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F93574B9-871F-4ECB-9147-31AB42B6F166}" xr6:coauthVersionLast="47" xr6:coauthVersionMax="47" xr10:uidLastSave="{0F844803-BA54-4F33-9F82-A996654BC3B7}"/>
  <bookViews>
    <workbookView xWindow="22395" yWindow="270" windowWidth="23610" windowHeight="13875" tabRatio="984" activeTab="1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<sst xmlns="http://schemas.openxmlformats.org/spreadsheetml/2006/main" count="1753" uniqueCount="239">
  <si>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</si>
  <si>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</si>
  <si>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</si>
  <si>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</si>
  <si>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</si>
  <si>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</si>
  <si>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</si>
  <si>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</si>
  <si>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</si>
  <si>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</si>
  <si>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</si>
  <si>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</si>
  <si>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</si>
  <si>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</si>
  <si>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</si>
  <si>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</si>
  <si>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</si>
  <si>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</si>
  <si>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</si>
  <si>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</si>
  <si>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</si>
  <si>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</si>
  <si>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</si>
  <si>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</si>
  <si>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</si>
  <si>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</si>
  <si>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</si>
  <si>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</si>
  <si>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</si>
  <si>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</si>
  <si>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</si>
  <si>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</si>
  <si>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</si>
  <si>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</si>
  <si>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</si>
  <si>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</si>
  <si>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</si>
  <si>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</si>
  <si>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</si>
  <si>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</si>
  <si>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</si>
  <si>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</si>
  <si>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</si>
  <si>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</si>
  <si>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</si>
  <si>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</si>
  <si>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</si>
  <si>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</si>
  <si>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</si>
  <si>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</si>
  <si>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</si>
  <si>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</si>
  <si>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</si>
  <si>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</si>
  <si>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</si>
  <si>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</si>
  <si>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</si>
  <si>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</si>
  <si>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</si>
  <si>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</si>
  <si>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</si>
  <si>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</si>
  <si>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</si>
  <si>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</si>
  <si>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</si>
  <si>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</si>
  <si>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</si>
  <si>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</si>
  <si>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</si>
  <si>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</si>
  <si>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</si>
  <si>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</si>
  <si>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</si>
  <si>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</si>
  <si>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</si>
  <si>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</si>
  <si>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</si>
  <si>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</si>
  <si>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</si>
  <si>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</si>
  <si>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</si>
  <si>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</si>
  <si>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</si>
  <si>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</si>
  <si>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</si>
  <si>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</si>
  <si>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</si>
  <si>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</si>
  <si>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</si>
  <si>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HUMANAS</t>
  </si>
  <si>
    <t>SOCIOLOGIA EM REDE NACIONAL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</si>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</sst>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4" totalsRowShown="0" headerRowDxfId="66" dataDxfId="65">
  <autoFilter ref="A1:BH4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"/>
  <sheetViews>
    <sheetView tabSelected="1" zoomScale="90" zoomScaleNormal="90" workbookViewId="0">
      <selection activeCell="A2" sqref="A2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15</v>
      </c>
      <c r="D2" s="64" t="s">
        <v>15</v>
      </c>
      <c r="E2" s="64" t="s">
        <v>15</v>
      </c>
      <c r="F2" s="64" t="s">
        <v>13</v>
      </c>
      <c r="G2" s="64" t="s">
        <v>14</v>
      </c>
      <c r="H2" s="64" t="s">
        <v>14</v>
      </c>
      <c r="I2" s="64" t="s">
        <v>14</v>
      </c>
      <c r="J2" s="64" t="s">
        <v>14</v>
      </c>
      <c r="K2" s="64" t="s">
        <v>14</v>
      </c>
      <c r="L2" s="64" t="s">
        <v>14</v>
      </c>
      <c r="M2" s="64" t="s">
        <v>14</v>
      </c>
      <c r="N2" s="64" t="s">
        <v>14</v>
      </c>
      <c r="O2" s="64" t="s">
        <v>14</v>
      </c>
      <c r="P2" s="64" t="s">
        <v>14</v>
      </c>
      <c r="Q2" s="64" t="s">
        <v>14</v>
      </c>
      <c r="R2" s="64" t="s">
        <v>14</v>
      </c>
      <c r="S2" s="64" t="s">
        <v>14</v>
      </c>
      <c r="T2" s="64" t="s">
        <v>14</v>
      </c>
      <c r="U2" s="64" t="s">
        <v>15</v>
      </c>
      <c r="AJ2" s="64" t="s">
        <v>14</v>
      </c>
      <c r="AK2" s="64" t="s">
        <v>14</v>
      </c>
      <c r="AL2" s="64" t="s">
        <v>14</v>
      </c>
      <c r="AM2" s="64" t="s">
        <v>14</v>
      </c>
      <c r="AN2" s="64" t="s">
        <v>14</v>
      </c>
      <c r="AO2" s="64" t="s">
        <v>12</v>
      </c>
      <c r="AP2" s="64" t="s">
        <v>14</v>
      </c>
      <c r="AQ2" s="64" t="s">
        <v>14</v>
      </c>
      <c r="AR2" s="64" t="s">
        <v>12</v>
      </c>
      <c r="AS2" s="64" t="s">
        <v>14</v>
      </c>
      <c r="AT2" s="64" t="s">
        <v>14</v>
      </c>
      <c r="AU2" s="64" t="s">
        <v>18</v>
      </c>
      <c r="AV2" s="64" t="s">
        <v>14</v>
      </c>
      <c r="AW2" s="64" t="s">
        <v>20</v>
      </c>
      <c r="AX2" s="64" t="s">
        <v>20</v>
      </c>
      <c r="AY2" s="64" t="s">
        <v>14</v>
      </c>
      <c r="AZ2" s="64" t="s">
        <v>20</v>
      </c>
      <c r="BA2" s="64" t="s">
        <v>20</v>
      </c>
      <c r="BB2" s="64" t="s">
        <v>16</v>
      </c>
      <c r="BC2" s="64" t="s">
        <v>14</v>
      </c>
      <c r="BD2" s="64" t="s">
        <v>14</v>
      </c>
      <c r="BE2" s="64" t="s">
        <v>14</v>
      </c>
      <c r="BF2" s="64" t="s">
        <v>16</v>
      </c>
      <c r="BG2" s="64" t="s">
        <v>14</v>
      </c>
      <c r="BH2" s="64" t="s">
        <v>12</v>
      </c>
    </row>
    <row r="3" spans="1:65" ht="24.75" customHeight="1" x14ac:dyDescent="0.25">
      <c r="A3" s="67"/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</row>
    <row r="4" spans="1:65" ht="45.75" customHeight="1" x14ac:dyDescent="0.25">
      <c r="A4" s="67"/>
      <c r="B4" s="68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</row>
    <row r="5" spans="1:65" ht="32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</row>
    <row r="6" spans="1:65" ht="32.25" customHeight="1" x14ac:dyDescent="0.25">
      <c r="A6" s="67"/>
      <c r="B6" s="69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</row>
    <row r="7" spans="1:65" ht="32.2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</row>
    <row r="8" spans="1:65" ht="32.2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0</v>
      </c>
      <c r="D6" s="10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COUNTIF(Resp[01],B7)</f>
        <v>1</v>
      </c>
      <c r="D7" s="10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COUNTIF(Resp[02],B7)</f>
        <v>1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1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1</v>
      </c>
      <c r="D6" s="5">
        <f>ROUND($C6/C$8*100,2)</f>
        <v>100</v>
      </c>
      <c r="E6" s="16">
        <f>ROUND($C6/SUM($C$6:$C$7)*100,3)</f>
        <v>100</v>
      </c>
    </row>
    <row r="7" spans="1:5" x14ac:dyDescent="0.25">
      <c r="B7" s="5" t="s">
        <v>15</v>
      </c>
      <c r="C7" s="6">
        <f>COUNTIF(Resp[04],B7)</f>
        <v>0</v>
      </c>
      <c r="D7" s="5">
        <f>ROUND($C7/C$8*100,2)</f>
        <v>0</v>
      </c>
      <c r="E7" s="16">
        <f>ROUND($C7/SUM($C$6:$C$7)*100,3)</f>
        <v>0</v>
      </c>
    </row>
    <row r="8" spans="1:5" x14ac:dyDescent="0.25">
      <c r="B8" s="13" t="s">
        <v>228</v>
      </c>
      <c r="C8" s="13">
        <f>SUM(C6:C7)</f>
        <v>1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COUNTIF(Resp[06],B7)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COUNTIF(Resp[06],B8)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COUNTIF(Resp[07],B7)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COUNTIF(Resp[07],B8)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0</v>
      </c>
      <c r="D6" s="6">
        <f>ROUND($C6/C$13*100,2)</f>
        <v>0</v>
      </c>
      <c r="E6" s="16">
        <f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COUNTIF(Resp[08],B7)</f>
        <v>1</v>
      </c>
      <c r="D7" s="6">
        <f t="shared" ref="D7:D12" si="0">ROUND($C7/C$13*100,2)</f>
        <v>100</v>
      </c>
      <c r="E7" s="16">
        <f t="shared" ref="E7:E12" si="1">ROUND($C7/SUM($C$6:$C$12)*100,3)</f>
        <v>100</v>
      </c>
      <c r="G7" s="6"/>
      <c r="H7" s="6"/>
    </row>
    <row r="8" spans="1:12" x14ac:dyDescent="0.25">
      <c r="B8" s="5" t="s">
        <v>16</v>
      </c>
      <c r="C8" s="6">
        <f>COUNTIF(Resp[08],B8)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0</v>
      </c>
      <c r="D6" s="6">
        <f>ROUND($C6/C$13*100,2)</f>
        <v>0</v>
      </c>
      <c r="E6" s="16">
        <f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COUNTIF(Resp[09],B7)</f>
        <v>1</v>
      </c>
      <c r="D7" s="6">
        <f t="shared" ref="D7:D12" si="0">ROUND($C7/C$13*100,2)</f>
        <v>100</v>
      </c>
      <c r="E7" s="16">
        <f t="shared" ref="E7:E12" si="1">ROUND($C7/SUM($C$6:$C$12)*100,3)</f>
        <v>100</v>
      </c>
      <c r="G7" s="6"/>
      <c r="H7" s="6"/>
    </row>
    <row r="8" spans="1:12" x14ac:dyDescent="0.25">
      <c r="B8" s="5" t="s">
        <v>16</v>
      </c>
      <c r="C8" s="6">
        <f>COUNTIF(Resp[09],B8)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0</v>
      </c>
      <c r="D6" s="6">
        <f>ROUND($C6/C$13*100,2)</f>
        <v>0</v>
      </c>
      <c r="E6" s="16">
        <f t="shared" ref="E6:E11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COUNTIF(Resp[10],B7)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0</v>
      </c>
      <c r="D12" s="12">
        <f t="shared" si="1"/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COUNTIF(Resp[11],B7)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COUNTIF(Resp[12],B7)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0</v>
      </c>
      <c r="D6" s="6">
        <f>ROUND($C6/C$13*100,2)</f>
        <v>0</v>
      </c>
      <c r="E6" s="16">
        <f t="shared" ref="E6:E11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COUNTIF(Resp[13],B7)</f>
        <v>1</v>
      </c>
      <c r="D7" s="6">
        <f t="shared" ref="D7:D11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0</v>
      </c>
      <c r="D12" s="12">
        <f>ROUND($C12/C$13*100,2)</f>
        <v>0</v>
      </c>
      <c r="E12" s="23">
        <f>ROUND($C12/SUM($C$6:$C$12)*100,3)</f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COUNTIF(Resp[14],B7)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COUNTIF(Resp[15],B7)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COUNTIF(Resp[16],B7)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COUNTIF(Resp[17],B7)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COUNTIF(Resp[18],B7)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COUNTIF(Resp[19],B7)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COUNTIF(Resp[20],B7)</f>
        <v>1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COUNTIF(Resp[21],B7)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COUNTIF(Resp[22],B7)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COUNTIF(Resp[22],B8)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COUNTIF(Resp[23],B7)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COUNTIF(Resp[23],B8)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COUNTIF(Resp[24],B7)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COUNTIF(Resp[25],B7)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COUNTIF(Resp[26],B7)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COUNTIF(Resp[26],B8)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COUNTIF(Resp[27],B7)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COUNTIF(Resp[27],B8)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COUNTIF(Resp[28],B7)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COUNTIF(Resp[29],B7)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0</v>
      </c>
      <c r="D6" s="6" t="e">
        <f t="shared" ref="D6:D12" si="0">ROUND($C6/C$13*100,2)</f>
        <v>#DIV/0!</v>
      </c>
      <c r="E6" s="16" t="e">
        <f t="shared" ref="E6:E12" si="1">ROUND($C6/SUM($C$7:$C$12)*100,3)</f>
        <v>#DIV/0!</v>
      </c>
      <c r="G6" s="18"/>
      <c r="H6" s="18"/>
    </row>
    <row r="7" spans="1:12" x14ac:dyDescent="0.25">
      <c r="B7" s="5" t="s">
        <v>14</v>
      </c>
      <c r="C7" s="6">
        <f>COUNTIF(Resp[30],B7)</f>
        <v>0</v>
      </c>
      <c r="D7" s="6" t="e">
        <f t="shared" si="0"/>
        <v>#DIV/0!</v>
      </c>
      <c r="E7" s="16" t="e">
        <f t="shared" si="1"/>
        <v>#DIV/0!</v>
      </c>
      <c r="G7" s="6"/>
      <c r="H7" s="6"/>
    </row>
    <row r="8" spans="1:12" x14ac:dyDescent="0.25">
      <c r="B8" s="5" t="s">
        <v>16</v>
      </c>
      <c r="C8" s="6">
        <f>COUNTIF(Resp[30],B8)</f>
        <v>0</v>
      </c>
      <c r="D8" s="6" t="e">
        <f t="shared" si="0"/>
        <v>#DIV/0!</v>
      </c>
      <c r="E8" s="16" t="e">
        <f t="shared" si="1"/>
        <v>#DIV/0!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 t="e">
        <f t="shared" si="0"/>
        <v>#DIV/0!</v>
      </c>
      <c r="E9" s="16" t="e">
        <f t="shared" si="1"/>
        <v>#DIV/0!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 t="e">
        <f t="shared" si="0"/>
        <v>#DIV/0!</v>
      </c>
      <c r="E10" s="16" t="e">
        <f t="shared" si="1"/>
        <v>#DIV/0!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 t="e">
        <f t="shared" si="0"/>
        <v>#DIV/0!</v>
      </c>
      <c r="E11" s="16" t="e">
        <f t="shared" si="1"/>
        <v>#DIV/0!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 t="e">
        <f t="shared" si="0"/>
        <v>#DIV/0!</v>
      </c>
      <c r="E12" s="23" t="e">
        <f t="shared" si="1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SUM(D7:D12)</f>
        <v>#DIV/0!</v>
      </c>
      <c r="E13" s="14" t="e">
        <f>SUM(E7:E12)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COUNTIF(Resp[31],B7)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COUNTIF(Resp[32],B7)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COUNTIF(Resp[33],B7)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0</v>
      </c>
      <c r="D6" s="6" t="e">
        <f>ROUND($C6/C$13*100,2)</f>
        <v>#DIV/0!</v>
      </c>
      <c r="E6" s="16" t="e">
        <f t="shared" ref="E6:E12" si="0">ROUND($C6/SUM($C$6:$C$12)*100,3)</f>
        <v>#DIV/0!</v>
      </c>
      <c r="G6" s="6"/>
      <c r="H6" s="6"/>
    </row>
    <row r="7" spans="1:12" x14ac:dyDescent="0.25">
      <c r="B7" s="5" t="s">
        <v>14</v>
      </c>
      <c r="C7" s="6">
        <f>COUNTIF(Resp[34],B7)</f>
        <v>0</v>
      </c>
      <c r="D7" s="6" t="e">
        <f t="shared" ref="D7:D12" si="1">ROUND($C7/C$13*100,2)</f>
        <v>#DIV/0!</v>
      </c>
      <c r="E7" s="16" t="e">
        <f t="shared" si="0"/>
        <v>#DIV/0!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 t="e">
        <f t="shared" si="1"/>
        <v>#DIV/0!</v>
      </c>
      <c r="E8" s="16" t="e">
        <f t="shared" si="0"/>
        <v>#DIV/0!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 t="e">
        <f t="shared" si="1"/>
        <v>#DIV/0!</v>
      </c>
      <c r="E9" s="16" t="e">
        <f t="shared" si="0"/>
        <v>#DIV/0!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 t="e">
        <f t="shared" si="1"/>
        <v>#DIV/0!</v>
      </c>
      <c r="E10" s="16" t="e">
        <f t="shared" si="0"/>
        <v>#DIV/0!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 t="e">
        <f t="shared" si="1"/>
        <v>#DIV/0!</v>
      </c>
      <c r="E11" s="16" t="e">
        <f t="shared" si="0"/>
        <v>#DIV/0!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 t="e">
        <f t="shared" si="1"/>
        <v>#DIV/0!</v>
      </c>
      <c r="E12" s="23" t="e">
        <f t="shared" si="0"/>
        <v>#DIV/0!</v>
      </c>
      <c r="G12" s="6"/>
      <c r="H12" s="6"/>
    </row>
    <row r="13" spans="1:12" x14ac:dyDescent="0.25">
      <c r="B13" s="5" t="s">
        <v>228</v>
      </c>
      <c r="C13" s="5">
        <f>SUM(C6:C12)</f>
        <v>0</v>
      </c>
      <c r="D13" s="14" t="e">
        <f>SUM(D6:D12)</f>
        <v>#DIV/0!</v>
      </c>
      <c r="E13" s="14" t="e">
        <f>SUM(E6:E12)</f>
        <v>#DIV/0!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 t="e">
        <f>ROUND(D19/SUM(D19:D22)*100,3)</f>
        <v>#DIV/0!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 t="e">
        <f>ROUND(D20/SUM(D19:D22)*100,3)</f>
        <v>#DIV/0!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 t="e">
        <f>ROUND(D21/SUM(D19:D22)*100,3)</f>
        <v>#DIV/0!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 t="e">
        <f>ROUND(D22/SUM(D19:D22)*100,3)</f>
        <v>#DIV/0!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COUNTIF(Resp[35],B7)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COUNTIF(Resp[36],B7)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COUNTIF(Resp[37],B7)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0</v>
      </c>
      <c r="D6" s="6">
        <f>ROUND($C6/C$13*100,2)</f>
        <v>0</v>
      </c>
      <c r="E6" s="16">
        <f t="shared" ref="E6:E12" si="0">ROUND($C6/SUM($C$6:$C$12)*100,3)</f>
        <v>0</v>
      </c>
    </row>
    <row r="7" spans="1:12" x14ac:dyDescent="0.25">
      <c r="B7" s="5" t="s">
        <v>14</v>
      </c>
      <c r="C7" s="6">
        <f>COUNTIF(Resp[38],B7)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</v>
      </c>
      <c r="E20" s="34">
        <f>ROUND(D20/SUM(D20:D23)*100,3)</f>
        <v>100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COUNTIF(Resp[39],B7)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COUNTIF(Resp[39],B8)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COUNTIF(Resp[40],B7)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COUNTIF(Resp[41],B7)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COUNTIF(Resp[41],B8)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0</v>
      </c>
      <c r="D6" s="6">
        <f>ROUND($C6/C$13*100,2)</f>
        <v>0</v>
      </c>
      <c r="E6" s="16">
        <f t="shared" ref="E6:E12" si="0">ROUND($C6/SUM($C$6:$C$12)*100,3)</f>
        <v>0</v>
      </c>
    </row>
    <row r="7" spans="1:12" x14ac:dyDescent="0.25">
      <c r="B7" s="5" t="s">
        <v>14</v>
      </c>
      <c r="C7" s="6">
        <f>COUNTIF(Resp[42],B7)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COUNTIF(Resp[42],B8)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</v>
      </c>
      <c r="E20" s="34">
        <f>ROUND(D20/SUM(D20:D23)*100,3)</f>
        <v>100</v>
      </c>
    </row>
    <row r="21" spans="2:5" x14ac:dyDescent="0.25">
      <c r="B21" s="31" t="s">
        <v>26</v>
      </c>
      <c r="C21" s="5" t="s">
        <v>16</v>
      </c>
      <c r="D21" s="5">
        <f>C8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SUM(C11,C12)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SUM(C9:C10)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COUNTIF(Resp[43],B7)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COUNTIF(Resp[44],B7)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COUNTIF(Resp[44],B8)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COUNTIF(Resp[45],B8)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COUNTIF(Resp[46],B7)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1</v>
      </c>
      <c r="D10" s="6">
        <f t="shared" si="1"/>
        <v>100</v>
      </c>
      <c r="E10" s="16">
        <f t="shared" si="0"/>
        <v>100</v>
      </c>
      <c r="G10" s="6"/>
      <c r="H10" s="6"/>
    </row>
    <row r="11" spans="1:12" x14ac:dyDescent="0.25">
      <c r="B11" s="5" t="s">
        <v>19</v>
      </c>
      <c r="C11" s="6">
        <f>COUNTIF(Resp[46],B11)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100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COUNTIF(Resp[47],B7)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COUNTIF(Resp[47],B8)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COUNTIF(Resp[48],B7)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1</v>
      </c>
      <c r="D12" s="12">
        <f t="shared" si="1"/>
        <v>100</v>
      </c>
      <c r="E12" s="23">
        <f t="shared" si="0"/>
        <v>100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100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COUNTIF(Resp[49],B8)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COUNTIF(Resp[49],B12)</f>
        <v>1</v>
      </c>
      <c r="D12" s="12">
        <f t="shared" si="1"/>
        <v>100</v>
      </c>
      <c r="E12" s="23">
        <f t="shared" si="0"/>
        <v>100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100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COUNTIF(Resp[50],B7)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COUNTIF(Resp[50],B8)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100</v>
      </c>
      <c r="E12" s="23">
        <f t="shared" si="0"/>
        <v>100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100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COUNTIF(Resp[52],B12)</f>
        <v>1</v>
      </c>
      <c r="D12" s="12">
        <f t="shared" si="1"/>
        <v>100</v>
      </c>
      <c r="E12" s="23">
        <f t="shared" si="0"/>
        <v>100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100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COUNTIF(Resp[54],B7)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COUNTIF(Resp[54],B8)</f>
        <v>1</v>
      </c>
      <c r="D8" s="6">
        <f t="shared" si="1"/>
        <v>100</v>
      </c>
      <c r="E8" s="16">
        <f t="shared" si="0"/>
        <v>100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100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COUNTIF(Resp[55],B7)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COUNTIF(Resp[56],B7)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COUNTIF(Resp[56],B8)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0</v>
      </c>
      <c r="D7" s="6">
        <f>ROUND($C7/C$14*100,2)</f>
        <v>0</v>
      </c>
      <c r="E7" s="16">
        <f t="shared" ref="E7:E13" si="0">ROUND($C7/SUM($C$7:$C$13)*100,3)</f>
        <v>0</v>
      </c>
      <c r="G7" s="6"/>
      <c r="H7" s="6"/>
    </row>
    <row r="8" spans="1:12" x14ac:dyDescent="0.25">
      <c r="B8" s="5" t="s">
        <v>14</v>
      </c>
      <c r="C8" s="6">
        <f>COUNTIF(Resp[57],B8)</f>
        <v>1</v>
      </c>
      <c r="D8" s="6">
        <f t="shared" ref="D8:D13" si="1">ROUND($C8/C$14*100,2)</f>
        <v>100</v>
      </c>
      <c r="E8" s="16">
        <f t="shared" si="0"/>
        <v>100</v>
      </c>
      <c r="G8" s="6"/>
      <c r="H8" s="6"/>
    </row>
    <row r="9" spans="1:12" x14ac:dyDescent="0.25">
      <c r="B9" s="5" t="s">
        <v>16</v>
      </c>
      <c r="C9" s="6">
        <f>COUNTIF(Resp[57],B9)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0</v>
      </c>
      <c r="D12" s="6">
        <f t="shared" si="1"/>
        <v>0</v>
      </c>
      <c r="E12" s="16">
        <f t="shared" si="0"/>
        <v>0</v>
      </c>
      <c r="G12" s="6"/>
      <c r="H12" s="6"/>
    </row>
    <row r="13" spans="1:12" x14ac:dyDescent="0.25">
      <c r="B13" s="11" t="s">
        <v>20</v>
      </c>
      <c r="C13" s="12">
        <f>COUNTIF(Resp[57],B13)</f>
        <v>0</v>
      </c>
      <c r="D13" s="12">
        <f t="shared" si="1"/>
        <v>0</v>
      </c>
      <c r="E13" s="23">
        <f t="shared" si="0"/>
        <v>0</v>
      </c>
      <c r="G13" s="6"/>
      <c r="H13" s="6"/>
    </row>
    <row r="14" spans="1:12" x14ac:dyDescent="0.25">
      <c r="B14" s="5" t="s">
        <v>228</v>
      </c>
      <c r="C14" s="5">
        <f>SUM(C6:C13)</f>
        <v>1</v>
      </c>
      <c r="D14" s="14">
        <f>SUM(D6:D13)</f>
        <v>100</v>
      </c>
      <c r="E14" s="14">
        <f>SUM(E7:E13)</f>
        <v>100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1</v>
      </c>
      <c r="E20" s="34">
        <f>ROUND(D20/SUM(D20:D23)*100,3)</f>
        <v>100</v>
      </c>
    </row>
    <row r="21" spans="2:5" x14ac:dyDescent="0.25">
      <c r="B21" s="31" t="s">
        <v>26</v>
      </c>
      <c r="C21" s="5" t="s">
        <v>16</v>
      </c>
      <c r="D21" s="5">
        <f>C9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SUM(C12,C13)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COUNTIF(Resp[58],B7)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100</v>
      </c>
      <c r="E8" s="16">
        <f t="shared" si="0"/>
        <v>100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100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COUNTIF(Resp[59],B7)</f>
        <v>1</v>
      </c>
      <c r="D7" s="6">
        <f t="shared" ref="D7:D12" si="1">ROUND($C7/C$13*100,2)</f>
        <v>100</v>
      </c>
      <c r="E7" s="16">
        <f t="shared" si="0"/>
        <v>100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1</v>
      </c>
      <c r="D6" s="6">
        <f>ROUND($C6/C$13*100,2)</f>
        <v>100</v>
      </c>
      <c r="E6" s="16">
        <f t="shared" ref="E6:E12" si="0">ROUND($C6/SUM($C$6:$C$12)*100,3)</f>
        <v>100</v>
      </c>
      <c r="G6" s="6"/>
      <c r="H6" s="6"/>
    </row>
    <row r="7" spans="1:12" x14ac:dyDescent="0.25">
      <c r="B7" s="5" t="s">
        <v>14</v>
      </c>
      <c r="C7" s="6">
        <f>COUNTIF(Resp[60],B7)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COUNTIF(Resp[60],B8)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2022-03-02T16:29:00Z</dcterms:modified>
  <cp:category/>
  <cp:contentStatus/>
</cp:coreProperties>
</file>