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94956799-6AA1-4D4C-BC4D-F121736718AC}" xr6:coauthVersionLast="47" xr6:coauthVersionMax="47" xr10:uidLastSave="{9DB56F14-782F-473C-9154-2C4607B6DB7F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<sst xmlns="http://schemas.openxmlformats.org/spreadsheetml/2006/main" count="2163" uniqueCount="239">
  <si>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</si>
  <si>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</si>
  <si>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</si>
  <si>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</si>
  <si>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</si>
  <si>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</si>
  <si>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</si>
  <si>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</si>
  <si>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</si>
  <si>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</si>
  <si>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</si>
  <si>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</si>
  <si>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</si>
  <si>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</si>
  <si>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</si>
  <si>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</si>
  <si>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</si>
  <si>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</si>
  <si>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</si>
  <si>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</si>
  <si>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</si>
  <si>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</si>
  <si>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</si>
  <si>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</si>
  <si>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</si>
  <si>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</si>
  <si>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</si>
  <si>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</si>
  <si>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</si>
  <si>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</si>
  <si>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</si>
  <si>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</si>
  <si>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</si>
  <si>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</si>
  <si>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</si>
  <si>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</si>
  <si>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</si>
  <si>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</si>
  <si>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</si>
  <si>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</si>
  <si>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</si>
  <si>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</si>
  <si>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</si>
  <si>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</si>
  <si>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</si>
  <si>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</si>
  <si>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</si>
  <si>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</si>
  <si>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</si>
  <si>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</si>
  <si>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</si>
  <si>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</si>
  <si>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</si>
  <si>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</si>
  <si>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</si>
  <si>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</si>
  <si>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</si>
  <si>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</si>
  <si>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</si>
  <si>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</si>
  <si>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</si>
  <si>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</si>
  <si>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</si>
  <si>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</si>
  <si>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</si>
  <si>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</si>
  <si>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</si>
  <si>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</si>
  <si>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</si>
  <si>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</si>
  <si>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</si>
  <si>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</si>
  <si>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</si>
  <si>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</si>
  <si>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</si>
  <si>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</si>
  <si>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</si>
  <si>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</si>
  <si>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</si>
  <si>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</si>
  <si>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</si>
  <si>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</si>
  <si>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</si>
  <si>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</si>
  <si>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</si>
  <si>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</si>
  <si>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</si>
  <si>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</si>
  <si>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</si>
  <si>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</si>
  <si>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PRÁTICA DO CUIDADO EM SAÚDE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</si>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</sst>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11.11</c:v>
                </c:pt>
                <c:pt idx="1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55.56</c:v>
                </c:pt>
                <c:pt idx="1">
                  <c:v>44.44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2" totalsRowShown="0" headerRowDxfId="66" dataDxfId="65">
  <autoFilter ref="A1:BH12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7</v>
      </c>
      <c r="D6" s="8">
        <f>ROUND($C6/C$13*100,2)</f>
        <v>77.78</v>
      </c>
      <c r="E6" s="18">
        <f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22.22</v>
      </c>
      <c r="E7" s="18">
        <f t="shared" ref="E7:E12" si="1">ROUND($C7/SUM($C$6:$C$12)*100,3)</f>
        <v>22.222000000000001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6</v>
      </c>
      <c r="D6" s="8">
        <f>ROUND($C6/C$13*100,2)</f>
        <v>66.67</v>
      </c>
      <c r="E6" s="18">
        <f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COUNTIF(Resp[09],B7)</f>
        <v>2</v>
      </c>
      <c r="D7" s="8">
        <f t="shared" ref="D7:D12" si="0">ROUND($C7/C$13*100,2)</f>
        <v>22.22</v>
      </c>
      <c r="E7" s="18">
        <f t="shared" ref="E7:E12" si="1">ROUND($C7/SUM($C$6:$C$12)*100,3)</f>
        <v>22.222000000000001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11.11</v>
      </c>
      <c r="E8" s="18">
        <f t="shared" si="1"/>
        <v>11.111000000000001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</v>
      </c>
      <c r="D6" s="8">
        <f>ROUND($C6/C$13*100,2)</f>
        <v>44.44</v>
      </c>
      <c r="E6" s="18">
        <f t="shared" ref="E6:E11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COUNTIF(Resp[11],B7)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22.22</v>
      </c>
      <c r="E10" s="18">
        <f t="shared" si="0"/>
        <v>22.222000000000001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55.56</v>
      </c>
      <c r="E6" s="18">
        <f t="shared" ref="E6:E11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COUNTIF(Resp[13],B7)</f>
        <v>3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COUNTIF(Resp[14],B7)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COUNTIF(Resp[15],B7)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COUNTIF(Resp[16],B7)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COUNTIF(Resp[17],B7)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6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12</v>
      </c>
      <c r="T2" s="66" t="s">
        <v>12</v>
      </c>
      <c r="U2" s="66" t="s">
        <v>13</v>
      </c>
      <c r="V2" s="66" t="s">
        <v>12</v>
      </c>
      <c r="W2" s="66" t="s">
        <v>12</v>
      </c>
      <c r="X2" s="66" t="s">
        <v>12</v>
      </c>
      <c r="Y2" s="66" t="s">
        <v>12</v>
      </c>
      <c r="Z2" s="66" t="s">
        <v>12</v>
      </c>
      <c r="AA2" s="66" t="s">
        <v>12</v>
      </c>
      <c r="AB2" s="66" t="s">
        <v>12</v>
      </c>
      <c r="AC2" s="66" t="s">
        <v>12</v>
      </c>
      <c r="AD2" s="66" t="s">
        <v>12</v>
      </c>
      <c r="AE2" s="66" t="s">
        <v>12</v>
      </c>
      <c r="AF2" s="66" t="s">
        <v>12</v>
      </c>
      <c r="AG2" s="66" t="s">
        <v>12</v>
      </c>
      <c r="AH2" s="66" t="s">
        <v>12</v>
      </c>
      <c r="AI2" s="66" t="s">
        <v>12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19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12</v>
      </c>
      <c r="AW2" s="66" t="s">
        <v>14</v>
      </c>
      <c r="AX2" s="66" t="s">
        <v>14</v>
      </c>
      <c r="AY2" s="66" t="s">
        <v>12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18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16</v>
      </c>
      <c r="AR3" s="66" t="s">
        <v>16</v>
      </c>
      <c r="AS3" s="66" t="s">
        <v>16</v>
      </c>
      <c r="AT3" s="66" t="s">
        <v>16</v>
      </c>
      <c r="AU3" s="66" t="s">
        <v>16</v>
      </c>
      <c r="AV3" s="66" t="s">
        <v>19</v>
      </c>
      <c r="AW3" s="66" t="s">
        <v>19</v>
      </c>
      <c r="AX3" s="66" t="s">
        <v>19</v>
      </c>
      <c r="AY3" s="66" t="s">
        <v>12</v>
      </c>
      <c r="AZ3" s="66" t="s">
        <v>14</v>
      </c>
      <c r="BA3" s="66" t="s">
        <v>14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14</v>
      </c>
      <c r="J4" s="66" t="s">
        <v>16</v>
      </c>
      <c r="K4" s="66" t="s">
        <v>14</v>
      </c>
      <c r="L4" s="66" t="s">
        <v>17</v>
      </c>
      <c r="M4" s="66" t="s">
        <v>18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16</v>
      </c>
      <c r="S4" s="66" t="s">
        <v>14</v>
      </c>
      <c r="T4" s="66" t="s">
        <v>16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19</v>
      </c>
      <c r="AR4" s="66" t="s">
        <v>19</v>
      </c>
      <c r="AS4" s="66" t="s">
        <v>19</v>
      </c>
      <c r="AT4" s="66" t="s">
        <v>19</v>
      </c>
      <c r="AU4" s="66" t="s">
        <v>19</v>
      </c>
      <c r="AV4" s="66" t="s">
        <v>14</v>
      </c>
      <c r="AW4" s="66" t="s">
        <v>18</v>
      </c>
      <c r="AX4" s="66" t="s">
        <v>18</v>
      </c>
      <c r="AY4" s="66" t="s">
        <v>14</v>
      </c>
      <c r="AZ4" s="66" t="s">
        <v>18</v>
      </c>
      <c r="BA4" s="66" t="s">
        <v>18</v>
      </c>
      <c r="BB4" s="66" t="s">
        <v>12</v>
      </c>
      <c r="BC4" s="66" t="s">
        <v>12</v>
      </c>
      <c r="BD4" s="66" t="s">
        <v>12</v>
      </c>
      <c r="BE4" s="66" t="s">
        <v>19</v>
      </c>
      <c r="BF4" s="66" t="s">
        <v>12</v>
      </c>
      <c r="BG4" s="66" t="s">
        <v>12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14</v>
      </c>
      <c r="L5" s="66" t="s">
        <v>14</v>
      </c>
      <c r="M5" s="66" t="s">
        <v>12</v>
      </c>
      <c r="N5" s="66" t="s">
        <v>12</v>
      </c>
      <c r="O5" s="66" t="s">
        <v>14</v>
      </c>
      <c r="P5" s="66" t="s">
        <v>12</v>
      </c>
      <c r="Q5" s="66" t="s">
        <v>14</v>
      </c>
      <c r="R5" s="66" t="s">
        <v>12</v>
      </c>
      <c r="S5" s="66" t="s">
        <v>12</v>
      </c>
      <c r="T5" s="66" t="s">
        <v>12</v>
      </c>
      <c r="U5" s="66" t="s">
        <v>13</v>
      </c>
      <c r="V5" s="66" t="s">
        <v>12</v>
      </c>
      <c r="W5" s="66" t="s">
        <v>12</v>
      </c>
      <c r="X5" s="66" t="s">
        <v>12</v>
      </c>
      <c r="Y5" s="66" t="s">
        <v>12</v>
      </c>
      <c r="Z5" s="66" t="s">
        <v>12</v>
      </c>
      <c r="AA5" s="66" t="s">
        <v>12</v>
      </c>
      <c r="AB5" s="66" t="s">
        <v>12</v>
      </c>
      <c r="AC5" s="66" t="s">
        <v>12</v>
      </c>
      <c r="AD5" s="66" t="s">
        <v>12</v>
      </c>
      <c r="AE5" s="66" t="s">
        <v>12</v>
      </c>
      <c r="AF5" s="66" t="s">
        <v>12</v>
      </c>
      <c r="AG5" s="66" t="s">
        <v>12</v>
      </c>
      <c r="AH5" s="66" t="s">
        <v>12</v>
      </c>
      <c r="AI5" s="66" t="s">
        <v>12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12</v>
      </c>
      <c r="AR5" s="66" t="s">
        <v>12</v>
      </c>
      <c r="AS5" s="66" t="s">
        <v>12</v>
      </c>
      <c r="AT5" s="66" t="s">
        <v>12</v>
      </c>
      <c r="AU5" s="66" t="s">
        <v>12</v>
      </c>
      <c r="AV5" s="66" t="s">
        <v>12</v>
      </c>
      <c r="AW5" s="66" t="s">
        <v>12</v>
      </c>
      <c r="AX5" s="66" t="s">
        <v>12</v>
      </c>
      <c r="AY5" s="66" t="s">
        <v>12</v>
      </c>
      <c r="AZ5" s="66" t="s">
        <v>12</v>
      </c>
      <c r="BA5" s="66" t="s">
        <v>12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14</v>
      </c>
      <c r="K6" s="66" t="s">
        <v>14</v>
      </c>
      <c r="L6" s="66" t="s">
        <v>14</v>
      </c>
      <c r="M6" s="66" t="s">
        <v>17</v>
      </c>
      <c r="N6" s="66" t="s">
        <v>14</v>
      </c>
      <c r="O6" s="66" t="s">
        <v>14</v>
      </c>
      <c r="P6" s="66" t="s">
        <v>14</v>
      </c>
      <c r="Q6" s="66" t="s">
        <v>12</v>
      </c>
      <c r="R6" s="66" t="s">
        <v>14</v>
      </c>
      <c r="S6" s="66" t="s">
        <v>14</v>
      </c>
      <c r="T6" s="66" t="s">
        <v>12</v>
      </c>
      <c r="U6" s="66" t="s">
        <v>15</v>
      </c>
      <c r="AJ6" s="66" t="s">
        <v>12</v>
      </c>
      <c r="AK6" s="66" t="s">
        <v>14</v>
      </c>
      <c r="AL6" s="66" t="s">
        <v>14</v>
      </c>
      <c r="AM6" s="66" t="s">
        <v>16</v>
      </c>
      <c r="AN6" s="66" t="s">
        <v>12</v>
      </c>
      <c r="AO6" s="66" t="s">
        <v>12</v>
      </c>
      <c r="AP6" s="66" t="s">
        <v>12</v>
      </c>
      <c r="AQ6" s="66" t="s">
        <v>14</v>
      </c>
      <c r="AR6" s="66" t="s">
        <v>14</v>
      </c>
      <c r="AS6" s="66" t="s">
        <v>14</v>
      </c>
      <c r="AT6" s="66" t="s">
        <v>14</v>
      </c>
      <c r="AU6" s="66" t="s">
        <v>14</v>
      </c>
      <c r="AV6" s="66" t="s">
        <v>14</v>
      </c>
      <c r="AW6" s="66" t="s">
        <v>14</v>
      </c>
      <c r="AX6" s="66" t="s">
        <v>17</v>
      </c>
      <c r="AY6" s="66" t="s">
        <v>12</v>
      </c>
      <c r="AZ6" s="66" t="s">
        <v>14</v>
      </c>
      <c r="BA6" s="66" t="s">
        <v>17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12</v>
      </c>
      <c r="AS7" s="66" t="s">
        <v>12</v>
      </c>
      <c r="AT7" s="66" t="s">
        <v>12</v>
      </c>
      <c r="AU7" s="66" t="s">
        <v>12</v>
      </c>
      <c r="AV7" s="66" t="s">
        <v>12</v>
      </c>
      <c r="AW7" s="66" t="s">
        <v>16</v>
      </c>
      <c r="AX7" s="66" t="s">
        <v>20</v>
      </c>
      <c r="AY7" s="66" t="s">
        <v>12</v>
      </c>
      <c r="AZ7" s="66" t="s">
        <v>14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14</v>
      </c>
      <c r="H8" s="66" t="s">
        <v>12</v>
      </c>
      <c r="I8" s="66" t="s">
        <v>14</v>
      </c>
      <c r="J8" s="66" t="s">
        <v>14</v>
      </c>
      <c r="K8" s="66" t="s">
        <v>14</v>
      </c>
      <c r="L8" s="66" t="s">
        <v>14</v>
      </c>
      <c r="M8" s="66" t="s">
        <v>20</v>
      </c>
      <c r="N8" s="66" t="s">
        <v>16</v>
      </c>
      <c r="O8" s="66" t="s">
        <v>16</v>
      </c>
      <c r="P8" s="66" t="s">
        <v>14</v>
      </c>
      <c r="Q8" s="66" t="s">
        <v>12</v>
      </c>
      <c r="R8" s="66" t="s">
        <v>12</v>
      </c>
      <c r="S8" s="66" t="s">
        <v>14</v>
      </c>
      <c r="T8" s="66" t="s">
        <v>14</v>
      </c>
      <c r="U8" s="66" t="s">
        <v>15</v>
      </c>
      <c r="AJ8" s="66" t="s">
        <v>14</v>
      </c>
      <c r="AK8" s="66" t="s">
        <v>12</v>
      </c>
      <c r="AL8" s="66" t="s">
        <v>14</v>
      </c>
      <c r="AM8" s="66" t="s">
        <v>12</v>
      </c>
      <c r="AN8" s="66" t="s">
        <v>14</v>
      </c>
      <c r="AO8" s="66" t="s">
        <v>14</v>
      </c>
      <c r="AP8" s="66" t="s">
        <v>14</v>
      </c>
      <c r="AQ8" s="66" t="s">
        <v>16</v>
      </c>
      <c r="AR8" s="66" t="s">
        <v>14</v>
      </c>
      <c r="AS8" s="66" t="s">
        <v>16</v>
      </c>
      <c r="AT8" s="66" t="s">
        <v>16</v>
      </c>
      <c r="AU8" s="66" t="s">
        <v>16</v>
      </c>
      <c r="AV8" s="66" t="s">
        <v>14</v>
      </c>
      <c r="AW8" s="66" t="s">
        <v>14</v>
      </c>
      <c r="AX8" s="66" t="s">
        <v>20</v>
      </c>
      <c r="AY8" s="66" t="s">
        <v>14</v>
      </c>
      <c r="AZ8" s="66" t="s">
        <v>14</v>
      </c>
      <c r="BA8" s="66" t="s">
        <v>20</v>
      </c>
      <c r="BB8" s="66" t="s">
        <v>14</v>
      </c>
      <c r="BC8" s="66" t="s">
        <v>14</v>
      </c>
      <c r="BD8" s="66" t="s">
        <v>14</v>
      </c>
      <c r="BE8" s="66" t="s">
        <v>14</v>
      </c>
      <c r="BF8" s="66" t="s">
        <v>20</v>
      </c>
      <c r="BG8" s="66" t="s">
        <v>14</v>
      </c>
      <c r="BH8" s="66" t="s">
        <v>16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14</v>
      </c>
      <c r="M9" s="66" t="s">
        <v>20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16</v>
      </c>
      <c r="S9" s="66" t="s">
        <v>14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12</v>
      </c>
      <c r="AO9" s="66" t="s">
        <v>12</v>
      </c>
      <c r="AP9" s="66" t="s">
        <v>12</v>
      </c>
      <c r="AQ9" s="66" t="s">
        <v>19</v>
      </c>
      <c r="AR9" s="66" t="s">
        <v>19</v>
      </c>
      <c r="AS9" s="66" t="s">
        <v>19</v>
      </c>
      <c r="AT9" s="66" t="s">
        <v>19</v>
      </c>
      <c r="AU9" s="66" t="s">
        <v>19</v>
      </c>
      <c r="AV9" s="66" t="s">
        <v>14</v>
      </c>
      <c r="AW9" s="66" t="s">
        <v>20</v>
      </c>
      <c r="AX9" s="66" t="s">
        <v>20</v>
      </c>
      <c r="AY9" s="66" t="s">
        <v>14</v>
      </c>
      <c r="AZ9" s="66" t="s">
        <v>17</v>
      </c>
      <c r="BA9" s="66" t="s">
        <v>18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19</v>
      </c>
      <c r="BG9" s="66" t="s">
        <v>12</v>
      </c>
      <c r="BH9" s="66" t="s">
        <v>12</v>
      </c>
    </row>
    <row r="10" spans="1:65" ht="32.2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14</v>
      </c>
      <c r="L10" s="66" t="s">
        <v>12</v>
      </c>
      <c r="M10" s="66" t="s">
        <v>20</v>
      </c>
      <c r="N10" s="66" t="s">
        <v>12</v>
      </c>
      <c r="O10" s="66" t="s">
        <v>12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12</v>
      </c>
      <c r="U10" s="66" t="s">
        <v>13</v>
      </c>
      <c r="V10" s="66" t="s">
        <v>12</v>
      </c>
      <c r="W10" s="66" t="s">
        <v>14</v>
      </c>
      <c r="X10" s="66" t="s">
        <v>14</v>
      </c>
      <c r="Y10" s="66" t="s">
        <v>14</v>
      </c>
      <c r="Z10" s="66" t="s">
        <v>14</v>
      </c>
      <c r="AA10" s="66" t="s">
        <v>16</v>
      </c>
      <c r="AB10" s="66" t="s">
        <v>20</v>
      </c>
      <c r="AC10" s="66" t="s">
        <v>14</v>
      </c>
      <c r="AD10" s="66" t="s">
        <v>14</v>
      </c>
      <c r="AE10" s="66" t="s">
        <v>16</v>
      </c>
      <c r="AF10" s="66" t="s">
        <v>16</v>
      </c>
      <c r="AG10" s="66" t="s">
        <v>14</v>
      </c>
      <c r="AH10" s="66" t="s">
        <v>16</v>
      </c>
      <c r="AI10" s="66" t="s">
        <v>14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19</v>
      </c>
      <c r="AR10" s="66" t="s">
        <v>19</v>
      </c>
      <c r="AS10" s="66" t="s">
        <v>19</v>
      </c>
      <c r="AT10" s="66" t="s">
        <v>19</v>
      </c>
      <c r="AU10" s="66" t="s">
        <v>19</v>
      </c>
      <c r="AV10" s="66" t="s">
        <v>12</v>
      </c>
      <c r="AW10" s="66" t="s">
        <v>12</v>
      </c>
      <c r="AX10" s="66" t="s">
        <v>20</v>
      </c>
      <c r="AY10" s="66" t="s">
        <v>12</v>
      </c>
      <c r="AZ10" s="66" t="s">
        <v>12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14</v>
      </c>
      <c r="BH10" s="66" t="s">
        <v>14</v>
      </c>
    </row>
    <row r="11" spans="1:65" ht="24.75" customHeight="1" x14ac:dyDescent="0.25">
      <c r="A11" s="69"/>
      <c r="B11" s="70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45.75" customHeight="1" x14ac:dyDescent="0.25">
      <c r="A12" s="69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</sheetData>
  <conditionalFormatting sqref="A2:A10">
    <cfRule type="uniqueValues" dxfId="0" priority="11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COUNTIF(Resp[18],B7)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COUNTIF(Resp[19],B7)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COUNTIF(Resp[20],B7)</f>
        <v>6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66.67</v>
      </c>
      <c r="E6" s="18">
        <f t="shared" ref="E6:E12" si="1">ROUND($C6/SUM($C$7:$C$12)*100,3)</f>
        <v>200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33.33</v>
      </c>
      <c r="E8" s="18">
        <f t="shared" si="1"/>
        <v>100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33.33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COUNTIF(Resp[35],B7)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COUNTIF(Resp[36],B7)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3</v>
      </c>
      <c r="D6" s="12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COUNTIF(Resp[01],B7)</f>
        <v>6</v>
      </c>
      <c r="D7" s="12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</row>
    <row r="7" spans="1:12" x14ac:dyDescent="0.25">
      <c r="B7" s="7" t="s">
        <v>14</v>
      </c>
      <c r="C7" s="8">
        <f>COUNTIF(Resp[38],B7)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8</v>
      </c>
      <c r="E20" s="36">
        <f>ROUND(D20/SUM(D20:D23)*100,3)</f>
        <v>88.888999999999996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11.111000000000001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COUNTIF(Resp[39],B7)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COUNTIF(Resp[40],B7)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COUNTIF(Resp[41],B7)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</row>
    <row r="7" spans="1:12" x14ac:dyDescent="0.25">
      <c r="B7" s="7" t="s">
        <v>14</v>
      </c>
      <c r="C7" s="8">
        <f>COUNTIF(Resp[42],B7)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COUNTIF(Resp[42],B8)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</v>
      </c>
      <c r="E20" s="36">
        <f>ROUND(D20/SUM(D20:D23)*100,3)</f>
        <v>33.332999999999998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22.222000000000001</v>
      </c>
    </row>
    <row r="22" spans="2:5" x14ac:dyDescent="0.25">
      <c r="B22" s="34" t="s">
        <v>234</v>
      </c>
      <c r="C22" s="7" t="s">
        <v>235</v>
      </c>
      <c r="D22" s="7">
        <f>SUM(C11,C12)</f>
        <v>4</v>
      </c>
      <c r="E22" s="36">
        <f>ROUND(D22/SUM(D20:D23)*100,3)</f>
        <v>44.444000000000003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COUNTIF(Resp[43],B7)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COUNTIF(Resp[44],B7)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COUNTIF(Resp[45],B8)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COUNTIF(Resp[47],B7)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</v>
      </c>
      <c r="D6" s="7">
        <f>ROUND($C6/C$8*100,2)</f>
        <v>11.11</v>
      </c>
      <c r="E6" s="18">
        <f>ROUND($C6/SUM($C$6:$C$7)*100,3)</f>
        <v>11.111000000000001</v>
      </c>
    </row>
    <row r="7" spans="1:5" x14ac:dyDescent="0.25">
      <c r="B7" s="7" t="s">
        <v>15</v>
      </c>
      <c r="C7" s="8">
        <f>COUNTIF(Resp[02],B7)</f>
        <v>8</v>
      </c>
      <c r="D7" s="7">
        <f>ROUND($C7/C$8*100,2)</f>
        <v>88.89</v>
      </c>
      <c r="E7" s="18">
        <f>ROUND($C7/SUM($C$6:$C$7)*100,3)</f>
        <v>88.888999999999996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COUNTIF(Resp[49],B12)</f>
        <v>4</v>
      </c>
      <c r="D12" s="14">
        <f t="shared" si="1"/>
        <v>44.44</v>
      </c>
      <c r="E12" s="25">
        <f t="shared" si="0"/>
        <v>44.444000000000003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55.555999999999997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6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COUNTIF(Resp[50],B7)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22.22</v>
      </c>
      <c r="E10" s="18">
        <f t="shared" si="0"/>
        <v>22.222000000000001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7</v>
      </c>
      <c r="D7" s="8">
        <f>ROUND($C7/C$14*100,2)</f>
        <v>77.78</v>
      </c>
      <c r="E7" s="18">
        <f t="shared" ref="E7:E13" si="0">ROUND($C7/SUM($C$7:$C$13)*100,3)</f>
        <v>77.778000000000006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11.11</v>
      </c>
      <c r="E12" s="18">
        <f t="shared" si="0"/>
        <v>11.111000000000001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9</v>
      </c>
      <c r="D14" s="16">
        <f>SUM(D6:D13)</f>
        <v>100</v>
      </c>
      <c r="E14" s="16">
        <f>SUM(E7:E13)</f>
        <v>100.00000000000001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8</v>
      </c>
      <c r="E20" s="36">
        <f>ROUND(D20/SUM(D20:D23)*100,3)</f>
        <v>88.888999999999996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11.111000000000001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COUNTIF(Resp[58],B7)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9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COUNTIF(Resp[59],B7)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COUNTIF(Resp[60],B7)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55.56</v>
      </c>
      <c r="E6" s="18">
        <f>ROUND($C6/SUM($C$6:$C$7)*100,3)</f>
        <v>55.555999999999997</v>
      </c>
    </row>
    <row r="7" spans="1:5" x14ac:dyDescent="0.25">
      <c r="B7" s="7" t="s">
        <v>15</v>
      </c>
      <c r="C7" s="8">
        <f>COUNTIF(Resp[04],B7)</f>
        <v>4</v>
      </c>
      <c r="D7" s="7">
        <f>ROUND($C7/C$8*100,2)</f>
        <v>44.44</v>
      </c>
      <c r="E7" s="18">
        <f>ROUND($C7/SUM($C$6:$C$7)*100,3)</f>
        <v>44.444000000000003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COUNTIF(Resp[07],B7)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2022-03-02T15:14:13Z</dcterms:modified>
  <cp:category/>
  <cp:contentStatus/>
</cp:coreProperties>
</file>