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TERRA/PESQUISA SERVIDORES/"/>
    </mc:Choice>
  </mc:AlternateContent>
  <xr:revisionPtr revIDLastSave="0" documentId="8_{F2FF6D61-8A3D-4C8F-A5F3-4671C581D544}" xr6:coauthVersionLast="46" xr6:coauthVersionMax="46" xr10:uidLastSave="{00000000-0000-0000-0000-000000000000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PERCENTUAIS!$A$2:$AV$50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E16" i="66" l="1"/>
  <c r="G16" i="68"/>
  <c r="G16" i="73"/>
  <c r="F16" i="59"/>
  <c r="H16" i="61"/>
  <c r="H16" i="62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I16" i="75" s="1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60" l="1"/>
  <c r="B13" i="60" s="1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B12" i="57" s="1"/>
  <c r="I16" i="71"/>
  <c r="C14" i="71" s="1"/>
  <c r="I16" i="74"/>
  <c r="C12" i="74" s="1"/>
  <c r="I16" i="73"/>
  <c r="B14" i="73" s="1"/>
  <c r="I12" i="65"/>
  <c r="C10" i="65" s="1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B13" i="59" s="1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I14" i="90"/>
  <c r="C10" i="90" s="1"/>
  <c r="I15" i="54"/>
  <c r="C13" i="54" s="1"/>
  <c r="I15" i="81"/>
  <c r="B11" i="81" s="1"/>
  <c r="I16" i="72"/>
  <c r="B11" i="72" s="1"/>
  <c r="I15" i="50"/>
  <c r="C11" i="50" s="1"/>
  <c r="I15" i="53"/>
  <c r="B10" i="53" s="1"/>
  <c r="I16" i="70"/>
  <c r="C10" i="70" s="1"/>
  <c r="I14" i="91"/>
  <c r="C9" i="91" s="1"/>
  <c r="B11" i="54"/>
  <c r="I15" i="55"/>
  <c r="C11" i="55" s="1"/>
  <c r="B10" i="76"/>
  <c r="I15" i="78"/>
  <c r="C14" i="78" s="1"/>
  <c r="C11" i="76"/>
  <c r="B10" i="91"/>
  <c r="I14" i="89"/>
  <c r="C9" i="89" s="1"/>
  <c r="I14" i="87"/>
  <c r="C9" i="87" s="1"/>
  <c r="J11" i="84"/>
  <c r="J7" i="84"/>
  <c r="C9" i="84" s="1"/>
  <c r="J19" i="84"/>
  <c r="J27" i="84"/>
  <c r="J15" i="84"/>
  <c r="D6" i="84"/>
  <c r="C12" i="77"/>
  <c r="B9" i="77"/>
  <c r="B11" i="76"/>
  <c r="C12" i="76"/>
  <c r="C10" i="76"/>
  <c r="B10" i="75"/>
  <c r="B9" i="75"/>
  <c r="B11" i="75"/>
  <c r="B13" i="75"/>
  <c r="C9" i="75"/>
  <c r="B12" i="75"/>
  <c r="B14" i="75"/>
  <c r="C14" i="75"/>
  <c r="C12" i="75"/>
  <c r="C13" i="75"/>
  <c r="C15" i="75"/>
  <c r="C10" i="75"/>
  <c r="C11" i="75"/>
  <c r="B15" i="75"/>
  <c r="C9" i="73"/>
  <c r="C11" i="73"/>
  <c r="B12" i="73"/>
  <c r="C12" i="72"/>
  <c r="C15" i="72"/>
  <c r="C13" i="72"/>
  <c r="C11" i="72"/>
  <c r="D11" i="72" s="1"/>
  <c r="B14" i="72"/>
  <c r="B10" i="72"/>
  <c r="B9" i="70"/>
  <c r="C12" i="57"/>
  <c r="B11" i="57"/>
  <c r="C15" i="57"/>
  <c r="C10" i="57"/>
  <c r="B10" i="57"/>
  <c r="C15" i="60"/>
  <c r="C15" i="62"/>
  <c r="B15" i="61"/>
  <c r="D15" i="61" s="1"/>
  <c r="I16" i="58"/>
  <c r="C13" i="58" s="1"/>
  <c r="C11" i="82"/>
  <c r="C14" i="82"/>
  <c r="B12" i="82"/>
  <c r="B10" i="81"/>
  <c r="B12" i="81"/>
  <c r="C14" i="81"/>
  <c r="B11" i="79"/>
  <c r="B10" i="79"/>
  <c r="C11" i="65"/>
  <c r="I12" i="64"/>
  <c r="C10" i="64" s="1"/>
  <c r="C11" i="63"/>
  <c r="C11" i="49"/>
  <c r="C11" i="61"/>
  <c r="C14" i="61"/>
  <c r="C10" i="61"/>
  <c r="B14" i="61"/>
  <c r="B13" i="61"/>
  <c r="B9" i="61"/>
  <c r="B10" i="61"/>
  <c r="D10" i="61" s="1"/>
  <c r="C9" i="61"/>
  <c r="B11" i="61"/>
  <c r="D11" i="61" s="1"/>
  <c r="C12" i="61"/>
  <c r="B12" i="61"/>
  <c r="C13" i="61"/>
  <c r="C12" i="60"/>
  <c r="B11" i="60"/>
  <c r="C9" i="60"/>
  <c r="B9" i="60"/>
  <c r="C13" i="60"/>
  <c r="D13" i="60" s="1"/>
  <c r="B12" i="60"/>
  <c r="C10" i="60"/>
  <c r="B14" i="60"/>
  <c r="C11" i="60"/>
  <c r="B14" i="56"/>
  <c r="B13" i="56"/>
  <c r="C13" i="52"/>
  <c r="B11" i="52"/>
  <c r="B9" i="52"/>
  <c r="B13" i="52"/>
  <c r="B12" i="52"/>
  <c r="C12" i="52"/>
  <c r="C9" i="52"/>
  <c r="D9" i="52" s="1"/>
  <c r="C14" i="52"/>
  <c r="C10" i="52"/>
  <c r="D10" i="52" s="1"/>
  <c r="C11" i="52"/>
  <c r="D11" i="52" s="1"/>
  <c r="B14" i="52"/>
  <c r="C10" i="51"/>
  <c r="C14" i="54" l="1"/>
  <c r="C10" i="58"/>
  <c r="B11" i="66"/>
  <c r="D11" i="66" s="1"/>
  <c r="C13" i="59"/>
  <c r="D13" i="59" s="1"/>
  <c r="B9" i="54"/>
  <c r="B14" i="54"/>
  <c r="B11" i="65"/>
  <c r="D11" i="65" s="1"/>
  <c r="C10" i="66"/>
  <c r="B12" i="59"/>
  <c r="C9" i="57"/>
  <c r="B13" i="57"/>
  <c r="C11" i="57"/>
  <c r="D11" i="57" s="1"/>
  <c r="B9" i="76"/>
  <c r="B13" i="76"/>
  <c r="B13" i="77"/>
  <c r="C13" i="89"/>
  <c r="B12" i="76"/>
  <c r="B12" i="77"/>
  <c r="C14" i="53"/>
  <c r="B10" i="65"/>
  <c r="B12" i="65" s="1"/>
  <c r="C14" i="79"/>
  <c r="B9" i="57"/>
  <c r="B15" i="57"/>
  <c r="B14" i="57"/>
  <c r="C9" i="76"/>
  <c r="C15" i="76"/>
  <c r="C11" i="54"/>
  <c r="D11" i="54" s="1"/>
  <c r="B14" i="50"/>
  <c r="B12" i="54"/>
  <c r="B10" i="54"/>
  <c r="C9" i="67"/>
  <c r="D9" i="67" s="1"/>
  <c r="C12" i="83"/>
  <c r="D12" i="83" s="1"/>
  <c r="B15" i="60"/>
  <c r="B13" i="72"/>
  <c r="D13" i="72" s="1"/>
  <c r="C10" i="72"/>
  <c r="D10" i="72" s="1"/>
  <c r="B9" i="72"/>
  <c r="D9" i="72" s="1"/>
  <c r="D10" i="76"/>
  <c r="B10" i="90"/>
  <c r="D10" i="90" s="1"/>
  <c r="C10" i="54"/>
  <c r="C10" i="67"/>
  <c r="D10" i="67" s="1"/>
  <c r="B14" i="67"/>
  <c r="B9" i="50"/>
  <c r="C9" i="54"/>
  <c r="D9" i="54" s="1"/>
  <c r="C12" i="55"/>
  <c r="B14" i="59"/>
  <c r="C14" i="60"/>
  <c r="D14" i="60" s="1"/>
  <c r="B10" i="60"/>
  <c r="B12" i="62"/>
  <c r="D12" i="62" s="1"/>
  <c r="B9" i="66"/>
  <c r="C10" i="79"/>
  <c r="D10" i="79" s="1"/>
  <c r="C9" i="79"/>
  <c r="C15" i="66"/>
  <c r="D15" i="66" s="1"/>
  <c r="C15" i="59"/>
  <c r="C14" i="57"/>
  <c r="C13" i="57"/>
  <c r="D13" i="57" s="1"/>
  <c r="B15" i="72"/>
  <c r="D15" i="72" s="1"/>
  <c r="C9" i="72"/>
  <c r="B12" i="72"/>
  <c r="C14" i="72"/>
  <c r="D14" i="72" s="1"/>
  <c r="C13" i="74"/>
  <c r="C14" i="76"/>
  <c r="D14" i="76" s="1"/>
  <c r="B15" i="76"/>
  <c r="C13" i="76"/>
  <c r="D13" i="76" s="1"/>
  <c r="C11" i="77"/>
  <c r="B9" i="88"/>
  <c r="B11" i="90"/>
  <c r="C12" i="54"/>
  <c r="D12" i="54" s="1"/>
  <c r="B13" i="54"/>
  <c r="D13" i="54" s="1"/>
  <c r="C13" i="66"/>
  <c r="C12" i="66"/>
  <c r="C14" i="66"/>
  <c r="B10" i="59"/>
  <c r="C10" i="59"/>
  <c r="B15" i="59"/>
  <c r="D15" i="59" s="1"/>
  <c r="C9" i="71"/>
  <c r="B14" i="71"/>
  <c r="D14" i="71" s="1"/>
  <c r="C14" i="67"/>
  <c r="C14" i="59"/>
  <c r="B14" i="66"/>
  <c r="B10" i="66"/>
  <c r="D10" i="66" s="1"/>
  <c r="C9" i="66"/>
  <c r="B9" i="59"/>
  <c r="C12" i="59"/>
  <c r="D12" i="59" s="1"/>
  <c r="C9" i="59"/>
  <c r="C9" i="88"/>
  <c r="D9" i="88" s="1"/>
  <c r="B15" i="71"/>
  <c r="C15" i="71"/>
  <c r="D15" i="71" s="1"/>
  <c r="C11" i="59"/>
  <c r="B12" i="66"/>
  <c r="D12" i="66" s="1"/>
  <c r="B13" i="66"/>
  <c r="D13" i="66" s="1"/>
  <c r="C11" i="66"/>
  <c r="B11" i="59"/>
  <c r="D11" i="59" s="1"/>
  <c r="D11" i="76"/>
  <c r="B12" i="88"/>
  <c r="B10" i="71"/>
  <c r="C10" i="71"/>
  <c r="C13" i="51"/>
  <c r="B12" i="58"/>
  <c r="C13" i="62"/>
  <c r="B14" i="62"/>
  <c r="B11" i="49"/>
  <c r="D11" i="49" s="1"/>
  <c r="B9" i="78"/>
  <c r="B14" i="83"/>
  <c r="B15" i="62"/>
  <c r="B15" i="70"/>
  <c r="C14" i="74"/>
  <c r="B12" i="51"/>
  <c r="B10" i="51"/>
  <c r="D10" i="51" s="1"/>
  <c r="B11" i="51"/>
  <c r="B10" i="62"/>
  <c r="C10" i="62"/>
  <c r="C11" i="78"/>
  <c r="B9" i="83"/>
  <c r="C11" i="83"/>
  <c r="C14" i="51"/>
  <c r="C9" i="62"/>
  <c r="C10" i="49"/>
  <c r="D10" i="49" s="1"/>
  <c r="B13" i="83"/>
  <c r="D13" i="83" s="1"/>
  <c r="C9" i="83"/>
  <c r="B11" i="74"/>
  <c r="B13" i="51"/>
  <c r="D13" i="51" s="1"/>
  <c r="B13" i="53"/>
  <c r="B14" i="78"/>
  <c r="D14" i="78" s="1"/>
  <c r="C10" i="74"/>
  <c r="C11" i="74"/>
  <c r="D12" i="77"/>
  <c r="C13" i="88"/>
  <c r="C12" i="88"/>
  <c r="D12" i="88" s="1"/>
  <c r="C11" i="89"/>
  <c r="B12" i="91"/>
  <c r="B13" i="50"/>
  <c r="C11" i="51"/>
  <c r="B14" i="55"/>
  <c r="B10" i="58"/>
  <c r="D10" i="58" s="1"/>
  <c r="C12" i="62"/>
  <c r="B13" i="62"/>
  <c r="D13" i="62" s="1"/>
  <c r="C14" i="62"/>
  <c r="B9" i="67"/>
  <c r="B12" i="78"/>
  <c r="B14" i="79"/>
  <c r="C12" i="79"/>
  <c r="B9" i="79"/>
  <c r="C12" i="80"/>
  <c r="B13" i="81"/>
  <c r="D13" i="81" s="1"/>
  <c r="C14" i="83"/>
  <c r="C10" i="83"/>
  <c r="B12" i="83"/>
  <c r="B14" i="70"/>
  <c r="B9" i="74"/>
  <c r="B14" i="74"/>
  <c r="B12" i="74"/>
  <c r="D12" i="74" s="1"/>
  <c r="C10" i="77"/>
  <c r="C9" i="77"/>
  <c r="C13" i="77"/>
  <c r="C10" i="88"/>
  <c r="B10" i="88"/>
  <c r="D10" i="88" s="1"/>
  <c r="B9" i="89"/>
  <c r="D9" i="89" s="1"/>
  <c r="C13" i="91"/>
  <c r="C12" i="67"/>
  <c r="C13" i="71"/>
  <c r="B15" i="67"/>
  <c r="C12" i="51"/>
  <c r="B13" i="67"/>
  <c r="B11" i="67"/>
  <c r="D11" i="67" s="1"/>
  <c r="B12" i="67"/>
  <c r="C9" i="58"/>
  <c r="C13" i="78"/>
  <c r="C13" i="80"/>
  <c r="C9" i="74"/>
  <c r="C15" i="74"/>
  <c r="C10" i="55"/>
  <c r="B14" i="58"/>
  <c r="B11" i="58"/>
  <c r="B9" i="62"/>
  <c r="B11" i="62"/>
  <c r="D11" i="62" s="1"/>
  <c r="C9" i="78"/>
  <c r="D9" i="78" s="1"/>
  <c r="C11" i="79"/>
  <c r="C13" i="79"/>
  <c r="D13" i="79" s="1"/>
  <c r="B12" i="79"/>
  <c r="C10" i="81"/>
  <c r="D10" i="81" s="1"/>
  <c r="C13" i="81"/>
  <c r="B11" i="83"/>
  <c r="B10" i="83"/>
  <c r="D10" i="83" s="1"/>
  <c r="B9" i="71"/>
  <c r="B13" i="74"/>
  <c r="B15" i="74"/>
  <c r="D15" i="74" s="1"/>
  <c r="B10" i="74"/>
  <c r="C14" i="77"/>
  <c r="D14" i="77" s="1"/>
  <c r="B11" i="77"/>
  <c r="B10" i="77"/>
  <c r="B13" i="88"/>
  <c r="C11" i="88"/>
  <c r="D11" i="88" s="1"/>
  <c r="C10" i="89"/>
  <c r="C12" i="71"/>
  <c r="B13" i="71"/>
  <c r="B12" i="71"/>
  <c r="C11" i="71"/>
  <c r="B11" i="71"/>
  <c r="C13" i="67"/>
  <c r="B14" i="51"/>
  <c r="D14" i="51" s="1"/>
  <c r="C15" i="67"/>
  <c r="B14" i="53"/>
  <c r="C9" i="53"/>
  <c r="B9" i="53"/>
  <c r="C10" i="63"/>
  <c r="C12" i="63" s="1"/>
  <c r="C14" i="80"/>
  <c r="C11" i="80"/>
  <c r="B14" i="80"/>
  <c r="C12" i="82"/>
  <c r="D12" i="82" s="1"/>
  <c r="B13" i="82"/>
  <c r="D13" i="82" s="1"/>
  <c r="C10" i="82"/>
  <c r="B13" i="70"/>
  <c r="B12" i="70"/>
  <c r="B11" i="70"/>
  <c r="B10" i="70"/>
  <c r="D10" i="70" s="1"/>
  <c r="B15" i="73"/>
  <c r="B13" i="73"/>
  <c r="B10" i="73"/>
  <c r="C11" i="53"/>
  <c r="C12" i="53"/>
  <c r="B11" i="53"/>
  <c r="B11" i="63"/>
  <c r="B12" i="63" s="1"/>
  <c r="C10" i="80"/>
  <c r="B11" i="80"/>
  <c r="B12" i="80"/>
  <c r="B10" i="82"/>
  <c r="B14" i="82"/>
  <c r="D14" i="82" s="1"/>
  <c r="C9" i="82"/>
  <c r="C9" i="70"/>
  <c r="D9" i="70" s="1"/>
  <c r="C15" i="70"/>
  <c r="C14" i="70"/>
  <c r="C13" i="70"/>
  <c r="C10" i="73"/>
  <c r="C15" i="73"/>
  <c r="B11" i="73"/>
  <c r="D11" i="73" s="1"/>
  <c r="C12" i="73"/>
  <c r="D12" i="73" s="1"/>
  <c r="C13" i="68"/>
  <c r="C9" i="51"/>
  <c r="D9" i="51" s="1"/>
  <c r="C10" i="53"/>
  <c r="D10" i="53" s="1"/>
  <c r="B12" i="53"/>
  <c r="D12" i="53" s="1"/>
  <c r="C13" i="53"/>
  <c r="B10" i="80"/>
  <c r="B13" i="80"/>
  <c r="B9" i="82"/>
  <c r="D9" i="82" s="1"/>
  <c r="B11" i="82"/>
  <c r="D11" i="82" s="1"/>
  <c r="D9" i="57"/>
  <c r="C12" i="70"/>
  <c r="D12" i="70" s="1"/>
  <c r="C11" i="70"/>
  <c r="C14" i="73"/>
  <c r="D14" i="73" s="1"/>
  <c r="C13" i="73"/>
  <c r="B9" i="73"/>
  <c r="D9" i="73" s="1"/>
  <c r="D10" i="71"/>
  <c r="B10" i="56"/>
  <c r="C11" i="68"/>
  <c r="C15" i="68"/>
  <c r="C11" i="58"/>
  <c r="D11" i="58" s="1"/>
  <c r="C12" i="58"/>
  <c r="B9" i="58"/>
  <c r="D12" i="57"/>
  <c r="B9" i="80"/>
  <c r="D9" i="80" s="1"/>
  <c r="B11" i="91"/>
  <c r="C14" i="68"/>
  <c r="B12" i="49"/>
  <c r="C14" i="58"/>
  <c r="D9" i="76"/>
  <c r="C12" i="91"/>
  <c r="D12" i="91" s="1"/>
  <c r="C10" i="91"/>
  <c r="D10" i="91" s="1"/>
  <c r="C12" i="68"/>
  <c r="C10" i="68"/>
  <c r="B9" i="68"/>
  <c r="D9" i="68" s="1"/>
  <c r="B11" i="68"/>
  <c r="B13" i="68"/>
  <c r="B15" i="68"/>
  <c r="B10" i="68"/>
  <c r="B12" i="68"/>
  <c r="B14" i="68"/>
  <c r="C9" i="50"/>
  <c r="D9" i="50" s="1"/>
  <c r="B9" i="55"/>
  <c r="C9" i="55"/>
  <c r="C11" i="56"/>
  <c r="C12" i="56"/>
  <c r="B13" i="90"/>
  <c r="C12" i="90"/>
  <c r="C9" i="56"/>
  <c r="C14" i="50"/>
  <c r="B12" i="50"/>
  <c r="C10" i="50"/>
  <c r="D14" i="54"/>
  <c r="B11" i="55"/>
  <c r="D11" i="55" s="1"/>
  <c r="B10" i="55"/>
  <c r="C13" i="55"/>
  <c r="B12" i="56"/>
  <c r="C10" i="56"/>
  <c r="B11" i="56"/>
  <c r="B10" i="78"/>
  <c r="B11" i="78"/>
  <c r="C10" i="78"/>
  <c r="B14" i="81"/>
  <c r="D14" i="81" s="1"/>
  <c r="C9" i="81"/>
  <c r="B9" i="81"/>
  <c r="D10" i="57"/>
  <c r="D15" i="57"/>
  <c r="C13" i="90"/>
  <c r="B9" i="90"/>
  <c r="B9" i="91"/>
  <c r="D9" i="91" s="1"/>
  <c r="B13" i="91"/>
  <c r="C12" i="50"/>
  <c r="D13" i="52"/>
  <c r="B12" i="55"/>
  <c r="B9" i="56"/>
  <c r="D15" i="60"/>
  <c r="C13" i="50"/>
  <c r="B10" i="50"/>
  <c r="D10" i="50" s="1"/>
  <c r="B11" i="50"/>
  <c r="D11" i="50" s="1"/>
  <c r="B13" i="55"/>
  <c r="D13" i="55" s="1"/>
  <c r="C14" i="55"/>
  <c r="C14" i="56"/>
  <c r="D14" i="56" s="1"/>
  <c r="B13" i="78"/>
  <c r="C12" i="78"/>
  <c r="D12" i="78" s="1"/>
  <c r="C11" i="81"/>
  <c r="D11" i="81" s="1"/>
  <c r="C12" i="81"/>
  <c r="D12" i="81" s="1"/>
  <c r="D12" i="76"/>
  <c r="D26" i="84"/>
  <c r="C11" i="90"/>
  <c r="D11" i="90" s="1"/>
  <c r="C9" i="90"/>
  <c r="B12" i="90"/>
  <c r="C11" i="91"/>
  <c r="D15" i="75"/>
  <c r="D12" i="75"/>
  <c r="C6" i="84"/>
  <c r="E6" i="84" s="1"/>
  <c r="C14" i="84"/>
  <c r="D13" i="75"/>
  <c r="D13" i="91"/>
  <c r="B10" i="89"/>
  <c r="B11" i="89"/>
  <c r="B12" i="89"/>
  <c r="B13" i="89"/>
  <c r="D13" i="89" s="1"/>
  <c r="C12" i="89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9" i="77"/>
  <c r="D15" i="76"/>
  <c r="D14" i="75"/>
  <c r="D11" i="75"/>
  <c r="D10" i="75"/>
  <c r="D12" i="72"/>
  <c r="B13" i="58"/>
  <c r="D13" i="58" s="1"/>
  <c r="B15" i="58"/>
  <c r="C15" i="58"/>
  <c r="D14" i="59"/>
  <c r="D14" i="61"/>
  <c r="D15" i="62"/>
  <c r="D9" i="66"/>
  <c r="D12" i="60"/>
  <c r="D14" i="79"/>
  <c r="D11" i="79"/>
  <c r="D9" i="75"/>
  <c r="D14" i="66"/>
  <c r="C12" i="65"/>
  <c r="D10" i="65"/>
  <c r="B11" i="64"/>
  <c r="B10" i="64"/>
  <c r="C11" i="64"/>
  <c r="C12" i="64" s="1"/>
  <c r="D12" i="61"/>
  <c r="D13" i="61"/>
  <c r="D9" i="61"/>
  <c r="D11" i="60"/>
  <c r="D9" i="60"/>
  <c r="D10" i="60"/>
  <c r="D9" i="58"/>
  <c r="D13" i="56"/>
  <c r="D14" i="53"/>
  <c r="D12" i="52"/>
  <c r="D14" i="52"/>
  <c r="D14" i="50" l="1"/>
  <c r="D10" i="55"/>
  <c r="D10" i="77"/>
  <c r="D9" i="62"/>
  <c r="D12" i="51"/>
  <c r="D13" i="77"/>
  <c r="D14" i="57"/>
  <c r="D9" i="71"/>
  <c r="D12" i="55"/>
  <c r="D12" i="90"/>
  <c r="D12" i="80"/>
  <c r="D11" i="77"/>
  <c r="D13" i="74"/>
  <c r="D14" i="62"/>
  <c r="D11" i="74"/>
  <c r="D9" i="83"/>
  <c r="D11" i="51"/>
  <c r="D12" i="49"/>
  <c r="D14" i="67"/>
  <c r="D10" i="63"/>
  <c r="D12" i="63" s="1"/>
  <c r="D14" i="55"/>
  <c r="D12" i="68"/>
  <c r="D13" i="80"/>
  <c r="D14" i="70"/>
  <c r="D9" i="79"/>
  <c r="D10" i="54"/>
  <c r="C12" i="49"/>
  <c r="D13" i="73"/>
  <c r="D11" i="78"/>
  <c r="D15" i="70"/>
  <c r="D10" i="82"/>
  <c r="D10" i="73"/>
  <c r="D11" i="70"/>
  <c r="D13" i="71"/>
  <c r="D13" i="88"/>
  <c r="D12" i="67"/>
  <c r="D14" i="83"/>
  <c r="D13" i="53"/>
  <c r="D11" i="83"/>
  <c r="D10" i="59"/>
  <c r="D13" i="68"/>
  <c r="D12" i="71"/>
  <c r="D12" i="79"/>
  <c r="D14" i="80"/>
  <c r="D9" i="59"/>
  <c r="D14" i="58"/>
  <c r="D12" i="58"/>
  <c r="D14" i="74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<sst xmlns="http://schemas.openxmlformats.org/spreadsheetml/2006/main" count="3032" uniqueCount="136">
  <si>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</si>
  <si>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</si>
  <si>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</si>
  <si>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</si>
  <si>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</si>
  <si>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</si>
  <si>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</si>
  <si>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</si>
  <si>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</si>
  <si>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</si>
  <si>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</si>
  <si>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</si>
  <si>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</si>
  <si>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</si>
  <si>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</si>
  <si>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</si>
  <si>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</si>
  <si>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</si>
  <si>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</si>
  <si>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</si>
  <si>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</si>
  <si>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</si>
  <si>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</si>
  <si>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</si>
  <si>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</si>
  <si>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</si>
  <si>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</si>
  <si>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</si>
  <si>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</si>
  <si>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</si>
  <si>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</si>
  <si>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</si>
  <si>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</si>
  <si>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</si>
  <si>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</si>
  <si>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</si>
  <si>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</si>
  <si>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</si>
  <si>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</si>
  <si>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</si>
  <si>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</si>
  <si>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</si>
  <si>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</si>
  <si>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</si>
  <si>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</si>
  <si>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</si>
  <si>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</si>
  <si>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</si>
  <si>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</si>
  <si>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</si>
  <si>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</si>
  <si>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</si>
  <si>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</si>
  <si>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</si>
  <si>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</si>
  <si>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</si>
  <si>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</si>
  <si>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</si>
  <si>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</si>
  <si>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</si>
  <si>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Excelente</t>
  </si>
  <si>
    <t>Concordo</t>
  </si>
  <si>
    <t>Discordo totalmente</t>
  </si>
  <si>
    <t>60% a 80% do tempo</t>
  </si>
  <si>
    <t>20% a 40% do tempo</t>
  </si>
  <si>
    <t>Discordo</t>
  </si>
  <si>
    <t>Não tenho interesse em realizar trabalho remoto</t>
  </si>
  <si>
    <t>Péssimo</t>
  </si>
  <si>
    <t>CT</t>
  </si>
  <si>
    <t>Setor de Ciências da Terra</t>
  </si>
  <si>
    <t>10% a 20% do tempo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</si>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</sst>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4.2553191489361701E-2</c:v>
                </c:pt>
                <c:pt idx="1">
                  <c:v>8.5106382978723402E-2</c:v>
                </c:pt>
                <c:pt idx="2">
                  <c:v>0.1702127659574468</c:v>
                </c:pt>
                <c:pt idx="3">
                  <c:v>0.10638297872340426</c:v>
                </c:pt>
                <c:pt idx="4">
                  <c:v>6.3829787234042548E-2</c:v>
                </c:pt>
                <c:pt idx="5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0.1276595744680851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0.21276595744680851</c:v>
                </c:pt>
                <c:pt idx="1">
                  <c:v>0.21276595744680848</c:v>
                </c:pt>
                <c:pt idx="2">
                  <c:v>0.1702127659574468</c:v>
                </c:pt>
                <c:pt idx="3">
                  <c:v>0.10638297872340426</c:v>
                </c:pt>
                <c:pt idx="4">
                  <c:v>6.3829787234042548E-2</c:v>
                </c:pt>
                <c:pt idx="5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4.2553191489361701E-2</c:v>
                </c:pt>
                <c:pt idx="1">
                  <c:v>0.14893617021276595</c:v>
                </c:pt>
                <c:pt idx="2">
                  <c:v>0.23404255319148937</c:v>
                </c:pt>
                <c:pt idx="3">
                  <c:v>6.3829787234042548E-2</c:v>
                </c:pt>
                <c:pt idx="4">
                  <c:v>2.1276595744680851E-2</c:v>
                </c:pt>
                <c:pt idx="5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0.14893617021276595</c:v>
                </c:pt>
                <c:pt idx="1">
                  <c:v>0.19148936170212766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0.19148936170212766</c:v>
                </c:pt>
                <c:pt idx="1">
                  <c:v>0.34042553191489361</c:v>
                </c:pt>
                <c:pt idx="2">
                  <c:v>0.23404255319148937</c:v>
                </c:pt>
                <c:pt idx="3">
                  <c:v>6.3829787234042548E-2</c:v>
                </c:pt>
                <c:pt idx="4">
                  <c:v>2.1276595744680851E-2</c:v>
                </c:pt>
                <c:pt idx="5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6.3829787234042548E-2</c:v>
                </c:pt>
                <c:pt idx="1">
                  <c:v>0.27659574468085107</c:v>
                </c:pt>
                <c:pt idx="2">
                  <c:v>0.19148936170212766</c:v>
                </c:pt>
                <c:pt idx="3">
                  <c:v>2.1276595744680851E-2</c:v>
                </c:pt>
                <c:pt idx="4">
                  <c:v>4.2553191489361701E-2</c:v>
                </c:pt>
                <c:pt idx="5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0.21276595744680851</c:v>
                </c:pt>
                <c:pt idx="1">
                  <c:v>0.1276595744680851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0.27659574468085107</c:v>
                </c:pt>
                <c:pt idx="1">
                  <c:v>0.4042553191489362</c:v>
                </c:pt>
                <c:pt idx="2">
                  <c:v>0.19148936170212766</c:v>
                </c:pt>
                <c:pt idx="3">
                  <c:v>2.1276595744680851E-2</c:v>
                </c:pt>
                <c:pt idx="4">
                  <c:v>4.2553191489361701E-2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0.10638297872340426</c:v>
                </c:pt>
                <c:pt idx="1">
                  <c:v>0.25531914893617019</c:v>
                </c:pt>
                <c:pt idx="2">
                  <c:v>0.19148936170212766</c:v>
                </c:pt>
                <c:pt idx="3">
                  <c:v>0</c:v>
                </c:pt>
                <c:pt idx="4">
                  <c:v>4.2553191489361701E-2</c:v>
                </c:pt>
                <c:pt idx="5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0.1276595744680851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0.27659574468085107</c:v>
                </c:pt>
                <c:pt idx="1">
                  <c:v>0.38297872340425532</c:v>
                </c:pt>
                <c:pt idx="2">
                  <c:v>0.23404255319148937</c:v>
                </c:pt>
                <c:pt idx="3">
                  <c:v>0</c:v>
                </c:pt>
                <c:pt idx="4">
                  <c:v>4.2553191489361701E-2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2.1276595744680851E-2</c:v>
                </c:pt>
                <c:pt idx="1">
                  <c:v>0.2978723404255319</c:v>
                </c:pt>
                <c:pt idx="2">
                  <c:v>0.14893617021276595</c:v>
                </c:pt>
                <c:pt idx="3">
                  <c:v>2.1276595744680851E-2</c:v>
                </c:pt>
                <c:pt idx="4">
                  <c:v>4.2553191489361701E-2</c:v>
                </c:pt>
                <c:pt idx="5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0.14893617021276595</c:v>
                </c:pt>
                <c:pt idx="1">
                  <c:v>0.1702127659574468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0.46808510638297873</c:v>
                </c:pt>
                <c:pt idx="2">
                  <c:v>0.1702127659574468</c:v>
                </c:pt>
                <c:pt idx="3">
                  <c:v>2.1276595744680851E-2</c:v>
                </c:pt>
                <c:pt idx="4">
                  <c:v>4.2553191489361701E-2</c:v>
                </c:pt>
                <c:pt idx="5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6.3829787234042548E-2</c:v>
                </c:pt>
                <c:pt idx="1">
                  <c:v>0.31914893617021278</c:v>
                </c:pt>
                <c:pt idx="2">
                  <c:v>0.14893617021276595</c:v>
                </c:pt>
                <c:pt idx="3">
                  <c:v>2.1276595744680851E-2</c:v>
                </c:pt>
                <c:pt idx="4">
                  <c:v>0</c:v>
                </c:pt>
                <c:pt idx="5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0.1702127659574468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0.23404255319148937</c:v>
                </c:pt>
                <c:pt idx="1">
                  <c:v>0.48936170212765961</c:v>
                </c:pt>
                <c:pt idx="2">
                  <c:v>0.1702127659574468</c:v>
                </c:pt>
                <c:pt idx="3">
                  <c:v>2.1276595744680851E-2</c:v>
                </c:pt>
                <c:pt idx="4">
                  <c:v>0</c:v>
                </c:pt>
                <c:pt idx="5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6.3829787234042548E-2</c:v>
                </c:pt>
                <c:pt idx="1">
                  <c:v>0.27659574468085107</c:v>
                </c:pt>
                <c:pt idx="2">
                  <c:v>0.21276595744680851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0.19148936170212766</c:v>
                </c:pt>
                <c:pt idx="1">
                  <c:v>0.10638297872340426</c:v>
                </c:pt>
                <c:pt idx="2">
                  <c:v>4.2553191489361701E-2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0.25531914893617019</c:v>
                </c:pt>
                <c:pt idx="1">
                  <c:v>0.38297872340425532</c:v>
                </c:pt>
                <c:pt idx="2">
                  <c:v>0.25531914893617019</c:v>
                </c:pt>
                <c:pt idx="3">
                  <c:v>4.2553191489361701E-2</c:v>
                </c:pt>
                <c:pt idx="4">
                  <c:v>2.1276595744680851E-2</c:v>
                </c:pt>
                <c:pt idx="5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0.39285714285714285</c:v>
                </c:pt>
                <c:pt idx="1">
                  <c:v>0.42857142857142855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0.2857142857142857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3.5714285714285712E-2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0.6785714285714286</c:v>
                </c:pt>
                <c:pt idx="1">
                  <c:v>0.71428571428571419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3.5714285714285712E-2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0.23404255319148937</c:v>
                </c:pt>
                <c:pt idx="1">
                  <c:v>0.21276595744680851</c:v>
                </c:pt>
                <c:pt idx="2">
                  <c:v>0.10638297872340426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0.1276595744680851</c:v>
                </c:pt>
                <c:pt idx="1">
                  <c:v>0.1276595744680851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6.3829787234042548E-2</c:v>
                </c:pt>
                <c:pt idx="6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0.36170212765957444</c:v>
                </c:pt>
                <c:pt idx="1">
                  <c:v>0.34042553191489361</c:v>
                </c:pt>
                <c:pt idx="2">
                  <c:v>0.10638297872340426</c:v>
                </c:pt>
                <c:pt idx="3">
                  <c:v>0</c:v>
                </c:pt>
                <c:pt idx="4">
                  <c:v>0</c:v>
                </c:pt>
                <c:pt idx="5">
                  <c:v>6.3829787234042548E-2</c:v>
                </c:pt>
                <c:pt idx="6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0.36170212765957449</c:v>
                </c:pt>
                <c:pt idx="1">
                  <c:v>0.14893617021276595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0.21276595744680851</c:v>
                </c:pt>
                <c:pt idx="1">
                  <c:v>0.14893617021276595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0.57446808510638303</c:v>
                </c:pt>
                <c:pt idx="1">
                  <c:v>0.2978723404255319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0.2978723404255319</c:v>
                </c:pt>
                <c:pt idx="1">
                  <c:v>0.23404255319148937</c:v>
                </c:pt>
                <c:pt idx="2">
                  <c:v>8.5106382978723402E-2</c:v>
                </c:pt>
                <c:pt idx="3">
                  <c:v>0</c:v>
                </c:pt>
                <c:pt idx="4">
                  <c:v>0</c:v>
                </c:pt>
                <c:pt idx="5">
                  <c:v>2.1276595744680851E-2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0.21276595744680851</c:v>
                </c:pt>
                <c:pt idx="1">
                  <c:v>0.10638297872340426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4.2553191489361701E-2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0.51063829787234039</c:v>
                </c:pt>
                <c:pt idx="1">
                  <c:v>0.34042553191489361</c:v>
                </c:pt>
                <c:pt idx="2">
                  <c:v>8.5106382978723402E-2</c:v>
                </c:pt>
                <c:pt idx="3">
                  <c:v>0</c:v>
                </c:pt>
                <c:pt idx="4">
                  <c:v>0</c:v>
                </c:pt>
                <c:pt idx="5">
                  <c:v>6.3829787234042548E-2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0.19148936170212766</c:v>
                </c:pt>
                <c:pt idx="1">
                  <c:v>0.19148936170212766</c:v>
                </c:pt>
                <c:pt idx="2">
                  <c:v>6.3829787234042548E-2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6.3829787234042548E-2</c:v>
                </c:pt>
                <c:pt idx="6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0.19148936170212766</c:v>
                </c:pt>
                <c:pt idx="1">
                  <c:v>0.10638297872340426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4.2553191489361701E-2</c:v>
                </c:pt>
                <c:pt idx="6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0.38297872340425532</c:v>
                </c:pt>
                <c:pt idx="1">
                  <c:v>0.2978723404255319</c:v>
                </c:pt>
                <c:pt idx="2">
                  <c:v>6.3829787234042548E-2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0.10638297872340424</c:v>
                </c:pt>
                <c:pt idx="6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0.14893617021276595</c:v>
                </c:pt>
                <c:pt idx="1">
                  <c:v>0.2978723404255319</c:v>
                </c:pt>
                <c:pt idx="2">
                  <c:v>0.1702127659574468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0.19148936170212766</c:v>
                </c:pt>
                <c:pt idx="1">
                  <c:v>0.1702127659574468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0.34042553191489361</c:v>
                </c:pt>
                <c:pt idx="1">
                  <c:v>0.46808510638297873</c:v>
                </c:pt>
                <c:pt idx="2">
                  <c:v>0.1702127659574468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0.14583333333333334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0.27083333333333331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0.22916666666666669</c:v>
                </c:pt>
                <c:pt idx="1">
                  <c:v>0.77083333333333326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0.47916666666666669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0.16666666666666666</c:v>
                </c:pt>
                <c:pt idx="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0.64583333333333337</c:v>
                </c:pt>
                <c:pt idx="1">
                  <c:v>0.35416666666666663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0.10416666666666667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0.125</c:v>
                </c:pt>
                <c:pt idx="1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0.22916666666666669</c:v>
                </c:pt>
                <c:pt idx="1">
                  <c:v>0.77083333333333326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0</c:v>
                </c:pt>
                <c:pt idx="1">
                  <c:v>0.64583333333333337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2.0833333333333332E-2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2.0833333333333332E-2</c:v>
                </c:pt>
                <c:pt idx="1">
                  <c:v>0.97916666666666674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0.19148936170212766</c:v>
                </c:pt>
                <c:pt idx="1">
                  <c:v>0.42553191489361702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0.14893617021276595</c:v>
                </c:pt>
                <c:pt idx="1">
                  <c:v>0.19148936170212766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0.34042553191489361</c:v>
                </c:pt>
                <c:pt idx="1">
                  <c:v>0.61702127659574468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0.27659574468085107</c:v>
                </c:pt>
                <c:pt idx="1">
                  <c:v>0.34042553191489361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0.14893617021276595</c:v>
                </c:pt>
                <c:pt idx="1">
                  <c:v>0.10638297872340426</c:v>
                </c:pt>
                <c:pt idx="2">
                  <c:v>0.10638297872340426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0.42553191489361702</c:v>
                </c:pt>
                <c:pt idx="1">
                  <c:v>0.44680851063829785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6.3829787234042548E-2</c:v>
                </c:pt>
                <c:pt idx="1">
                  <c:v>0.1276595744680851</c:v>
                </c:pt>
                <c:pt idx="2">
                  <c:v>0</c:v>
                </c:pt>
                <c:pt idx="3">
                  <c:v>2.1276595744680851E-2</c:v>
                </c:pt>
                <c:pt idx="4">
                  <c:v>0</c:v>
                </c:pt>
                <c:pt idx="5">
                  <c:v>0.36170212765957449</c:v>
                </c:pt>
                <c:pt idx="6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4.2553191489361701E-2</c:v>
                </c:pt>
                <c:pt idx="1">
                  <c:v>4.2553191489361701E-2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0.23404255319148937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0.10638297872340424</c:v>
                </c:pt>
                <c:pt idx="1">
                  <c:v>0.1702127659574468</c:v>
                </c:pt>
                <c:pt idx="2">
                  <c:v>4.2553191489361701E-2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0.5957446808510638</c:v>
                </c:pt>
                <c:pt idx="6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0.10638297872340426</c:v>
                </c:pt>
                <c:pt idx="1">
                  <c:v>0.38297872340425532</c:v>
                </c:pt>
                <c:pt idx="2">
                  <c:v>0.10638297872340426</c:v>
                </c:pt>
                <c:pt idx="3">
                  <c:v>0</c:v>
                </c:pt>
                <c:pt idx="4">
                  <c:v>0</c:v>
                </c:pt>
                <c:pt idx="5">
                  <c:v>4.2553191489361701E-2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0.1276595744680851</c:v>
                </c:pt>
                <c:pt idx="1">
                  <c:v>0.14893617021276595</c:v>
                </c:pt>
                <c:pt idx="2">
                  <c:v>4.2553191489361701E-2</c:v>
                </c:pt>
                <c:pt idx="3">
                  <c:v>0</c:v>
                </c:pt>
                <c:pt idx="4">
                  <c:v>2.1276595744680851E-2</c:v>
                </c:pt>
                <c:pt idx="5">
                  <c:v>2.1276595744680851E-2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0.23404255319148937</c:v>
                </c:pt>
                <c:pt idx="1">
                  <c:v>0.53191489361702127</c:v>
                </c:pt>
                <c:pt idx="2">
                  <c:v>0.14893617021276595</c:v>
                </c:pt>
                <c:pt idx="3">
                  <c:v>0</c:v>
                </c:pt>
                <c:pt idx="4">
                  <c:v>2.1276595744680851E-2</c:v>
                </c:pt>
                <c:pt idx="5">
                  <c:v>6.3829787234042548E-2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0.10638297872340426</c:v>
                </c:pt>
                <c:pt idx="1">
                  <c:v>0.34042553191489361</c:v>
                </c:pt>
                <c:pt idx="2">
                  <c:v>0.1276595744680851</c:v>
                </c:pt>
                <c:pt idx="3">
                  <c:v>4.2553191489361701E-2</c:v>
                </c:pt>
                <c:pt idx="4">
                  <c:v>2.1276595744680851E-2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0.10638297872340426</c:v>
                </c:pt>
                <c:pt idx="1">
                  <c:v>8.5106382978723402E-2</c:v>
                </c:pt>
                <c:pt idx="2">
                  <c:v>0.10638297872340426</c:v>
                </c:pt>
                <c:pt idx="3">
                  <c:v>0</c:v>
                </c:pt>
                <c:pt idx="4">
                  <c:v>2.1276595744680851E-2</c:v>
                </c:pt>
                <c:pt idx="5">
                  <c:v>4.2553191489361701E-2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0.21276595744680851</c:v>
                </c:pt>
                <c:pt idx="1">
                  <c:v>0.42553191489361702</c:v>
                </c:pt>
                <c:pt idx="2">
                  <c:v>0.23404255319148937</c:v>
                </c:pt>
                <c:pt idx="3">
                  <c:v>4.2553191489361701E-2</c:v>
                </c:pt>
                <c:pt idx="4">
                  <c:v>4.2553191489361701E-2</c:v>
                </c:pt>
                <c:pt idx="5">
                  <c:v>4.2553191489361701E-2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0.14893617021276595</c:v>
                </c:pt>
                <c:pt idx="1">
                  <c:v>0.25531914893617019</c:v>
                </c:pt>
                <c:pt idx="2">
                  <c:v>0.19148936170212766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8.5106382978723402E-2</c:v>
                </c:pt>
                <c:pt idx="1">
                  <c:v>0.14893617021276595</c:v>
                </c:pt>
                <c:pt idx="2">
                  <c:v>8.5106382978723402E-2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0.23404255319148937</c:v>
                </c:pt>
                <c:pt idx="1">
                  <c:v>0.40425531914893614</c:v>
                </c:pt>
                <c:pt idx="2">
                  <c:v>0.27659574468085107</c:v>
                </c:pt>
                <c:pt idx="3">
                  <c:v>8.5106382978723402E-2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8.5106382978723402E-2</c:v>
                </c:pt>
                <c:pt idx="1">
                  <c:v>0.21276595744680851</c:v>
                </c:pt>
                <c:pt idx="2">
                  <c:v>0.25531914893617019</c:v>
                </c:pt>
                <c:pt idx="3">
                  <c:v>8.5106382978723402E-2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8.5106382978723402E-2</c:v>
                </c:pt>
                <c:pt idx="1">
                  <c:v>0.14893617021276595</c:v>
                </c:pt>
                <c:pt idx="2">
                  <c:v>6.3829787234042548E-2</c:v>
                </c:pt>
                <c:pt idx="3">
                  <c:v>6.3829787234042548E-2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0.1702127659574468</c:v>
                </c:pt>
                <c:pt idx="1">
                  <c:v>0.36170212765957444</c:v>
                </c:pt>
                <c:pt idx="2">
                  <c:v>0.31914893617021273</c:v>
                </c:pt>
                <c:pt idx="3">
                  <c:v>0.14893617021276595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0.10638297872340426</c:v>
                </c:pt>
                <c:pt idx="1">
                  <c:v>0.2978723404255319</c:v>
                </c:pt>
                <c:pt idx="2">
                  <c:v>0.21276595744680851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8.5106382978723402E-2</c:v>
                </c:pt>
                <c:pt idx="1">
                  <c:v>0.23404255319148937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0.19148936170212766</c:v>
                </c:pt>
                <c:pt idx="1">
                  <c:v>0.53191489361702127</c:v>
                </c:pt>
                <c:pt idx="2">
                  <c:v>0.25531914893617019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2.1276595744680851E-2</c:v>
                </c:pt>
                <c:pt idx="1">
                  <c:v>0.14893617021276595</c:v>
                </c:pt>
                <c:pt idx="2">
                  <c:v>0.25531914893617019</c:v>
                </c:pt>
                <c:pt idx="3">
                  <c:v>0.1702127659574468</c:v>
                </c:pt>
                <c:pt idx="4">
                  <c:v>4.2553191489361701E-2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8.5106382978723402E-2</c:v>
                </c:pt>
                <c:pt idx="1">
                  <c:v>0.14893617021276595</c:v>
                </c:pt>
                <c:pt idx="2">
                  <c:v>8.5106382978723402E-2</c:v>
                </c:pt>
                <c:pt idx="3">
                  <c:v>0</c:v>
                </c:pt>
                <c:pt idx="4">
                  <c:v>0</c:v>
                </c:pt>
                <c:pt idx="5">
                  <c:v>4.2553191489361701E-2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0.10638297872340426</c:v>
                </c:pt>
                <c:pt idx="1">
                  <c:v>0.2978723404255319</c:v>
                </c:pt>
                <c:pt idx="2">
                  <c:v>0.34042553191489361</c:v>
                </c:pt>
                <c:pt idx="3">
                  <c:v>0.1702127659574468</c:v>
                </c:pt>
                <c:pt idx="4">
                  <c:v>4.2553191489361701E-2</c:v>
                </c:pt>
                <c:pt idx="5">
                  <c:v>4.2553191489361701E-2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0.1276595744680851</c:v>
                </c:pt>
                <c:pt idx="1">
                  <c:v>0.23404255319148937</c:v>
                </c:pt>
                <c:pt idx="2">
                  <c:v>0.23404255319148937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0.14893617021276595</c:v>
                </c:pt>
                <c:pt idx="1">
                  <c:v>0.19148936170212766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0.27659574468085102</c:v>
                </c:pt>
                <c:pt idx="1">
                  <c:v>0.42553191489361702</c:v>
                </c:pt>
                <c:pt idx="2">
                  <c:v>0.25531914893617019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0.23404255319148937</c:v>
                </c:pt>
                <c:pt idx="2">
                  <c:v>0.19148936170212766</c:v>
                </c:pt>
                <c:pt idx="3">
                  <c:v>0.1276595744680851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0.23404255319148937</c:v>
                </c:pt>
                <c:pt idx="1">
                  <c:v>8.5106382978723402E-2</c:v>
                </c:pt>
                <c:pt idx="2">
                  <c:v>2.1276595744680851E-2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0.31914893617021278</c:v>
                </c:pt>
                <c:pt idx="1">
                  <c:v>0.31914893617021278</c:v>
                </c:pt>
                <c:pt idx="2">
                  <c:v>0.21276595744680851</c:v>
                </c:pt>
                <c:pt idx="3">
                  <c:v>0.14893617021276595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0.1276595744680851</c:v>
                </c:pt>
                <c:pt idx="1">
                  <c:v>0.2978723404255319</c:v>
                </c:pt>
                <c:pt idx="2">
                  <c:v>0.21276595744680851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0.23404255319148937</c:v>
                </c:pt>
                <c:pt idx="1">
                  <c:v>8.5106382978723402E-2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0.36170212765957444</c:v>
                </c:pt>
                <c:pt idx="1">
                  <c:v>0.38297872340425532</c:v>
                </c:pt>
                <c:pt idx="2">
                  <c:v>0.25531914893617019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0.25531914893617019</c:v>
                </c:pt>
                <c:pt idx="2">
                  <c:v>0.25531914893617019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0.19148936170212766</c:v>
                </c:pt>
                <c:pt idx="1">
                  <c:v>0.10638297872340426</c:v>
                </c:pt>
                <c:pt idx="2">
                  <c:v>6.3829787234042548E-2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0.27659574468085107</c:v>
                </c:pt>
                <c:pt idx="1">
                  <c:v>0.36170212765957444</c:v>
                </c:pt>
                <c:pt idx="2">
                  <c:v>0.31914893617021273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0.10638297872340426</c:v>
                </c:pt>
                <c:pt idx="1">
                  <c:v>0.23404255319148937</c:v>
                </c:pt>
                <c:pt idx="2">
                  <c:v>0.21276595744680851</c:v>
                </c:pt>
                <c:pt idx="3">
                  <c:v>8.5106382978723402E-2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0.10638297872340426</c:v>
                </c:pt>
                <c:pt idx="2">
                  <c:v>4.2553191489361701E-2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0.27659574468085107</c:v>
                </c:pt>
                <c:pt idx="1">
                  <c:v>0.34042553191489361</c:v>
                </c:pt>
                <c:pt idx="2">
                  <c:v>0.25531914893617019</c:v>
                </c:pt>
                <c:pt idx="3">
                  <c:v>0.1276595744680851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0.21276595744680851</c:v>
                </c:pt>
                <c:pt idx="2">
                  <c:v>0.27659574468085107</c:v>
                </c:pt>
                <c:pt idx="3">
                  <c:v>6.3829787234042548E-2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0.1702127659574468</c:v>
                </c:pt>
                <c:pt idx="1">
                  <c:v>0.1276595744680851</c:v>
                </c:pt>
                <c:pt idx="2">
                  <c:v>2.1276595744680851E-2</c:v>
                </c:pt>
                <c:pt idx="3">
                  <c:v>4.2553191489361701E-2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0.25531914893617019</c:v>
                </c:pt>
                <c:pt idx="1">
                  <c:v>0.34042553191489361</c:v>
                </c:pt>
                <c:pt idx="2">
                  <c:v>0.2978723404255319</c:v>
                </c:pt>
                <c:pt idx="3">
                  <c:v>0.10638297872340424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0.25531914893617019</c:v>
                </c:pt>
                <c:pt idx="1">
                  <c:v>0.2978723404255319</c:v>
                </c:pt>
                <c:pt idx="2">
                  <c:v>6.3829787234042548E-2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0.23404255319148937</c:v>
                </c:pt>
                <c:pt idx="1">
                  <c:v>0.10638297872340426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0.48936170212765956</c:v>
                </c:pt>
                <c:pt idx="1">
                  <c:v>0.40425531914893614</c:v>
                </c:pt>
                <c:pt idx="2">
                  <c:v>8.5106382978723402E-2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8.5106382978723402E-2</c:v>
                </c:pt>
                <c:pt idx="1">
                  <c:v>0.31914893617021278</c:v>
                </c:pt>
                <c:pt idx="2">
                  <c:v>0.19148936170212766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0.25531914893617019</c:v>
                </c:pt>
                <c:pt idx="1">
                  <c:v>8.5106382978723402E-2</c:v>
                </c:pt>
                <c:pt idx="2">
                  <c:v>2.1276595744680851E-2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0.34042553191489361</c:v>
                </c:pt>
                <c:pt idx="1">
                  <c:v>0.4042553191489362</c:v>
                </c:pt>
                <c:pt idx="2">
                  <c:v>0.21276595744680851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8.5106382978723402E-2</c:v>
                </c:pt>
                <c:pt idx="1">
                  <c:v>0.21276595744680851</c:v>
                </c:pt>
                <c:pt idx="2">
                  <c:v>0.23404255319148937</c:v>
                </c:pt>
                <c:pt idx="3">
                  <c:v>4.2553191489361701E-2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0.1276595744680851</c:v>
                </c:pt>
                <c:pt idx="1">
                  <c:v>0.1276595744680851</c:v>
                </c:pt>
                <c:pt idx="2">
                  <c:v>0.10638297872340426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0.21276595744680848</c:v>
                </c:pt>
                <c:pt idx="1">
                  <c:v>0.34042553191489361</c:v>
                </c:pt>
                <c:pt idx="2">
                  <c:v>0.34042553191489361</c:v>
                </c:pt>
                <c:pt idx="3">
                  <c:v>4.2553191489361701E-2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0.19148936170212766</c:v>
                </c:pt>
                <c:pt idx="1">
                  <c:v>0.25531914893617019</c:v>
                </c:pt>
                <c:pt idx="2">
                  <c:v>8.5106382978723402E-2</c:v>
                </c:pt>
                <c:pt idx="3">
                  <c:v>6.3829787234042548E-2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2.1276595744680851E-2</c:v>
                </c:pt>
                <c:pt idx="1">
                  <c:v>2.1276595744680851E-2</c:v>
                </c:pt>
                <c:pt idx="2">
                  <c:v>0.1276595744680851</c:v>
                </c:pt>
                <c:pt idx="3">
                  <c:v>0.10638297872340426</c:v>
                </c:pt>
                <c:pt idx="4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0.21276595744680851</c:v>
                </c:pt>
                <c:pt idx="1">
                  <c:v>0.27659574468085102</c:v>
                </c:pt>
                <c:pt idx="2">
                  <c:v>0.21276595744680848</c:v>
                </c:pt>
                <c:pt idx="3">
                  <c:v>0.1702127659574468</c:v>
                </c:pt>
                <c:pt idx="4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0.1276595744680851</c:v>
                </c:pt>
                <c:pt idx="1">
                  <c:v>0.27659574468085107</c:v>
                </c:pt>
                <c:pt idx="2">
                  <c:v>0.1702127659574468</c:v>
                </c:pt>
                <c:pt idx="3">
                  <c:v>0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0.23404255319148937</c:v>
                </c:pt>
                <c:pt idx="1">
                  <c:v>0.1276595744680851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0.36170212765957444</c:v>
                </c:pt>
                <c:pt idx="1">
                  <c:v>0.4042553191489362</c:v>
                </c:pt>
                <c:pt idx="2">
                  <c:v>0.1702127659574468</c:v>
                </c:pt>
                <c:pt idx="3">
                  <c:v>0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0.21276595744680851</c:v>
                </c:pt>
                <c:pt idx="1">
                  <c:v>0.31914893617021278</c:v>
                </c:pt>
                <c:pt idx="2">
                  <c:v>4.2553191489361701E-2</c:v>
                </c:pt>
                <c:pt idx="3">
                  <c:v>4.2553191489361701E-2</c:v>
                </c:pt>
                <c:pt idx="4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0.10638297872340426</c:v>
                </c:pt>
                <c:pt idx="1">
                  <c:v>0.10638297872340426</c:v>
                </c:pt>
                <c:pt idx="2">
                  <c:v>8.5106382978723402E-2</c:v>
                </c:pt>
                <c:pt idx="3">
                  <c:v>2.1276595744680851E-2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0.31914893617021278</c:v>
                </c:pt>
                <c:pt idx="1">
                  <c:v>0.42553191489361702</c:v>
                </c:pt>
                <c:pt idx="2">
                  <c:v>0.1276595744680851</c:v>
                </c:pt>
                <c:pt idx="3">
                  <c:v>6.3829787234042548E-2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6.3829787234042548E-2</c:v>
                </c:pt>
                <c:pt idx="1">
                  <c:v>0.1702127659574468</c:v>
                </c:pt>
                <c:pt idx="2">
                  <c:v>0.21276595744680851</c:v>
                </c:pt>
                <c:pt idx="3">
                  <c:v>0.14893617021276595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0</c:v>
                </c:pt>
                <c:pt idx="1">
                  <c:v>2.1276595744680851E-2</c:v>
                </c:pt>
                <c:pt idx="2">
                  <c:v>0.1276595744680851</c:v>
                </c:pt>
                <c:pt idx="3">
                  <c:v>0.21276595744680851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6.3829787234042548E-2</c:v>
                </c:pt>
                <c:pt idx="1">
                  <c:v>0.19148936170212766</c:v>
                </c:pt>
                <c:pt idx="2">
                  <c:v>0.34042553191489361</c:v>
                </c:pt>
                <c:pt idx="3">
                  <c:v>0.36170212765957444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50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59</v>
      </c>
      <c r="B3" s="1" t="s">
        <v>68</v>
      </c>
      <c r="C3" s="1" t="s">
        <v>69</v>
      </c>
      <c r="D3" s="1" t="s">
        <v>60</v>
      </c>
      <c r="E3" s="1" t="s">
        <v>51</v>
      </c>
      <c r="F3" s="1" t="s">
        <v>60</v>
      </c>
      <c r="G3" s="1" t="s">
        <v>60</v>
      </c>
      <c r="H3" s="1" t="s">
        <v>60</v>
      </c>
      <c r="I3" s="1" t="s">
        <v>60</v>
      </c>
      <c r="J3" s="1" t="s">
        <v>60</v>
      </c>
      <c r="K3" s="1" t="s">
        <v>60</v>
      </c>
      <c r="L3" s="1" t="s">
        <v>60</v>
      </c>
      <c r="M3" s="1" t="s">
        <v>60</v>
      </c>
      <c r="N3" s="1" t="s">
        <v>60</v>
      </c>
      <c r="O3" s="1" t="s">
        <v>60</v>
      </c>
      <c r="P3" s="1" t="s">
        <v>60</v>
      </c>
      <c r="Q3" s="1" t="s">
        <v>53</v>
      </c>
      <c r="R3" s="1" t="s">
        <v>54</v>
      </c>
      <c r="S3" s="1" t="s">
        <v>53</v>
      </c>
      <c r="T3" s="1" t="s">
        <v>53</v>
      </c>
      <c r="U3" s="1" t="s">
        <v>60</v>
      </c>
      <c r="V3" s="1" t="s">
        <v>60</v>
      </c>
      <c r="W3" s="1" t="s">
        <v>51</v>
      </c>
      <c r="X3" s="1" t="s">
        <v>60</v>
      </c>
      <c r="Y3" s="1" t="s">
        <v>51</v>
      </c>
      <c r="Z3" s="1" t="s">
        <v>51</v>
      </c>
      <c r="AA3" s="1" t="s">
        <v>51</v>
      </c>
      <c r="AB3" s="1" t="s">
        <v>51</v>
      </c>
      <c r="AC3" s="1" t="s">
        <v>51</v>
      </c>
      <c r="AD3" s="1" t="s">
        <v>51</v>
      </c>
      <c r="AE3" s="1" t="s">
        <v>60</v>
      </c>
      <c r="AF3" s="1" t="s">
        <v>60</v>
      </c>
      <c r="AG3" s="1" t="s">
        <v>60</v>
      </c>
      <c r="AH3" s="1" t="s">
        <v>60</v>
      </c>
      <c r="AI3" s="1" t="s">
        <v>60</v>
      </c>
      <c r="AJ3" s="1" t="s">
        <v>51</v>
      </c>
      <c r="AK3" s="1" t="s">
        <v>60</v>
      </c>
      <c r="AL3" s="1" t="s">
        <v>54</v>
      </c>
      <c r="AM3" s="1" t="s">
        <v>53</v>
      </c>
      <c r="AN3" s="1" t="s">
        <v>53</v>
      </c>
      <c r="AO3" s="1" t="s">
        <v>53</v>
      </c>
      <c r="AP3" s="1" t="s">
        <v>53</v>
      </c>
      <c r="AQ3" s="1" t="s">
        <v>53</v>
      </c>
      <c r="AR3" s="1" t="s">
        <v>57</v>
      </c>
      <c r="AS3" s="1" t="s">
        <v>65</v>
      </c>
      <c r="AT3" s="1" t="s">
        <v>57</v>
      </c>
      <c r="AU3" s="1" t="s">
        <v>57</v>
      </c>
      <c r="AV3" s="1" t="s">
        <v>63</v>
      </c>
    </row>
    <row r="4" spans="1:48" ht="37.5" customHeight="1" x14ac:dyDescent="0.2">
      <c r="A4" s="1" t="s">
        <v>48</v>
      </c>
      <c r="B4" s="1" t="s">
        <v>68</v>
      </c>
      <c r="C4" s="1" t="s">
        <v>69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 t="s">
        <v>55</v>
      </c>
      <c r="K4" s="1" t="s">
        <v>49</v>
      </c>
      <c r="L4" s="1" t="s">
        <v>49</v>
      </c>
      <c r="M4" s="1" t="s">
        <v>49</v>
      </c>
      <c r="N4" s="1" t="s">
        <v>51</v>
      </c>
      <c r="O4" s="1" t="s">
        <v>51</v>
      </c>
      <c r="P4" s="1" t="s">
        <v>51</v>
      </c>
      <c r="Q4" s="1" t="s">
        <v>53</v>
      </c>
      <c r="R4" s="1" t="s">
        <v>54</v>
      </c>
      <c r="S4" s="1" t="s">
        <v>53</v>
      </c>
      <c r="T4" s="1" t="s">
        <v>53</v>
      </c>
      <c r="U4" s="1" t="s">
        <v>51</v>
      </c>
      <c r="V4" s="1" t="s">
        <v>51</v>
      </c>
      <c r="W4" s="1" t="s">
        <v>52</v>
      </c>
      <c r="X4" s="1" t="s">
        <v>51</v>
      </c>
      <c r="Y4" s="1" t="s">
        <v>49</v>
      </c>
      <c r="Z4" s="1" t="s">
        <v>49</v>
      </c>
      <c r="AA4" s="1" t="s">
        <v>50</v>
      </c>
      <c r="AB4" s="1" t="s">
        <v>50</v>
      </c>
      <c r="AC4" s="1" t="s">
        <v>49</v>
      </c>
      <c r="AD4" s="1" t="s">
        <v>49</v>
      </c>
      <c r="AE4" s="1" t="s">
        <v>51</v>
      </c>
      <c r="AF4" s="1" t="s">
        <v>51</v>
      </c>
      <c r="AG4" s="1" t="s">
        <v>51</v>
      </c>
      <c r="AH4" s="1" t="s">
        <v>51</v>
      </c>
      <c r="AI4" s="1" t="s">
        <v>51</v>
      </c>
      <c r="AJ4" s="1" t="s">
        <v>51</v>
      </c>
      <c r="AK4" s="1" t="s">
        <v>51</v>
      </c>
      <c r="AL4" s="1" t="s">
        <v>53</v>
      </c>
      <c r="AM4" s="1" t="s">
        <v>54</v>
      </c>
      <c r="AN4" s="1" t="s">
        <v>53</v>
      </c>
      <c r="AO4" s="1" t="s">
        <v>53</v>
      </c>
      <c r="AP4" s="1" t="s">
        <v>53</v>
      </c>
      <c r="AQ4" s="1" t="s">
        <v>53</v>
      </c>
      <c r="AR4" s="1" t="s">
        <v>61</v>
      </c>
      <c r="AS4" s="1" t="s">
        <v>61</v>
      </c>
      <c r="AT4" s="1" t="s">
        <v>61</v>
      </c>
      <c r="AU4" s="1" t="s">
        <v>57</v>
      </c>
      <c r="AV4" s="1" t="s">
        <v>64</v>
      </c>
    </row>
    <row r="5" spans="1:48" ht="37.5" customHeight="1" x14ac:dyDescent="0.2">
      <c r="A5" s="1" t="s">
        <v>48</v>
      </c>
      <c r="B5" s="1" t="s">
        <v>68</v>
      </c>
      <c r="C5" s="1" t="s">
        <v>69</v>
      </c>
      <c r="D5" s="1" t="s">
        <v>55</v>
      </c>
      <c r="E5" s="1" t="s">
        <v>50</v>
      </c>
      <c r="F5" s="1" t="s">
        <v>51</v>
      </c>
      <c r="G5" s="1" t="s">
        <v>49</v>
      </c>
      <c r="H5" s="1" t="s">
        <v>49</v>
      </c>
      <c r="I5" s="1" t="s">
        <v>55</v>
      </c>
      <c r="J5" s="1" t="s">
        <v>49</v>
      </c>
      <c r="K5" s="1" t="s">
        <v>51</v>
      </c>
      <c r="L5" s="1" t="s">
        <v>51</v>
      </c>
      <c r="M5" s="1" t="s">
        <v>51</v>
      </c>
      <c r="N5" s="1" t="s">
        <v>51</v>
      </c>
      <c r="O5" s="1" t="s">
        <v>51</v>
      </c>
      <c r="P5" s="1" t="s">
        <v>51</v>
      </c>
      <c r="Q5" s="1" t="s">
        <v>53</v>
      </c>
      <c r="R5" s="1" t="s">
        <v>54</v>
      </c>
      <c r="S5" s="1" t="s">
        <v>53</v>
      </c>
      <c r="T5" s="1" t="s">
        <v>53</v>
      </c>
      <c r="U5" s="1" t="s">
        <v>51</v>
      </c>
      <c r="V5" s="1" t="s">
        <v>51</v>
      </c>
      <c r="W5" s="1" t="s">
        <v>51</v>
      </c>
      <c r="X5" s="1" t="s">
        <v>51</v>
      </c>
      <c r="Y5" s="1" t="s">
        <v>51</v>
      </c>
      <c r="Z5" s="1" t="s">
        <v>51</v>
      </c>
      <c r="AA5" s="1" t="s">
        <v>51</v>
      </c>
      <c r="AB5" s="1" t="s">
        <v>51</v>
      </c>
      <c r="AC5" s="1" t="s">
        <v>67</v>
      </c>
      <c r="AD5" s="1" t="s">
        <v>51</v>
      </c>
      <c r="AE5" s="1" t="s">
        <v>51</v>
      </c>
      <c r="AF5" s="1" t="s">
        <v>51</v>
      </c>
      <c r="AG5" s="1" t="s">
        <v>51</v>
      </c>
      <c r="AH5" s="1" t="s">
        <v>51</v>
      </c>
      <c r="AI5" s="1" t="s">
        <v>49</v>
      </c>
      <c r="AJ5" s="1" t="s">
        <v>51</v>
      </c>
      <c r="AK5" s="1" t="s">
        <v>51</v>
      </c>
      <c r="AL5" s="1" t="s">
        <v>53</v>
      </c>
      <c r="AM5" s="1" t="s">
        <v>54</v>
      </c>
      <c r="AN5" s="1" t="s">
        <v>53</v>
      </c>
      <c r="AO5" s="1" t="s">
        <v>54</v>
      </c>
      <c r="AP5" s="1" t="s">
        <v>53</v>
      </c>
      <c r="AQ5" s="1" t="s">
        <v>53</v>
      </c>
      <c r="AR5" s="1" t="s">
        <v>61</v>
      </c>
      <c r="AS5" s="1" t="s">
        <v>65</v>
      </c>
      <c r="AT5" s="1" t="s">
        <v>61</v>
      </c>
      <c r="AU5" s="1" t="s">
        <v>65</v>
      </c>
      <c r="AV5" s="1" t="s">
        <v>63</v>
      </c>
    </row>
    <row r="6" spans="1:48" ht="37.5" customHeight="1" x14ac:dyDescent="0.2">
      <c r="A6" s="1" t="s">
        <v>59</v>
      </c>
      <c r="B6" s="1" t="s">
        <v>68</v>
      </c>
      <c r="C6" s="1" t="s">
        <v>69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54</v>
      </c>
      <c r="R6" s="1" t="s">
        <v>54</v>
      </c>
      <c r="S6" s="1" t="s">
        <v>53</v>
      </c>
      <c r="T6" s="1" t="s">
        <v>53</v>
      </c>
      <c r="U6" s="1" t="s">
        <v>51</v>
      </c>
      <c r="V6" s="1" t="s">
        <v>49</v>
      </c>
      <c r="W6" s="1" t="s">
        <v>55</v>
      </c>
      <c r="X6" s="1" t="s">
        <v>51</v>
      </c>
      <c r="Y6" s="1" t="s">
        <v>51</v>
      </c>
      <c r="Z6" s="1" t="s">
        <v>49</v>
      </c>
      <c r="AA6" s="1" t="s">
        <v>50</v>
      </c>
      <c r="AB6" s="1" t="s">
        <v>51</v>
      </c>
      <c r="AC6" s="1" t="s">
        <v>60</v>
      </c>
      <c r="AD6" s="1" t="s">
        <v>60</v>
      </c>
      <c r="AE6" s="1" t="s">
        <v>60</v>
      </c>
      <c r="AF6" s="1" t="s">
        <v>60</v>
      </c>
      <c r="AG6" s="1" t="s">
        <v>51</v>
      </c>
      <c r="AH6" s="1" t="s">
        <v>50</v>
      </c>
      <c r="AI6" s="1" t="s">
        <v>50</v>
      </c>
      <c r="AJ6" s="1" t="s">
        <v>60</v>
      </c>
      <c r="AK6" s="1" t="s">
        <v>60</v>
      </c>
      <c r="AL6" s="1" t="s">
        <v>53</v>
      </c>
      <c r="AM6" s="1" t="s">
        <v>53</v>
      </c>
      <c r="AN6" s="1" t="s">
        <v>54</v>
      </c>
      <c r="AO6" s="1" t="s">
        <v>53</v>
      </c>
      <c r="AP6" s="1" t="s">
        <v>54</v>
      </c>
      <c r="AQ6" s="1" t="s">
        <v>53</v>
      </c>
      <c r="AR6" s="1" t="s">
        <v>57</v>
      </c>
      <c r="AS6" s="1" t="s">
        <v>62</v>
      </c>
      <c r="AT6" s="1" t="s">
        <v>57</v>
      </c>
      <c r="AU6" s="1" t="s">
        <v>62</v>
      </c>
      <c r="AV6" s="1" t="s">
        <v>63</v>
      </c>
    </row>
    <row r="7" spans="1:48" ht="37.5" customHeight="1" x14ac:dyDescent="0.2">
      <c r="A7" s="1" t="s">
        <v>48</v>
      </c>
      <c r="B7" s="1" t="s">
        <v>68</v>
      </c>
      <c r="C7" s="1" t="s">
        <v>69</v>
      </c>
      <c r="D7" s="1" t="s">
        <v>49</v>
      </c>
      <c r="E7" s="1" t="s">
        <v>51</v>
      </c>
      <c r="F7" s="1" t="s">
        <v>49</v>
      </c>
      <c r="G7" s="1" t="s">
        <v>49</v>
      </c>
      <c r="H7" s="1" t="s">
        <v>49</v>
      </c>
      <c r="I7" s="1" t="s">
        <v>51</v>
      </c>
      <c r="J7" s="1" t="s">
        <v>49</v>
      </c>
      <c r="K7" s="1" t="s">
        <v>51</v>
      </c>
      <c r="L7" s="1" t="s">
        <v>51</v>
      </c>
      <c r="M7" s="1" t="s">
        <v>51</v>
      </c>
      <c r="N7" s="1" t="s">
        <v>49</v>
      </c>
      <c r="O7" s="1" t="s">
        <v>50</v>
      </c>
      <c r="P7" s="1" t="s">
        <v>49</v>
      </c>
      <c r="Q7" s="1" t="s">
        <v>54</v>
      </c>
      <c r="R7" s="1" t="s">
        <v>53</v>
      </c>
      <c r="S7" s="1" t="s">
        <v>53</v>
      </c>
      <c r="T7" s="1" t="s">
        <v>53</v>
      </c>
      <c r="U7" s="1" t="s">
        <v>51</v>
      </c>
      <c r="V7" s="1" t="s">
        <v>51</v>
      </c>
      <c r="W7" s="1" t="s">
        <v>51</v>
      </c>
      <c r="X7" s="1" t="s">
        <v>51</v>
      </c>
      <c r="Y7" s="1" t="s">
        <v>51</v>
      </c>
      <c r="Z7" s="1" t="s">
        <v>51</v>
      </c>
      <c r="AA7" s="1" t="s">
        <v>51</v>
      </c>
      <c r="AB7" s="1" t="s">
        <v>51</v>
      </c>
      <c r="AC7" s="1" t="s">
        <v>49</v>
      </c>
      <c r="AD7" s="1" t="s">
        <v>51</v>
      </c>
      <c r="AE7" s="1" t="s">
        <v>49</v>
      </c>
      <c r="AF7" s="1" t="s">
        <v>51</v>
      </c>
      <c r="AG7" s="1" t="s">
        <v>51</v>
      </c>
      <c r="AH7" s="1" t="s">
        <v>51</v>
      </c>
      <c r="AI7" s="1" t="s">
        <v>51</v>
      </c>
      <c r="AJ7" s="1" t="s">
        <v>51</v>
      </c>
      <c r="AK7" s="1" t="s">
        <v>49</v>
      </c>
      <c r="AL7" s="1" t="s">
        <v>53</v>
      </c>
      <c r="AM7" s="1" t="s">
        <v>54</v>
      </c>
      <c r="AN7" s="1" t="s">
        <v>53</v>
      </c>
      <c r="AO7" s="1" t="s">
        <v>54</v>
      </c>
      <c r="AP7" s="1" t="s">
        <v>53</v>
      </c>
      <c r="AQ7" s="1" t="s">
        <v>53</v>
      </c>
      <c r="AR7" s="1" t="s">
        <v>65</v>
      </c>
      <c r="AS7" s="1" t="s">
        <v>65</v>
      </c>
      <c r="AT7" s="1" t="s">
        <v>61</v>
      </c>
      <c r="AU7" s="1" t="s">
        <v>61</v>
      </c>
      <c r="AV7" s="1" t="s">
        <v>70</v>
      </c>
    </row>
    <row r="8" spans="1:48" ht="37.5" customHeight="1" x14ac:dyDescent="0.2">
      <c r="A8" s="1" t="s">
        <v>59</v>
      </c>
      <c r="B8" s="1" t="s">
        <v>68</v>
      </c>
      <c r="C8" s="1" t="s">
        <v>69</v>
      </c>
      <c r="D8" s="1" t="s">
        <v>51</v>
      </c>
      <c r="E8" s="1" t="s">
        <v>51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50</v>
      </c>
      <c r="K8" s="1" t="s">
        <v>60</v>
      </c>
      <c r="L8" s="1" t="s">
        <v>55</v>
      </c>
      <c r="M8" s="1" t="s">
        <v>60</v>
      </c>
      <c r="N8" s="1" t="s">
        <v>55</v>
      </c>
      <c r="O8" s="1" t="s">
        <v>55</v>
      </c>
      <c r="P8" s="1" t="s">
        <v>51</v>
      </c>
      <c r="Q8" s="1" t="s">
        <v>54</v>
      </c>
      <c r="R8" s="1" t="s">
        <v>53</v>
      </c>
      <c r="S8" s="1" t="s">
        <v>53</v>
      </c>
      <c r="T8" s="1" t="s">
        <v>53</v>
      </c>
      <c r="U8" s="1" t="s">
        <v>51</v>
      </c>
      <c r="V8" s="1" t="s">
        <v>60</v>
      </c>
      <c r="W8" s="1" t="s">
        <v>55</v>
      </c>
      <c r="X8" s="1" t="s">
        <v>67</v>
      </c>
      <c r="Y8" s="1" t="s">
        <v>67</v>
      </c>
      <c r="Z8" s="1" t="s">
        <v>60</v>
      </c>
      <c r="AA8" s="1" t="s">
        <v>60</v>
      </c>
      <c r="AB8" s="1" t="s">
        <v>51</v>
      </c>
      <c r="AC8" s="1" t="s">
        <v>51</v>
      </c>
      <c r="AD8" s="1" t="s">
        <v>60</v>
      </c>
      <c r="AE8" s="1" t="s">
        <v>60</v>
      </c>
      <c r="AF8" s="1" t="s">
        <v>60</v>
      </c>
      <c r="AG8" s="1" t="s">
        <v>60</v>
      </c>
      <c r="AH8" s="1" t="s">
        <v>60</v>
      </c>
      <c r="AI8" s="1" t="s">
        <v>60</v>
      </c>
      <c r="AJ8" s="1" t="s">
        <v>60</v>
      </c>
      <c r="AK8" s="1" t="s">
        <v>60</v>
      </c>
      <c r="AL8" s="1" t="s">
        <v>53</v>
      </c>
      <c r="AM8" s="1" t="s">
        <v>54</v>
      </c>
      <c r="AN8" s="1" t="s">
        <v>53</v>
      </c>
      <c r="AO8" s="1" t="s">
        <v>53</v>
      </c>
      <c r="AP8" s="1" t="s">
        <v>53</v>
      </c>
      <c r="AQ8" s="1" t="s">
        <v>53</v>
      </c>
      <c r="AR8" s="1" t="s">
        <v>61</v>
      </c>
      <c r="AS8" s="1" t="s">
        <v>57</v>
      </c>
      <c r="AT8" s="1" t="s">
        <v>57</v>
      </c>
      <c r="AU8" s="1" t="s">
        <v>61</v>
      </c>
      <c r="AV8" s="1" t="s">
        <v>58</v>
      </c>
    </row>
    <row r="9" spans="1:48" ht="37.5" customHeight="1" x14ac:dyDescent="0.2">
      <c r="A9" s="1" t="s">
        <v>48</v>
      </c>
      <c r="B9" s="1" t="s">
        <v>68</v>
      </c>
      <c r="C9" s="1" t="s">
        <v>69</v>
      </c>
      <c r="D9" s="1" t="s">
        <v>50</v>
      </c>
      <c r="E9" s="1" t="s">
        <v>49</v>
      </c>
      <c r="F9" s="1" t="s">
        <v>49</v>
      </c>
      <c r="G9" s="1" t="s">
        <v>49</v>
      </c>
      <c r="H9" s="1" t="s">
        <v>49</v>
      </c>
      <c r="I9" s="1" t="s">
        <v>51</v>
      </c>
      <c r="J9" s="1" t="s">
        <v>51</v>
      </c>
      <c r="K9" s="1" t="s">
        <v>49</v>
      </c>
      <c r="L9" s="1" t="s">
        <v>51</v>
      </c>
      <c r="M9" s="1" t="s">
        <v>49</v>
      </c>
      <c r="N9" s="1" t="s">
        <v>49</v>
      </c>
      <c r="O9" s="1" t="s">
        <v>49</v>
      </c>
      <c r="P9" s="1" t="s">
        <v>49</v>
      </c>
      <c r="Q9" s="1" t="s">
        <v>53</v>
      </c>
      <c r="R9" s="1" t="s">
        <v>54</v>
      </c>
      <c r="S9" s="1" t="s">
        <v>53</v>
      </c>
      <c r="T9" s="1" t="s">
        <v>53</v>
      </c>
      <c r="U9" s="1" t="s">
        <v>51</v>
      </c>
      <c r="V9" s="1" t="s">
        <v>60</v>
      </c>
      <c r="W9" s="1" t="s">
        <v>60</v>
      </c>
      <c r="X9" s="1" t="s">
        <v>51</v>
      </c>
      <c r="Y9" s="1" t="s">
        <v>51</v>
      </c>
      <c r="Z9" s="1" t="s">
        <v>49</v>
      </c>
      <c r="AA9" s="1" t="s">
        <v>49</v>
      </c>
      <c r="AB9" s="1" t="s">
        <v>49</v>
      </c>
      <c r="AC9" s="1" t="s">
        <v>50</v>
      </c>
      <c r="AD9" s="1" t="s">
        <v>49</v>
      </c>
      <c r="AE9" s="1" t="s">
        <v>50</v>
      </c>
      <c r="AF9" s="1" t="s">
        <v>49</v>
      </c>
      <c r="AG9" s="1" t="s">
        <v>49</v>
      </c>
      <c r="AH9" s="1" t="s">
        <v>49</v>
      </c>
      <c r="AI9" s="1" t="s">
        <v>49</v>
      </c>
      <c r="AJ9" s="1" t="s">
        <v>49</v>
      </c>
      <c r="AK9" s="1" t="s">
        <v>49</v>
      </c>
      <c r="AL9" s="1" t="s">
        <v>53</v>
      </c>
      <c r="AM9" s="1" t="s">
        <v>54</v>
      </c>
      <c r="AN9" s="1" t="s">
        <v>53</v>
      </c>
      <c r="AO9" s="1" t="s">
        <v>54</v>
      </c>
      <c r="AP9" s="1" t="s">
        <v>53</v>
      </c>
      <c r="AQ9" s="1" t="s">
        <v>53</v>
      </c>
      <c r="AR9" s="1" t="s">
        <v>56</v>
      </c>
      <c r="AS9" s="1" t="s">
        <v>61</v>
      </c>
      <c r="AT9" s="1" t="s">
        <v>56</v>
      </c>
      <c r="AU9" s="1" t="s">
        <v>57</v>
      </c>
      <c r="AV9" s="1" t="s">
        <v>64</v>
      </c>
    </row>
    <row r="10" spans="1:48" ht="37.5" customHeight="1" x14ac:dyDescent="0.2">
      <c r="A10" s="1" t="s">
        <v>48</v>
      </c>
      <c r="B10" s="1" t="s">
        <v>68</v>
      </c>
      <c r="C10" s="1" t="s">
        <v>69</v>
      </c>
      <c r="D10" s="1" t="s">
        <v>55</v>
      </c>
      <c r="E10" s="1" t="s">
        <v>55</v>
      </c>
      <c r="F10" s="1" t="s">
        <v>55</v>
      </c>
      <c r="G10" s="1" t="s">
        <v>55</v>
      </c>
      <c r="H10" s="1" t="s">
        <v>55</v>
      </c>
      <c r="I10" s="1" t="s">
        <v>55</v>
      </c>
      <c r="J10" s="1" t="s">
        <v>55</v>
      </c>
      <c r="K10" s="1" t="s">
        <v>49</v>
      </c>
      <c r="L10" s="1" t="s">
        <v>60</v>
      </c>
      <c r="M10" s="1" t="s">
        <v>49</v>
      </c>
      <c r="N10" s="1" t="s">
        <v>51</v>
      </c>
      <c r="O10" s="1" t="s">
        <v>51</v>
      </c>
      <c r="P10" s="1" t="s">
        <v>49</v>
      </c>
      <c r="Q10" s="1" t="s">
        <v>53</v>
      </c>
      <c r="R10" s="1" t="s">
        <v>53</v>
      </c>
      <c r="S10" s="1" t="s">
        <v>54</v>
      </c>
      <c r="T10" s="1" t="s">
        <v>53</v>
      </c>
      <c r="U10" s="1" t="s">
        <v>60</v>
      </c>
      <c r="V10" s="1" t="s">
        <v>60</v>
      </c>
      <c r="W10" s="1" t="s">
        <v>55</v>
      </c>
      <c r="X10" s="1" t="s">
        <v>60</v>
      </c>
      <c r="Y10" s="1" t="s">
        <v>50</v>
      </c>
      <c r="Z10" s="1" t="s">
        <v>60</v>
      </c>
      <c r="AA10" s="1" t="s">
        <v>51</v>
      </c>
      <c r="AB10" s="1" t="s">
        <v>51</v>
      </c>
      <c r="AC10" s="1" t="s">
        <v>67</v>
      </c>
      <c r="AD10" s="1" t="s">
        <v>51</v>
      </c>
      <c r="AE10" s="1" t="s">
        <v>49</v>
      </c>
      <c r="AF10" s="1" t="s">
        <v>51</v>
      </c>
      <c r="AG10" s="1" t="s">
        <v>50</v>
      </c>
      <c r="AH10" s="1" t="s">
        <v>50</v>
      </c>
      <c r="AI10" s="1" t="s">
        <v>49</v>
      </c>
      <c r="AJ10" s="1" t="s">
        <v>51</v>
      </c>
      <c r="AK10" s="1" t="s">
        <v>67</v>
      </c>
      <c r="AL10" s="1" t="s">
        <v>53</v>
      </c>
      <c r="AM10" s="1" t="s">
        <v>53</v>
      </c>
      <c r="AN10" s="1" t="s">
        <v>53</v>
      </c>
      <c r="AO10" s="1" t="s">
        <v>54</v>
      </c>
      <c r="AP10" s="1" t="s">
        <v>53</v>
      </c>
      <c r="AQ10" s="1" t="s">
        <v>53</v>
      </c>
      <c r="AR10" s="1" t="s">
        <v>62</v>
      </c>
      <c r="AS10" s="1" t="s">
        <v>61</v>
      </c>
      <c r="AT10" s="1" t="s">
        <v>62</v>
      </c>
      <c r="AU10" s="1" t="s">
        <v>57</v>
      </c>
      <c r="AV10" s="1" t="s">
        <v>70</v>
      </c>
    </row>
    <row r="11" spans="1:48" ht="37.5" customHeight="1" x14ac:dyDescent="0.2">
      <c r="A11" s="1" t="s">
        <v>48</v>
      </c>
      <c r="B11" s="1" t="s">
        <v>68</v>
      </c>
      <c r="C11" s="1" t="s">
        <v>69</v>
      </c>
      <c r="D11" s="1" t="s">
        <v>50</v>
      </c>
      <c r="E11" s="1" t="s">
        <v>50</v>
      </c>
      <c r="F11" s="1" t="s">
        <v>49</v>
      </c>
      <c r="G11" s="1" t="s">
        <v>49</v>
      </c>
      <c r="H11" s="1" t="s">
        <v>49</v>
      </c>
      <c r="I11" s="1" t="s">
        <v>51</v>
      </c>
      <c r="J11" s="1" t="s">
        <v>50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54</v>
      </c>
      <c r="R11" s="1" t="s">
        <v>54</v>
      </c>
      <c r="S11" s="1" t="s">
        <v>53</v>
      </c>
      <c r="T11" s="1" t="s">
        <v>53</v>
      </c>
      <c r="U11" s="1" t="s">
        <v>60</v>
      </c>
      <c r="V11" s="1" t="s">
        <v>60</v>
      </c>
      <c r="W11" s="1" t="s">
        <v>55</v>
      </c>
      <c r="X11" s="1" t="s">
        <v>55</v>
      </c>
      <c r="Y11" s="1" t="s">
        <v>49</v>
      </c>
      <c r="Z11" s="1" t="s">
        <v>49</v>
      </c>
      <c r="AA11" s="1" t="s">
        <v>49</v>
      </c>
      <c r="AB11" s="1" t="s">
        <v>49</v>
      </c>
      <c r="AC11" s="1" t="s">
        <v>50</v>
      </c>
      <c r="AD11" s="1" t="s">
        <v>49</v>
      </c>
      <c r="AE11" s="1" t="s">
        <v>49</v>
      </c>
      <c r="AF11" s="1" t="s">
        <v>51</v>
      </c>
      <c r="AG11" s="1" t="s">
        <v>49</v>
      </c>
      <c r="AH11" s="1" t="s">
        <v>49</v>
      </c>
      <c r="AI11" s="1" t="s">
        <v>51</v>
      </c>
      <c r="AJ11" s="1" t="s">
        <v>60</v>
      </c>
      <c r="AK11" s="1" t="s">
        <v>51</v>
      </c>
      <c r="AL11" s="1" t="s">
        <v>54</v>
      </c>
      <c r="AM11" s="1" t="s">
        <v>53</v>
      </c>
      <c r="AN11" s="1" t="s">
        <v>53</v>
      </c>
      <c r="AO11" s="1" t="s">
        <v>54</v>
      </c>
      <c r="AP11" s="1" t="s">
        <v>53</v>
      </c>
      <c r="AQ11" s="1" t="s">
        <v>54</v>
      </c>
      <c r="AR11" s="1" t="s">
        <v>61</v>
      </c>
      <c r="AS11" s="1" t="s">
        <v>61</v>
      </c>
      <c r="AT11" s="1" t="s">
        <v>57</v>
      </c>
      <c r="AU11" s="1" t="s">
        <v>61</v>
      </c>
      <c r="AV11" s="1" t="s">
        <v>63</v>
      </c>
    </row>
    <row r="12" spans="1:48" ht="37.5" customHeight="1" x14ac:dyDescent="0.2">
      <c r="A12" s="1" t="s">
        <v>48</v>
      </c>
      <c r="B12" s="1" t="s">
        <v>68</v>
      </c>
      <c r="C12" s="1" t="s">
        <v>69</v>
      </c>
      <c r="D12" s="1" t="s">
        <v>55</v>
      </c>
      <c r="E12" s="1" t="s">
        <v>49</v>
      </c>
      <c r="F12" s="1" t="s">
        <v>49</v>
      </c>
      <c r="G12" s="1" t="s">
        <v>60</v>
      </c>
      <c r="H12" s="1" t="s">
        <v>51</v>
      </c>
      <c r="I12" s="1" t="s">
        <v>60</v>
      </c>
      <c r="J12" s="1" t="s">
        <v>49</v>
      </c>
      <c r="K12" s="1" t="s">
        <v>49</v>
      </c>
      <c r="L12" s="1" t="s">
        <v>49</v>
      </c>
      <c r="M12" s="1" t="s">
        <v>60</v>
      </c>
      <c r="N12" s="1" t="s">
        <v>55</v>
      </c>
      <c r="O12" s="1" t="s">
        <v>55</v>
      </c>
      <c r="P12" s="1" t="s">
        <v>49</v>
      </c>
      <c r="Q12" s="1" t="s">
        <v>53</v>
      </c>
      <c r="R12" s="1" t="s">
        <v>54</v>
      </c>
      <c r="S12" s="1" t="s">
        <v>53</v>
      </c>
      <c r="T12" s="1" t="s">
        <v>53</v>
      </c>
      <c r="U12" s="1" t="s">
        <v>51</v>
      </c>
      <c r="V12" s="1" t="s">
        <v>51</v>
      </c>
      <c r="W12" s="1" t="s">
        <v>55</v>
      </c>
      <c r="X12" s="1" t="s">
        <v>51</v>
      </c>
      <c r="Y12" s="1" t="s">
        <v>51</v>
      </c>
      <c r="Z12" s="1" t="s">
        <v>49</v>
      </c>
      <c r="AA12" s="1" t="s">
        <v>50</v>
      </c>
      <c r="AB12" s="1" t="s">
        <v>51</v>
      </c>
      <c r="AC12" s="1" t="s">
        <v>50</v>
      </c>
      <c r="AD12" s="1" t="s">
        <v>49</v>
      </c>
      <c r="AE12" s="1" t="s">
        <v>50</v>
      </c>
      <c r="AF12" s="1" t="s">
        <v>49</v>
      </c>
      <c r="AG12" s="1" t="s">
        <v>49</v>
      </c>
      <c r="AH12" s="1" t="s">
        <v>51</v>
      </c>
      <c r="AI12" s="1" t="s">
        <v>51</v>
      </c>
      <c r="AJ12" s="1" t="s">
        <v>60</v>
      </c>
      <c r="AK12" s="1" t="s">
        <v>51</v>
      </c>
      <c r="AL12" s="1" t="s">
        <v>53</v>
      </c>
      <c r="AM12" s="1" t="s">
        <v>54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61</v>
      </c>
      <c r="AS12" s="1" t="s">
        <v>61</v>
      </c>
      <c r="AT12" s="1" t="s">
        <v>61</v>
      </c>
      <c r="AU12" s="1" t="s">
        <v>61</v>
      </c>
      <c r="AV12" s="1" t="s">
        <v>63</v>
      </c>
    </row>
    <row r="13" spans="1:48" ht="37.5" customHeight="1" x14ac:dyDescent="0.2">
      <c r="A13" s="1" t="s">
        <v>48</v>
      </c>
      <c r="B13" s="1" t="s">
        <v>68</v>
      </c>
      <c r="C13" s="1" t="s">
        <v>69</v>
      </c>
      <c r="D13" s="1" t="s">
        <v>55</v>
      </c>
      <c r="E13" s="1" t="s">
        <v>49</v>
      </c>
      <c r="F13" s="1" t="s">
        <v>60</v>
      </c>
      <c r="G13" s="1" t="s">
        <v>60</v>
      </c>
      <c r="H13" s="1" t="s">
        <v>51</v>
      </c>
      <c r="I13" s="1" t="s">
        <v>51</v>
      </c>
      <c r="J13" s="1" t="s">
        <v>51</v>
      </c>
      <c r="K13" s="1" t="s">
        <v>60</v>
      </c>
      <c r="L13" s="1" t="s">
        <v>60</v>
      </c>
      <c r="M13" s="1" t="s">
        <v>60</v>
      </c>
      <c r="N13" s="1" t="s">
        <v>60</v>
      </c>
      <c r="O13" s="1" t="s">
        <v>52</v>
      </c>
      <c r="P13" s="1" t="s">
        <v>51</v>
      </c>
      <c r="Q13" s="1" t="s">
        <v>53</v>
      </c>
      <c r="R13" s="1" t="s">
        <v>53</v>
      </c>
      <c r="S13" s="1" t="s">
        <v>54</v>
      </c>
      <c r="T13" s="1" t="s">
        <v>53</v>
      </c>
      <c r="U13" s="1" t="s">
        <v>51</v>
      </c>
      <c r="V13" s="1" t="s">
        <v>51</v>
      </c>
      <c r="W13" s="1" t="s">
        <v>51</v>
      </c>
      <c r="X13" s="1" t="s">
        <v>51</v>
      </c>
      <c r="Y13" s="1" t="s">
        <v>51</v>
      </c>
      <c r="Z13" s="1" t="s">
        <v>50</v>
      </c>
      <c r="AA13" s="1" t="s">
        <v>50</v>
      </c>
      <c r="AB13" s="1" t="s">
        <v>51</v>
      </c>
      <c r="AC13" s="1" t="s">
        <v>50</v>
      </c>
      <c r="AD13" s="1" t="s">
        <v>67</v>
      </c>
      <c r="AE13" s="1" t="s">
        <v>50</v>
      </c>
      <c r="AF13" s="1" t="s">
        <v>49</v>
      </c>
      <c r="AG13" s="1" t="s">
        <v>49</v>
      </c>
      <c r="AH13" s="1" t="s">
        <v>49</v>
      </c>
      <c r="AI13" s="1" t="s">
        <v>51</v>
      </c>
      <c r="AJ13" s="1" t="s">
        <v>51</v>
      </c>
      <c r="AK13" s="1" t="s">
        <v>49</v>
      </c>
      <c r="AL13" s="1" t="s">
        <v>53</v>
      </c>
      <c r="AM13" s="1" t="s">
        <v>54</v>
      </c>
      <c r="AN13" s="1" t="s">
        <v>53</v>
      </c>
      <c r="AO13" s="1" t="s">
        <v>54</v>
      </c>
      <c r="AP13" s="1" t="s">
        <v>53</v>
      </c>
      <c r="AQ13" s="1" t="s">
        <v>54</v>
      </c>
      <c r="AR13" s="1" t="s">
        <v>62</v>
      </c>
      <c r="AS13" s="1" t="s">
        <v>57</v>
      </c>
      <c r="AT13" s="1" t="s">
        <v>62</v>
      </c>
      <c r="AU13" s="1" t="s">
        <v>61</v>
      </c>
      <c r="AV13" s="1" t="s">
        <v>64</v>
      </c>
    </row>
    <row r="14" spans="1:48" ht="37.5" customHeight="1" x14ac:dyDescent="0.2">
      <c r="A14" s="1" t="s">
        <v>48</v>
      </c>
      <c r="B14" s="1" t="s">
        <v>68</v>
      </c>
      <c r="C14" s="1" t="s">
        <v>69</v>
      </c>
      <c r="D14" s="1" t="s">
        <v>50</v>
      </c>
      <c r="E14" s="1" t="s">
        <v>55</v>
      </c>
      <c r="F14" s="1" t="s">
        <v>50</v>
      </c>
      <c r="G14" s="1" t="s">
        <v>49</v>
      </c>
      <c r="H14" s="1" t="s">
        <v>50</v>
      </c>
      <c r="I14" s="1" t="s">
        <v>49</v>
      </c>
      <c r="J14" s="1" t="s">
        <v>51</v>
      </c>
      <c r="K14" s="1" t="s">
        <v>51</v>
      </c>
      <c r="L14" s="1" t="s">
        <v>51</v>
      </c>
      <c r="M14" s="1" t="s">
        <v>51</v>
      </c>
      <c r="N14" s="1" t="s">
        <v>51</v>
      </c>
      <c r="O14" s="1" t="s">
        <v>52</v>
      </c>
      <c r="P14" s="1" t="s">
        <v>51</v>
      </c>
      <c r="Q14" s="1" t="s">
        <v>54</v>
      </c>
      <c r="R14" s="1" t="s">
        <v>54</v>
      </c>
      <c r="S14" s="1" t="s">
        <v>53</v>
      </c>
      <c r="T14" s="1" t="s">
        <v>53</v>
      </c>
      <c r="U14" s="1" t="s">
        <v>51</v>
      </c>
      <c r="V14" s="1" t="s">
        <v>51</v>
      </c>
      <c r="W14" s="1" t="s">
        <v>55</v>
      </c>
      <c r="X14" s="1" t="s">
        <v>51</v>
      </c>
      <c r="Y14" s="1" t="s">
        <v>51</v>
      </c>
      <c r="Z14" s="1" t="s">
        <v>51</v>
      </c>
      <c r="AA14" s="1" t="s">
        <v>49</v>
      </c>
      <c r="AB14" s="1" t="s">
        <v>49</v>
      </c>
      <c r="AC14" s="1" t="s">
        <v>50</v>
      </c>
      <c r="AD14" s="1" t="s">
        <v>51</v>
      </c>
      <c r="AE14" s="1" t="s">
        <v>51</v>
      </c>
      <c r="AF14" s="1" t="s">
        <v>51</v>
      </c>
      <c r="AG14" s="1" t="s">
        <v>51</v>
      </c>
      <c r="AH14" s="1" t="s">
        <v>49</v>
      </c>
      <c r="AI14" s="1" t="s">
        <v>49</v>
      </c>
      <c r="AJ14" s="1" t="s">
        <v>51</v>
      </c>
      <c r="AK14" s="1" t="s">
        <v>51</v>
      </c>
      <c r="AL14" s="1" t="s">
        <v>54</v>
      </c>
      <c r="AM14" s="1" t="s">
        <v>53</v>
      </c>
      <c r="AN14" s="1" t="s">
        <v>53</v>
      </c>
      <c r="AO14" s="1" t="s">
        <v>54</v>
      </c>
      <c r="AP14" s="1" t="s">
        <v>53</v>
      </c>
      <c r="AQ14" s="1" t="s">
        <v>54</v>
      </c>
      <c r="AR14" s="1" t="s">
        <v>56</v>
      </c>
      <c r="AS14" s="1" t="s">
        <v>57</v>
      </c>
      <c r="AT14" s="1" t="s">
        <v>61</v>
      </c>
      <c r="AU14" s="1" t="s">
        <v>61</v>
      </c>
      <c r="AV14" s="1" t="s">
        <v>64</v>
      </c>
    </row>
    <row r="15" spans="1:48" ht="37.5" customHeight="1" x14ac:dyDescent="0.2">
      <c r="A15" s="1" t="s">
        <v>48</v>
      </c>
      <c r="B15" s="1" t="s">
        <v>68</v>
      </c>
      <c r="C15" s="1" t="s">
        <v>69</v>
      </c>
      <c r="D15" s="1" t="s">
        <v>51</v>
      </c>
      <c r="E15" s="1" t="s">
        <v>51</v>
      </c>
      <c r="F15" s="1" t="s">
        <v>51</v>
      </c>
      <c r="G15" s="1" t="s">
        <v>60</v>
      </c>
      <c r="H15" s="1" t="s">
        <v>51</v>
      </c>
      <c r="I15" s="1" t="s">
        <v>51</v>
      </c>
      <c r="J15" s="1" t="s">
        <v>49</v>
      </c>
      <c r="K15" s="1" t="s">
        <v>51</v>
      </c>
      <c r="L15" s="1" t="s">
        <v>52</v>
      </c>
      <c r="M15" s="1" t="s">
        <v>60</v>
      </c>
      <c r="N15" s="1" t="s">
        <v>60</v>
      </c>
      <c r="O15" s="1" t="s">
        <v>60</v>
      </c>
      <c r="P15" s="1" t="s">
        <v>60</v>
      </c>
      <c r="Q15" s="1" t="s">
        <v>53</v>
      </c>
      <c r="R15" s="1" t="s">
        <v>54</v>
      </c>
      <c r="S15" s="1" t="s">
        <v>53</v>
      </c>
      <c r="T15" s="1" t="s">
        <v>53</v>
      </c>
      <c r="U15" s="1" t="s">
        <v>49</v>
      </c>
      <c r="V15" s="1" t="s">
        <v>49</v>
      </c>
      <c r="W15" s="1" t="s">
        <v>52</v>
      </c>
      <c r="X15" s="1" t="s">
        <v>51</v>
      </c>
      <c r="Y15" s="1" t="s">
        <v>50</v>
      </c>
      <c r="Z15" s="1" t="s">
        <v>51</v>
      </c>
      <c r="AA15" s="1" t="s">
        <v>51</v>
      </c>
      <c r="AB15" s="1" t="s">
        <v>49</v>
      </c>
      <c r="AC15" s="1" t="s">
        <v>50</v>
      </c>
      <c r="AD15" s="1" t="s">
        <v>49</v>
      </c>
      <c r="AE15" s="1" t="s">
        <v>49</v>
      </c>
      <c r="AF15" s="1" t="s">
        <v>49</v>
      </c>
      <c r="AG15" s="1" t="s">
        <v>51</v>
      </c>
      <c r="AH15" s="1" t="s">
        <v>51</v>
      </c>
      <c r="AI15" s="1" t="s">
        <v>60</v>
      </c>
      <c r="AJ15" s="1" t="s">
        <v>60</v>
      </c>
      <c r="AK15" s="1" t="s">
        <v>49</v>
      </c>
      <c r="AL15" s="1" t="s">
        <v>53</v>
      </c>
      <c r="AM15" s="1" t="s">
        <v>53</v>
      </c>
      <c r="AN15" s="1" t="s">
        <v>53</v>
      </c>
      <c r="AO15" s="1" t="s">
        <v>54</v>
      </c>
      <c r="AP15" s="1" t="s">
        <v>53</v>
      </c>
      <c r="AQ15" s="1" t="s">
        <v>54</v>
      </c>
      <c r="AR15" s="1" t="s">
        <v>56</v>
      </c>
      <c r="AS15" s="1" t="s">
        <v>57</v>
      </c>
      <c r="AT15" s="1" t="s">
        <v>61</v>
      </c>
      <c r="AU15" s="1" t="s">
        <v>57</v>
      </c>
      <c r="AV15" s="1" t="s">
        <v>64</v>
      </c>
    </row>
    <row r="16" spans="1:48" ht="37.5" customHeight="1" x14ac:dyDescent="0.2">
      <c r="A16" s="1" t="s">
        <v>59</v>
      </c>
      <c r="B16" s="1" t="s">
        <v>68</v>
      </c>
      <c r="C16" s="1" t="s">
        <v>69</v>
      </c>
      <c r="D16" s="1" t="s">
        <v>55</v>
      </c>
      <c r="E16" s="1" t="s">
        <v>51</v>
      </c>
      <c r="F16" s="1" t="s">
        <v>55</v>
      </c>
      <c r="G16" s="1" t="s">
        <v>55</v>
      </c>
      <c r="H16" s="1" t="s">
        <v>51</v>
      </c>
      <c r="I16" s="1" t="s">
        <v>51</v>
      </c>
      <c r="J16" s="1" t="s">
        <v>51</v>
      </c>
      <c r="K16" s="1" t="s">
        <v>55</v>
      </c>
      <c r="L16" s="1" t="s">
        <v>55</v>
      </c>
      <c r="M16" s="1" t="s">
        <v>60</v>
      </c>
      <c r="N16" s="1" t="s">
        <v>55</v>
      </c>
      <c r="O16" s="1" t="s">
        <v>55</v>
      </c>
      <c r="P16" s="1" t="s">
        <v>60</v>
      </c>
      <c r="Q16" s="1" t="s">
        <v>54</v>
      </c>
      <c r="R16" s="1" t="s">
        <v>53</v>
      </c>
      <c r="S16" s="1" t="s">
        <v>53</v>
      </c>
      <c r="T16" s="1" t="s">
        <v>53</v>
      </c>
      <c r="U16" s="1" t="s">
        <v>60</v>
      </c>
      <c r="V16" s="1" t="s">
        <v>60</v>
      </c>
      <c r="W16" s="1" t="s">
        <v>55</v>
      </c>
      <c r="X16" s="1" t="s">
        <v>51</v>
      </c>
      <c r="Y16" s="1" t="s">
        <v>55</v>
      </c>
      <c r="Z16" s="1" t="s">
        <v>51</v>
      </c>
      <c r="AA16" s="1" t="s">
        <v>50</v>
      </c>
      <c r="AB16" s="1" t="s">
        <v>51</v>
      </c>
      <c r="AC16" s="1" t="s">
        <v>55</v>
      </c>
      <c r="AD16" s="1" t="s">
        <v>51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54</v>
      </c>
      <c r="AM16" s="1" t="s">
        <v>53</v>
      </c>
      <c r="AN16" s="1" t="s">
        <v>53</v>
      </c>
      <c r="AO16" s="1" t="s">
        <v>53</v>
      </c>
      <c r="AP16" s="1" t="s">
        <v>53</v>
      </c>
      <c r="AQ16" s="1" t="s">
        <v>53</v>
      </c>
      <c r="AR16" s="1" t="s">
        <v>61</v>
      </c>
      <c r="AS16" s="1" t="s">
        <v>61</v>
      </c>
      <c r="AT16" s="1" t="s">
        <v>61</v>
      </c>
      <c r="AU16" s="1" t="s">
        <v>61</v>
      </c>
      <c r="AV16" s="1" t="s">
        <v>58</v>
      </c>
    </row>
    <row r="17" spans="1:48" ht="37.5" customHeight="1" x14ac:dyDescent="0.2">
      <c r="A17" s="1" t="s">
        <v>48</v>
      </c>
      <c r="B17" s="1" t="s">
        <v>68</v>
      </c>
      <c r="C17" s="1" t="s">
        <v>69</v>
      </c>
      <c r="D17" s="1" t="s">
        <v>51</v>
      </c>
      <c r="E17" s="1" t="s">
        <v>55</v>
      </c>
      <c r="F17" s="1" t="s">
        <v>51</v>
      </c>
      <c r="G17" s="1" t="s">
        <v>51</v>
      </c>
      <c r="H17" s="1" t="s">
        <v>51</v>
      </c>
      <c r="I17" s="1" t="s">
        <v>51</v>
      </c>
      <c r="J17" s="1" t="s">
        <v>51</v>
      </c>
      <c r="K17" s="1" t="s">
        <v>49</v>
      </c>
      <c r="L17" s="1" t="s">
        <v>49</v>
      </c>
      <c r="M17" s="1" t="s">
        <v>49</v>
      </c>
      <c r="N17" s="1" t="s">
        <v>49</v>
      </c>
      <c r="O17" s="1" t="s">
        <v>49</v>
      </c>
      <c r="P17" s="1" t="s">
        <v>49</v>
      </c>
      <c r="Q17" s="1" t="s">
        <v>53</v>
      </c>
      <c r="R17" s="1" t="s">
        <v>53</v>
      </c>
      <c r="S17" s="1" t="s">
        <v>54</v>
      </c>
      <c r="T17" s="1" t="s">
        <v>53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60</v>
      </c>
      <c r="AD17" s="1" t="s">
        <v>60</v>
      </c>
      <c r="AE17" s="1" t="s">
        <v>60</v>
      </c>
      <c r="AF17" s="1" t="s">
        <v>60</v>
      </c>
      <c r="AG17" s="1" t="s">
        <v>60</v>
      </c>
      <c r="AH17" s="1" t="s">
        <v>60</v>
      </c>
      <c r="AI17" s="1" t="s">
        <v>60</v>
      </c>
      <c r="AJ17" s="1" t="s">
        <v>60</v>
      </c>
      <c r="AK17" s="1" t="s">
        <v>60</v>
      </c>
      <c r="AL17" s="1" t="s">
        <v>53</v>
      </c>
      <c r="AM17" s="1" t="s">
        <v>53</v>
      </c>
      <c r="AN17" s="1" t="s">
        <v>54</v>
      </c>
      <c r="AO17" s="1" t="s">
        <v>53</v>
      </c>
      <c r="AP17" s="1" t="s">
        <v>53</v>
      </c>
      <c r="AQ17" s="1" t="s">
        <v>53</v>
      </c>
      <c r="AR17" s="1" t="s">
        <v>57</v>
      </c>
      <c r="AS17" s="1" t="s">
        <v>62</v>
      </c>
      <c r="AT17" s="1" t="s">
        <v>57</v>
      </c>
      <c r="AU17" s="1" t="s">
        <v>65</v>
      </c>
      <c r="AV17" s="1" t="s">
        <v>63</v>
      </c>
    </row>
    <row r="18" spans="1:48" ht="37.5" customHeight="1" x14ac:dyDescent="0.2">
      <c r="A18" s="1" t="s">
        <v>59</v>
      </c>
      <c r="B18" s="1" t="s">
        <v>68</v>
      </c>
      <c r="C18" s="1" t="s">
        <v>69</v>
      </c>
      <c r="D18" s="1" t="s">
        <v>60</v>
      </c>
      <c r="E18" s="1" t="s">
        <v>51</v>
      </c>
      <c r="F18" s="1" t="s">
        <v>51</v>
      </c>
      <c r="G18" s="1" t="s">
        <v>51</v>
      </c>
      <c r="H18" s="1" t="s">
        <v>51</v>
      </c>
      <c r="I18" s="1" t="s">
        <v>60</v>
      </c>
      <c r="J18" s="1" t="s">
        <v>60</v>
      </c>
      <c r="K18" s="1" t="s">
        <v>60</v>
      </c>
      <c r="L18" s="1" t="s">
        <v>60</v>
      </c>
      <c r="M18" s="1" t="s">
        <v>60</v>
      </c>
      <c r="N18" s="1" t="s">
        <v>60</v>
      </c>
      <c r="O18" s="1" t="s">
        <v>51</v>
      </c>
      <c r="P18" s="1" t="s">
        <v>51</v>
      </c>
      <c r="Q18" s="1" t="s">
        <v>53</v>
      </c>
      <c r="R18" s="1" t="s">
        <v>54</v>
      </c>
      <c r="S18" s="1" t="s">
        <v>53</v>
      </c>
      <c r="T18" s="1" t="s">
        <v>53</v>
      </c>
      <c r="U18" s="1" t="s">
        <v>51</v>
      </c>
      <c r="V18" s="1" t="s">
        <v>60</v>
      </c>
      <c r="W18" s="1" t="s">
        <v>55</v>
      </c>
      <c r="X18" s="1" t="s">
        <v>49</v>
      </c>
      <c r="Y18" s="1" t="s">
        <v>60</v>
      </c>
      <c r="Z18" s="1" t="s">
        <v>51</v>
      </c>
      <c r="AA18" s="1" t="s">
        <v>51</v>
      </c>
      <c r="AB18" s="1" t="s">
        <v>51</v>
      </c>
      <c r="AC18" s="1" t="s">
        <v>55</v>
      </c>
      <c r="AD18" s="1" t="s">
        <v>51</v>
      </c>
      <c r="AE18" s="1" t="s">
        <v>60</v>
      </c>
      <c r="AF18" s="1" t="s">
        <v>60</v>
      </c>
      <c r="AG18" s="1" t="s">
        <v>51</v>
      </c>
      <c r="AH18" s="1" t="s">
        <v>51</v>
      </c>
      <c r="AI18" s="1" t="s">
        <v>51</v>
      </c>
      <c r="AJ18" s="1" t="s">
        <v>60</v>
      </c>
      <c r="AK18" s="1" t="s">
        <v>60</v>
      </c>
      <c r="AL18" s="1" t="s">
        <v>54</v>
      </c>
      <c r="AM18" s="1" t="s">
        <v>53</v>
      </c>
      <c r="AN18" s="1" t="s">
        <v>53</v>
      </c>
      <c r="AO18" s="1" t="s">
        <v>53</v>
      </c>
      <c r="AP18" s="1" t="s">
        <v>53</v>
      </c>
      <c r="AQ18" s="1" t="s">
        <v>53</v>
      </c>
      <c r="AR18" s="1" t="s">
        <v>61</v>
      </c>
      <c r="AS18" s="1" t="s">
        <v>56</v>
      </c>
      <c r="AT18" s="1" t="s">
        <v>61</v>
      </c>
      <c r="AU18" s="1" t="s">
        <v>61</v>
      </c>
      <c r="AV18" s="1" t="s">
        <v>58</v>
      </c>
    </row>
    <row r="19" spans="1:48" ht="37.5" customHeight="1" x14ac:dyDescent="0.2">
      <c r="A19" s="1" t="s">
        <v>59</v>
      </c>
      <c r="B19" s="1" t="s">
        <v>68</v>
      </c>
      <c r="C19" s="1" t="s">
        <v>69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 s="1" t="s">
        <v>55</v>
      </c>
      <c r="M19" s="1" t="s">
        <v>60</v>
      </c>
      <c r="N19" s="1" t="s">
        <v>60</v>
      </c>
      <c r="O19" s="1" t="s">
        <v>60</v>
      </c>
      <c r="P19" s="1" t="s">
        <v>60</v>
      </c>
      <c r="Q19" s="1" t="s">
        <v>53</v>
      </c>
      <c r="R19" s="1" t="s">
        <v>54</v>
      </c>
      <c r="S19" s="1" t="s">
        <v>53</v>
      </c>
      <c r="T19" s="1" t="s">
        <v>53</v>
      </c>
      <c r="U19" s="1" t="s">
        <v>51</v>
      </c>
      <c r="V19" s="1" t="s">
        <v>51</v>
      </c>
      <c r="W19" s="1" t="s">
        <v>55</v>
      </c>
      <c r="X19" s="1" t="s">
        <v>55</v>
      </c>
      <c r="Y19" s="1" t="s">
        <v>49</v>
      </c>
      <c r="Z19" s="1" t="s">
        <v>50</v>
      </c>
      <c r="AA19" s="1" t="s">
        <v>49</v>
      </c>
      <c r="AB19" s="1" t="s">
        <v>51</v>
      </c>
      <c r="AC19" s="1" t="s">
        <v>60</v>
      </c>
      <c r="AD19" s="1" t="s">
        <v>51</v>
      </c>
      <c r="AE19" s="1" t="s">
        <v>51</v>
      </c>
      <c r="AF19" s="1" t="s">
        <v>51</v>
      </c>
      <c r="AG19" s="1" t="s">
        <v>49</v>
      </c>
      <c r="AH19" s="1" t="s">
        <v>51</v>
      </c>
      <c r="AI19" s="1" t="s">
        <v>50</v>
      </c>
      <c r="AJ19" s="1" t="s">
        <v>60</v>
      </c>
      <c r="AK19" s="1" t="s">
        <v>60</v>
      </c>
      <c r="AL19" s="1" t="s">
        <v>53</v>
      </c>
      <c r="AM19" s="1" t="s">
        <v>54</v>
      </c>
      <c r="AN19" s="1" t="s">
        <v>54</v>
      </c>
      <c r="AO19" s="1" t="s">
        <v>53</v>
      </c>
      <c r="AP19" s="1" t="s">
        <v>54</v>
      </c>
      <c r="AQ19" s="1" t="s">
        <v>53</v>
      </c>
      <c r="AR19" s="1" t="s">
        <v>61</v>
      </c>
      <c r="AS19" s="1" t="s">
        <v>56</v>
      </c>
      <c r="AT19" s="1" t="s">
        <v>57</v>
      </c>
      <c r="AU19" s="1" t="s">
        <v>57</v>
      </c>
      <c r="AV19" s="1" t="s">
        <v>63</v>
      </c>
    </row>
    <row r="20" spans="1:48" ht="37.5" customHeight="1" x14ac:dyDescent="0.2">
      <c r="A20" s="1" t="s">
        <v>48</v>
      </c>
      <c r="B20" s="1" t="s">
        <v>68</v>
      </c>
      <c r="C20" s="1" t="s">
        <v>69</v>
      </c>
      <c r="D20" s="1" t="s">
        <v>50</v>
      </c>
      <c r="E20" s="1" t="s">
        <v>49</v>
      </c>
      <c r="F20" s="1" t="s">
        <v>67</v>
      </c>
      <c r="G20" s="1" t="s">
        <v>67</v>
      </c>
      <c r="H20" s="1" t="s">
        <v>67</v>
      </c>
      <c r="I20" s="1" t="s">
        <v>49</v>
      </c>
      <c r="J20" s="1" t="s">
        <v>51</v>
      </c>
      <c r="K20" s="1" t="s">
        <v>51</v>
      </c>
      <c r="L20" s="1" t="s">
        <v>60</v>
      </c>
      <c r="M20" s="1" t="s">
        <v>60</v>
      </c>
      <c r="N20" s="1" t="s">
        <v>60</v>
      </c>
      <c r="O20" s="1" t="s">
        <v>55</v>
      </c>
      <c r="P20" s="1" t="s">
        <v>49</v>
      </c>
      <c r="Q20" s="1" t="s">
        <v>53</v>
      </c>
      <c r="R20" s="1" t="s">
        <v>54</v>
      </c>
      <c r="S20" s="1" t="s">
        <v>53</v>
      </c>
      <c r="T20" s="1" t="s">
        <v>53</v>
      </c>
      <c r="U20" s="1" t="s">
        <v>60</v>
      </c>
      <c r="V20" s="1" t="s">
        <v>60</v>
      </c>
      <c r="W20" s="1" t="s">
        <v>55</v>
      </c>
      <c r="X20" s="1" t="s">
        <v>49</v>
      </c>
      <c r="Y20" s="1" t="s">
        <v>67</v>
      </c>
      <c r="Z20" s="1" t="s">
        <v>60</v>
      </c>
      <c r="AA20" s="1" t="s">
        <v>51</v>
      </c>
      <c r="AB20" s="1" t="s">
        <v>51</v>
      </c>
      <c r="AC20" s="1" t="s">
        <v>49</v>
      </c>
      <c r="AD20" s="1" t="s">
        <v>60</v>
      </c>
      <c r="AE20" s="1" t="s">
        <v>51</v>
      </c>
      <c r="AF20" s="1" t="s">
        <v>51</v>
      </c>
      <c r="AG20" s="1" t="s">
        <v>51</v>
      </c>
      <c r="AH20" s="1" t="s">
        <v>51</v>
      </c>
      <c r="AI20" s="1" t="s">
        <v>51</v>
      </c>
      <c r="AJ20" s="1" t="s">
        <v>51</v>
      </c>
      <c r="AK20" s="1" t="s">
        <v>51</v>
      </c>
      <c r="AL20" s="1" t="s">
        <v>53</v>
      </c>
      <c r="AM20" s="1" t="s">
        <v>54</v>
      </c>
      <c r="AN20" s="1" t="s">
        <v>53</v>
      </c>
      <c r="AO20" s="1" t="s">
        <v>54</v>
      </c>
      <c r="AP20" s="1" t="s">
        <v>53</v>
      </c>
      <c r="AQ20" s="1" t="s">
        <v>54</v>
      </c>
      <c r="AR20" s="1" t="s">
        <v>56</v>
      </c>
      <c r="AS20" s="1" t="s">
        <v>56</v>
      </c>
      <c r="AT20" s="1" t="s">
        <v>56</v>
      </c>
      <c r="AU20" s="1" t="s">
        <v>61</v>
      </c>
      <c r="AV20" s="1" t="s">
        <v>58</v>
      </c>
    </row>
    <row r="21" spans="1:48" ht="37.5" customHeight="1" x14ac:dyDescent="0.2">
      <c r="A21" s="1" t="s">
        <v>59</v>
      </c>
      <c r="B21" s="1" t="s">
        <v>68</v>
      </c>
      <c r="C21" s="1" t="s">
        <v>69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 s="1" t="s">
        <v>60</v>
      </c>
      <c r="M21" s="1" t="s">
        <v>60</v>
      </c>
      <c r="N21" s="1" t="s">
        <v>60</v>
      </c>
      <c r="O21" s="1" t="s">
        <v>60</v>
      </c>
      <c r="P21" s="1" t="s">
        <v>60</v>
      </c>
      <c r="Q21" s="1" t="s">
        <v>53</v>
      </c>
      <c r="R21" s="1" t="s">
        <v>53</v>
      </c>
      <c r="S21" s="1" t="s">
        <v>54</v>
      </c>
      <c r="T21" s="1" t="s">
        <v>53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  <c r="Z21" s="1" t="s">
        <v>60</v>
      </c>
      <c r="AA21" s="1" t="s">
        <v>60</v>
      </c>
      <c r="AB21" s="1" t="s">
        <v>60</v>
      </c>
      <c r="AC21" s="1" t="s">
        <v>60</v>
      </c>
      <c r="AD21" s="1" t="s">
        <v>60</v>
      </c>
      <c r="AE21" s="1" t="s">
        <v>60</v>
      </c>
      <c r="AF21" s="1" t="s">
        <v>60</v>
      </c>
      <c r="AG21" s="1" t="s">
        <v>60</v>
      </c>
      <c r="AH21" s="1" t="s">
        <v>60</v>
      </c>
      <c r="AI21" s="1" t="s">
        <v>60</v>
      </c>
      <c r="AJ21" s="1" t="s">
        <v>60</v>
      </c>
      <c r="AK21" s="1" t="s">
        <v>60</v>
      </c>
      <c r="AL21" s="1" t="s">
        <v>53</v>
      </c>
      <c r="AM21" s="1" t="s">
        <v>53</v>
      </c>
      <c r="AN21" s="1" t="s">
        <v>54</v>
      </c>
      <c r="AO21" s="1" t="s">
        <v>53</v>
      </c>
      <c r="AP21" s="1" t="s">
        <v>53</v>
      </c>
      <c r="AQ21" s="1" t="s">
        <v>53</v>
      </c>
      <c r="AR21" s="1" t="s">
        <v>57</v>
      </c>
      <c r="AS21" s="1" t="s">
        <v>62</v>
      </c>
      <c r="AT21" s="1" t="s">
        <v>57</v>
      </c>
      <c r="AU21" s="1" t="s">
        <v>62</v>
      </c>
      <c r="AV21" s="1" t="s">
        <v>63</v>
      </c>
    </row>
    <row r="22" spans="1:48" ht="37.5" customHeight="1" x14ac:dyDescent="0.2">
      <c r="A22" s="1" t="s">
        <v>59</v>
      </c>
      <c r="B22" s="1" t="s">
        <v>68</v>
      </c>
      <c r="C22" s="1" t="s">
        <v>69</v>
      </c>
      <c r="D22" s="1" t="s">
        <v>60</v>
      </c>
      <c r="E22" s="1" t="s">
        <v>60</v>
      </c>
      <c r="F22" s="1" t="s">
        <v>60</v>
      </c>
      <c r="G22" s="1" t="s">
        <v>51</v>
      </c>
      <c r="H22" s="1" t="s">
        <v>51</v>
      </c>
      <c r="I22" s="1" t="s">
        <v>51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60</v>
      </c>
      <c r="O22" s="1" t="s">
        <v>60</v>
      </c>
      <c r="P22" s="1" t="s">
        <v>60</v>
      </c>
      <c r="Q22" s="1" t="s">
        <v>53</v>
      </c>
      <c r="R22" s="1" t="s">
        <v>54</v>
      </c>
      <c r="S22" s="1" t="s">
        <v>53</v>
      </c>
      <c r="T22" s="1" t="s">
        <v>53</v>
      </c>
      <c r="U22" s="1" t="s">
        <v>60</v>
      </c>
      <c r="V22" s="1" t="s">
        <v>60</v>
      </c>
      <c r="W22" s="1" t="s">
        <v>60</v>
      </c>
      <c r="X22" s="1" t="s">
        <v>60</v>
      </c>
      <c r="Y22" s="1" t="s">
        <v>60</v>
      </c>
      <c r="Z22" s="1" t="s">
        <v>60</v>
      </c>
      <c r="AA22" s="1" t="s">
        <v>51</v>
      </c>
      <c r="AB22" s="1" t="s">
        <v>60</v>
      </c>
      <c r="AC22" s="1" t="s">
        <v>51</v>
      </c>
      <c r="AD22" s="1" t="s">
        <v>60</v>
      </c>
      <c r="AE22" s="1" t="s">
        <v>60</v>
      </c>
      <c r="AF22" s="1" t="s">
        <v>60</v>
      </c>
      <c r="AG22" s="1" t="s">
        <v>60</v>
      </c>
      <c r="AH22" s="1" t="s">
        <v>60</v>
      </c>
      <c r="AI22" s="1" t="s">
        <v>60</v>
      </c>
      <c r="AJ22" s="1" t="s">
        <v>60</v>
      </c>
      <c r="AK22" s="1" t="s">
        <v>60</v>
      </c>
      <c r="AL22" s="1" t="s">
        <v>54</v>
      </c>
      <c r="AM22" s="1" t="s">
        <v>53</v>
      </c>
      <c r="AN22" s="1" t="s">
        <v>54</v>
      </c>
      <c r="AO22" s="1" t="s">
        <v>53</v>
      </c>
      <c r="AP22" s="1" t="s">
        <v>54</v>
      </c>
      <c r="AQ22" s="1" t="s">
        <v>53</v>
      </c>
      <c r="AR22" s="1" t="s">
        <v>57</v>
      </c>
      <c r="AS22" s="1" t="s">
        <v>56</v>
      </c>
      <c r="AT22" s="1" t="s">
        <v>57</v>
      </c>
      <c r="AU22" s="1" t="s">
        <v>56</v>
      </c>
      <c r="AV22" s="1" t="s">
        <v>63</v>
      </c>
    </row>
    <row r="23" spans="1:48" ht="37.5" customHeight="1" x14ac:dyDescent="0.2">
      <c r="A23" s="1" t="s">
        <v>48</v>
      </c>
      <c r="B23" s="1" t="s">
        <v>68</v>
      </c>
      <c r="C23" s="1" t="s">
        <v>69</v>
      </c>
      <c r="D23" s="1" t="s">
        <v>49</v>
      </c>
      <c r="E23" s="1" t="s">
        <v>49</v>
      </c>
      <c r="F23" s="1" t="s">
        <v>51</v>
      </c>
      <c r="G23" s="1" t="s">
        <v>51</v>
      </c>
      <c r="H23" s="1" t="s">
        <v>55</v>
      </c>
      <c r="I23" s="1" t="s">
        <v>51</v>
      </c>
      <c r="J23" s="1" t="s">
        <v>49</v>
      </c>
      <c r="K23" s="1" t="s">
        <v>51</v>
      </c>
      <c r="L23" s="1" t="s">
        <v>60</v>
      </c>
      <c r="M23" s="1" t="s">
        <v>60</v>
      </c>
      <c r="N23" s="1" t="s">
        <v>51</v>
      </c>
      <c r="O23" s="1" t="s">
        <v>52</v>
      </c>
      <c r="P23" s="1" t="s">
        <v>51</v>
      </c>
      <c r="Q23" s="1" t="s">
        <v>54</v>
      </c>
      <c r="R23" s="1" t="s">
        <v>54</v>
      </c>
      <c r="S23" s="1" t="s">
        <v>53</v>
      </c>
      <c r="T23" s="1" t="s">
        <v>53</v>
      </c>
      <c r="U23" s="1" t="s">
        <v>51</v>
      </c>
      <c r="V23" s="1" t="s">
        <v>60</v>
      </c>
      <c r="W23" s="1" t="s">
        <v>52</v>
      </c>
      <c r="X23" s="1" t="s">
        <v>49</v>
      </c>
      <c r="Y23" s="1" t="s">
        <v>49</v>
      </c>
      <c r="Z23" s="1" t="s">
        <v>51</v>
      </c>
      <c r="AA23" s="1" t="s">
        <v>51</v>
      </c>
      <c r="AB23" s="1" t="s">
        <v>51</v>
      </c>
      <c r="AC23" s="1" t="s">
        <v>49</v>
      </c>
      <c r="AD23" s="1" t="s">
        <v>51</v>
      </c>
      <c r="AE23" s="1" t="s">
        <v>50</v>
      </c>
      <c r="AF23" s="1" t="s">
        <v>49</v>
      </c>
      <c r="AG23" s="1" t="s">
        <v>49</v>
      </c>
      <c r="AH23" s="1" t="s">
        <v>50</v>
      </c>
      <c r="AI23" s="1" t="s">
        <v>49</v>
      </c>
      <c r="AJ23" s="1" t="s">
        <v>60</v>
      </c>
      <c r="AK23" s="1" t="s">
        <v>51</v>
      </c>
      <c r="AL23" s="1" t="s">
        <v>53</v>
      </c>
      <c r="AM23" s="1" t="s">
        <v>54</v>
      </c>
      <c r="AN23" s="1" t="s">
        <v>53</v>
      </c>
      <c r="AO23" s="1" t="s">
        <v>54</v>
      </c>
      <c r="AP23" s="1" t="s">
        <v>53</v>
      </c>
      <c r="AQ23" s="1" t="s">
        <v>54</v>
      </c>
      <c r="AR23" s="1" t="s">
        <v>62</v>
      </c>
      <c r="AS23" s="1" t="s">
        <v>57</v>
      </c>
      <c r="AT23" s="1" t="s">
        <v>56</v>
      </c>
      <c r="AU23" s="1" t="s">
        <v>62</v>
      </c>
      <c r="AV23" s="1" t="s">
        <v>58</v>
      </c>
    </row>
    <row r="24" spans="1:48" ht="37.5" customHeight="1" x14ac:dyDescent="0.2">
      <c r="A24" s="1" t="s">
        <v>48</v>
      </c>
      <c r="B24" s="1" t="s">
        <v>68</v>
      </c>
      <c r="C24" s="1" t="s">
        <v>69</v>
      </c>
      <c r="Q24" s="1" t="s">
        <v>53</v>
      </c>
      <c r="R24" s="1" t="s">
        <v>53</v>
      </c>
      <c r="S24" s="1" t="s">
        <v>53</v>
      </c>
      <c r="T24" s="1" t="s">
        <v>53</v>
      </c>
      <c r="AL24" s="1" t="s">
        <v>53</v>
      </c>
      <c r="AM24" s="1" t="s">
        <v>53</v>
      </c>
      <c r="AN24" s="1" t="s">
        <v>53</v>
      </c>
      <c r="AO24" s="1" t="s">
        <v>53</v>
      </c>
      <c r="AP24" s="1" t="s">
        <v>53</v>
      </c>
      <c r="AQ24" s="1" t="s">
        <v>53</v>
      </c>
    </row>
    <row r="25" spans="1:48" ht="37.5" customHeight="1" x14ac:dyDescent="0.2">
      <c r="A25" s="1" t="s">
        <v>48</v>
      </c>
      <c r="B25" s="1" t="s">
        <v>68</v>
      </c>
      <c r="C25" s="1" t="s">
        <v>69</v>
      </c>
      <c r="D25" s="1" t="s">
        <v>49</v>
      </c>
      <c r="E25" s="1" t="s">
        <v>51</v>
      </c>
      <c r="F25" s="1" t="s">
        <v>51</v>
      </c>
      <c r="G25" s="1" t="s">
        <v>51</v>
      </c>
      <c r="H25" s="1" t="s">
        <v>51</v>
      </c>
      <c r="I25" s="1" t="s">
        <v>49</v>
      </c>
      <c r="J25" s="1" t="s">
        <v>51</v>
      </c>
      <c r="K25" s="1" t="s">
        <v>60</v>
      </c>
      <c r="L25" s="1" t="s">
        <v>60</v>
      </c>
      <c r="M25" s="1" t="s">
        <v>60</v>
      </c>
      <c r="N25" s="1" t="s">
        <v>51</v>
      </c>
      <c r="O25" s="1" t="s">
        <v>51</v>
      </c>
      <c r="P25" s="1" t="s">
        <v>51</v>
      </c>
      <c r="Q25" s="1" t="s">
        <v>53</v>
      </c>
      <c r="R25" s="1" t="s">
        <v>54</v>
      </c>
      <c r="S25" s="1" t="s">
        <v>53</v>
      </c>
      <c r="T25" s="1" t="s">
        <v>53</v>
      </c>
      <c r="U25" s="1" t="s">
        <v>60</v>
      </c>
      <c r="V25" s="1" t="s">
        <v>60</v>
      </c>
      <c r="W25" s="1" t="s">
        <v>60</v>
      </c>
      <c r="X25" s="1" t="s">
        <v>60</v>
      </c>
      <c r="Y25" s="1" t="s">
        <v>51</v>
      </c>
      <c r="Z25" s="1" t="s">
        <v>60</v>
      </c>
      <c r="AA25" s="1" t="s">
        <v>60</v>
      </c>
      <c r="AB25" s="1" t="s">
        <v>60</v>
      </c>
      <c r="AC25" s="1" t="s">
        <v>51</v>
      </c>
      <c r="AD25" s="1" t="s">
        <v>60</v>
      </c>
      <c r="AE25" s="1" t="s">
        <v>51</v>
      </c>
      <c r="AF25" s="1" t="s">
        <v>60</v>
      </c>
      <c r="AG25" s="1" t="s">
        <v>60</v>
      </c>
      <c r="AH25" s="1" t="s">
        <v>60</v>
      </c>
      <c r="AI25" s="1" t="s">
        <v>60</v>
      </c>
      <c r="AJ25" s="1" t="s">
        <v>60</v>
      </c>
      <c r="AK25" s="1" t="s">
        <v>51</v>
      </c>
      <c r="AL25" s="1" t="s">
        <v>53</v>
      </c>
      <c r="AM25" s="1" t="s">
        <v>54</v>
      </c>
      <c r="AN25" s="1" t="s">
        <v>54</v>
      </c>
      <c r="AO25" s="1" t="s">
        <v>53</v>
      </c>
      <c r="AP25" s="1" t="s">
        <v>54</v>
      </c>
      <c r="AQ25" s="1" t="s">
        <v>53</v>
      </c>
      <c r="AR25" s="1" t="s">
        <v>57</v>
      </c>
      <c r="AS25" s="1" t="s">
        <v>65</v>
      </c>
      <c r="AT25" s="1" t="s">
        <v>57</v>
      </c>
      <c r="AU25" s="1" t="s">
        <v>61</v>
      </c>
      <c r="AV25" s="1" t="s">
        <v>63</v>
      </c>
    </row>
    <row r="26" spans="1:48" ht="37.5" customHeight="1" x14ac:dyDescent="0.2">
      <c r="A26" s="1" t="s">
        <v>48</v>
      </c>
      <c r="B26" s="1" t="s">
        <v>68</v>
      </c>
      <c r="C26" s="1" t="s">
        <v>69</v>
      </c>
      <c r="D26" s="1" t="s">
        <v>55</v>
      </c>
      <c r="E26" s="1" t="s">
        <v>60</v>
      </c>
      <c r="F26" s="1" t="s">
        <v>60</v>
      </c>
      <c r="G26" s="1" t="s">
        <v>60</v>
      </c>
      <c r="H26" s="1" t="s">
        <v>51</v>
      </c>
      <c r="I26" s="1" t="s">
        <v>55</v>
      </c>
      <c r="J26" s="1" t="s">
        <v>49</v>
      </c>
      <c r="K26" s="1" t="s">
        <v>51</v>
      </c>
      <c r="L26" s="1" t="s">
        <v>51</v>
      </c>
      <c r="M26" s="1" t="s">
        <v>51</v>
      </c>
      <c r="N26" s="1" t="s">
        <v>51</v>
      </c>
      <c r="O26" s="1" t="s">
        <v>60</v>
      </c>
      <c r="P26" s="1" t="s">
        <v>51</v>
      </c>
      <c r="Q26" s="1" t="s">
        <v>53</v>
      </c>
      <c r="R26" s="1" t="s">
        <v>54</v>
      </c>
      <c r="S26" s="1" t="s">
        <v>53</v>
      </c>
      <c r="T26" s="1" t="s">
        <v>53</v>
      </c>
      <c r="U26" s="1" t="s">
        <v>51</v>
      </c>
      <c r="V26" s="1" t="s">
        <v>51</v>
      </c>
      <c r="W26" s="1" t="s">
        <v>55</v>
      </c>
      <c r="X26" s="1" t="s">
        <v>49</v>
      </c>
      <c r="Y26" s="1" t="s">
        <v>49</v>
      </c>
      <c r="Z26" s="1" t="s">
        <v>49</v>
      </c>
      <c r="AA26" s="1" t="s">
        <v>49</v>
      </c>
      <c r="AB26" s="1" t="s">
        <v>49</v>
      </c>
      <c r="AC26" s="1" t="s">
        <v>50</v>
      </c>
      <c r="AD26" s="1" t="s">
        <v>50</v>
      </c>
      <c r="AE26" s="1" t="s">
        <v>49</v>
      </c>
      <c r="AF26" s="1" t="s">
        <v>49</v>
      </c>
      <c r="AG26" s="1" t="s">
        <v>50</v>
      </c>
      <c r="AH26" s="1" t="s">
        <v>50</v>
      </c>
      <c r="AI26" s="1" t="s">
        <v>50</v>
      </c>
      <c r="AJ26" s="1" t="s">
        <v>51</v>
      </c>
      <c r="AK26" s="1" t="s">
        <v>50</v>
      </c>
      <c r="AL26" s="1" t="s">
        <v>53</v>
      </c>
      <c r="AM26" s="1" t="s">
        <v>53</v>
      </c>
      <c r="AN26" s="1" t="s">
        <v>53</v>
      </c>
      <c r="AO26" s="1" t="s">
        <v>54</v>
      </c>
      <c r="AP26" s="1" t="s">
        <v>53</v>
      </c>
      <c r="AQ26" s="1" t="s">
        <v>54</v>
      </c>
      <c r="AR26" s="1" t="s">
        <v>61</v>
      </c>
      <c r="AS26" s="1" t="s">
        <v>57</v>
      </c>
      <c r="AT26" s="1" t="s">
        <v>56</v>
      </c>
      <c r="AU26" s="1" t="s">
        <v>57</v>
      </c>
      <c r="AV26" s="1" t="s">
        <v>66</v>
      </c>
    </row>
    <row r="27" spans="1:48" ht="37.5" customHeight="1" x14ac:dyDescent="0.2">
      <c r="A27" s="1" t="s">
        <v>48</v>
      </c>
      <c r="B27" s="1" t="s">
        <v>68</v>
      </c>
      <c r="C27" s="1" t="s">
        <v>69</v>
      </c>
      <c r="D27" s="1" t="s">
        <v>67</v>
      </c>
      <c r="E27" s="1" t="s">
        <v>50</v>
      </c>
      <c r="F27" s="1" t="s">
        <v>49</v>
      </c>
      <c r="G27" s="1" t="s">
        <v>49</v>
      </c>
      <c r="H27" s="1" t="s">
        <v>55</v>
      </c>
      <c r="I27" s="1" t="s">
        <v>51</v>
      </c>
      <c r="J27" s="1" t="s">
        <v>51</v>
      </c>
      <c r="K27" s="1" t="s">
        <v>60</v>
      </c>
      <c r="L27" s="1" t="s">
        <v>52</v>
      </c>
      <c r="M27" s="1" t="s">
        <v>60</v>
      </c>
      <c r="N27" s="1" t="s">
        <v>60</v>
      </c>
      <c r="O27" s="1" t="s">
        <v>51</v>
      </c>
      <c r="P27" s="1" t="s">
        <v>51</v>
      </c>
      <c r="Q27" s="1" t="s">
        <v>53</v>
      </c>
      <c r="R27" s="1" t="s">
        <v>54</v>
      </c>
      <c r="S27" s="1" t="s">
        <v>53</v>
      </c>
      <c r="T27" s="1" t="s">
        <v>53</v>
      </c>
      <c r="U27" s="1" t="s">
        <v>51</v>
      </c>
      <c r="V27" s="1" t="s">
        <v>51</v>
      </c>
      <c r="W27" s="1" t="s">
        <v>55</v>
      </c>
      <c r="X27" s="1" t="s">
        <v>51</v>
      </c>
      <c r="Y27" s="1" t="s">
        <v>51</v>
      </c>
      <c r="Z27" s="1" t="s">
        <v>51</v>
      </c>
      <c r="AA27" s="1" t="s">
        <v>49</v>
      </c>
      <c r="AB27" s="1" t="s">
        <v>49</v>
      </c>
      <c r="AC27" s="1" t="s">
        <v>49</v>
      </c>
      <c r="AD27" s="1" t="s">
        <v>49</v>
      </c>
      <c r="AE27" s="1" t="s">
        <v>49</v>
      </c>
      <c r="AF27" s="1" t="s">
        <v>49</v>
      </c>
      <c r="AG27" s="1" t="s">
        <v>49</v>
      </c>
      <c r="AH27" s="1" t="s">
        <v>49</v>
      </c>
      <c r="AI27" s="1" t="s">
        <v>50</v>
      </c>
      <c r="AJ27" s="1" t="s">
        <v>51</v>
      </c>
      <c r="AK27" s="1" t="s">
        <v>49</v>
      </c>
      <c r="AL27" s="1" t="s">
        <v>53</v>
      </c>
      <c r="AM27" s="1" t="s">
        <v>54</v>
      </c>
      <c r="AN27" s="1" t="s">
        <v>53</v>
      </c>
      <c r="AO27" s="1" t="s">
        <v>53</v>
      </c>
      <c r="AP27" s="1" t="s">
        <v>53</v>
      </c>
      <c r="AQ27" s="1" t="s">
        <v>54</v>
      </c>
      <c r="AR27" s="1" t="s">
        <v>56</v>
      </c>
      <c r="AS27" s="1" t="s">
        <v>57</v>
      </c>
      <c r="AT27" s="1" t="s">
        <v>56</v>
      </c>
      <c r="AU27" s="1" t="s">
        <v>57</v>
      </c>
      <c r="AV27" s="1" t="s">
        <v>58</v>
      </c>
    </row>
    <row r="28" spans="1:48" ht="37.5" customHeight="1" x14ac:dyDescent="0.2">
      <c r="A28" s="1" t="s">
        <v>48</v>
      </c>
      <c r="B28" s="1" t="s">
        <v>68</v>
      </c>
      <c r="C28" s="1" t="s">
        <v>69</v>
      </c>
      <c r="D28" s="1" t="s">
        <v>49</v>
      </c>
      <c r="E28" s="1" t="s">
        <v>49</v>
      </c>
      <c r="F28" s="1" t="s">
        <v>49</v>
      </c>
      <c r="G28" s="1" t="s">
        <v>51</v>
      </c>
      <c r="H28" s="1" t="s">
        <v>49</v>
      </c>
      <c r="I28" s="1" t="s">
        <v>49</v>
      </c>
      <c r="J28" s="1" t="s">
        <v>49</v>
      </c>
      <c r="K28" s="1" t="s">
        <v>49</v>
      </c>
      <c r="L28" s="1" t="s">
        <v>49</v>
      </c>
      <c r="M28" s="1" t="s">
        <v>49</v>
      </c>
      <c r="N28" s="1" t="s">
        <v>49</v>
      </c>
      <c r="O28" s="1" t="s">
        <v>49</v>
      </c>
      <c r="P28" s="1" t="s">
        <v>49</v>
      </c>
      <c r="Q28" s="1" t="s">
        <v>53</v>
      </c>
      <c r="R28" s="1" t="s">
        <v>54</v>
      </c>
      <c r="S28" s="1" t="s">
        <v>53</v>
      </c>
      <c r="T28" s="1" t="s">
        <v>53</v>
      </c>
      <c r="U28" s="1" t="s">
        <v>51</v>
      </c>
      <c r="V28" s="1" t="s">
        <v>51</v>
      </c>
      <c r="W28" s="1" t="s">
        <v>55</v>
      </c>
      <c r="X28" s="1" t="s">
        <v>51</v>
      </c>
      <c r="Y28" s="1" t="s">
        <v>51</v>
      </c>
      <c r="Z28" s="1" t="s">
        <v>49</v>
      </c>
      <c r="AA28" s="1" t="s">
        <v>49</v>
      </c>
      <c r="AB28" s="1" t="s">
        <v>49</v>
      </c>
      <c r="AC28" s="1" t="s">
        <v>49</v>
      </c>
      <c r="AD28" s="1" t="s">
        <v>49</v>
      </c>
      <c r="AE28" s="1" t="s">
        <v>49</v>
      </c>
      <c r="AF28" s="1" t="s">
        <v>49</v>
      </c>
      <c r="AG28" s="1" t="s">
        <v>49</v>
      </c>
      <c r="AH28" s="1" t="s">
        <v>49</v>
      </c>
      <c r="AI28" s="1" t="s">
        <v>49</v>
      </c>
      <c r="AJ28" s="1" t="s">
        <v>51</v>
      </c>
      <c r="AK28" s="1" t="s">
        <v>49</v>
      </c>
      <c r="AL28" s="1" t="s">
        <v>53</v>
      </c>
      <c r="AM28" s="1" t="s">
        <v>53</v>
      </c>
      <c r="AN28" s="1" t="s">
        <v>53</v>
      </c>
      <c r="AO28" s="1" t="s">
        <v>54</v>
      </c>
      <c r="AP28" s="1" t="s">
        <v>53</v>
      </c>
      <c r="AQ28" s="1" t="s">
        <v>54</v>
      </c>
      <c r="AR28" s="1" t="s">
        <v>56</v>
      </c>
      <c r="AS28" s="1" t="s">
        <v>61</v>
      </c>
      <c r="AT28" s="1" t="s">
        <v>56</v>
      </c>
      <c r="AU28" s="1" t="s">
        <v>61</v>
      </c>
      <c r="AV28" s="1" t="s">
        <v>70</v>
      </c>
    </row>
    <row r="29" spans="1:48" ht="37.5" customHeight="1" x14ac:dyDescent="0.2">
      <c r="A29" s="1" t="s">
        <v>59</v>
      </c>
      <c r="B29" s="1" t="s">
        <v>68</v>
      </c>
      <c r="C29" s="1" t="s">
        <v>69</v>
      </c>
      <c r="D29" s="1" t="s">
        <v>51</v>
      </c>
      <c r="E29" s="1" t="s">
        <v>51</v>
      </c>
      <c r="F29" s="1" t="s">
        <v>51</v>
      </c>
      <c r="G29" s="1" t="s">
        <v>51</v>
      </c>
      <c r="H29" s="1" t="s">
        <v>51</v>
      </c>
      <c r="I29" s="1" t="s">
        <v>51</v>
      </c>
      <c r="J29" s="1" t="s">
        <v>51</v>
      </c>
      <c r="K29" s="1" t="s">
        <v>51</v>
      </c>
      <c r="L29" s="1" t="s">
        <v>51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53</v>
      </c>
      <c r="R29" s="1" t="s">
        <v>53</v>
      </c>
      <c r="S29" s="1" t="s">
        <v>54</v>
      </c>
      <c r="T29" s="1" t="s">
        <v>53</v>
      </c>
      <c r="U29" s="1" t="s">
        <v>51</v>
      </c>
      <c r="V29" s="1" t="s">
        <v>49</v>
      </c>
      <c r="W29" s="1" t="s">
        <v>55</v>
      </c>
      <c r="X29" s="1" t="s">
        <v>51</v>
      </c>
      <c r="Y29" s="1" t="s">
        <v>55</v>
      </c>
      <c r="Z29" s="1" t="s">
        <v>49</v>
      </c>
      <c r="AA29" s="1" t="s">
        <v>49</v>
      </c>
      <c r="AB29" s="1" t="s">
        <v>51</v>
      </c>
      <c r="AC29" s="1" t="s">
        <v>49</v>
      </c>
      <c r="AD29" s="1" t="s">
        <v>49</v>
      </c>
      <c r="AE29" s="1" t="s">
        <v>51</v>
      </c>
      <c r="AF29" s="1" t="s">
        <v>51</v>
      </c>
      <c r="AG29" s="1" t="s">
        <v>51</v>
      </c>
      <c r="AH29" s="1" t="s">
        <v>51</v>
      </c>
      <c r="AI29" s="1" t="s">
        <v>51</v>
      </c>
      <c r="AJ29" s="1" t="s">
        <v>51</v>
      </c>
      <c r="AK29" s="1" t="s">
        <v>51</v>
      </c>
      <c r="AL29" s="1" t="s">
        <v>53</v>
      </c>
      <c r="AM29" s="1" t="s">
        <v>54</v>
      </c>
      <c r="AN29" s="1" t="s">
        <v>53</v>
      </c>
      <c r="AO29" s="1" t="s">
        <v>53</v>
      </c>
      <c r="AP29" s="1" t="s">
        <v>53</v>
      </c>
      <c r="AQ29" s="1" t="s">
        <v>53</v>
      </c>
      <c r="AR29" s="1" t="s">
        <v>56</v>
      </c>
      <c r="AS29" s="1" t="s">
        <v>56</v>
      </c>
      <c r="AT29" s="1" t="s">
        <v>61</v>
      </c>
      <c r="AU29" s="1" t="s">
        <v>56</v>
      </c>
      <c r="AV29" s="1" t="s">
        <v>63</v>
      </c>
    </row>
    <row r="30" spans="1:48" ht="37.5" customHeight="1" x14ac:dyDescent="0.2">
      <c r="A30" s="1" t="s">
        <v>59</v>
      </c>
      <c r="B30" s="1" t="s">
        <v>68</v>
      </c>
      <c r="C30" s="1" t="s">
        <v>69</v>
      </c>
      <c r="D30" s="1" t="s">
        <v>51</v>
      </c>
      <c r="E30" s="1" t="s">
        <v>51</v>
      </c>
      <c r="F30" s="1" t="s">
        <v>60</v>
      </c>
      <c r="G30" s="1" t="s">
        <v>60</v>
      </c>
      <c r="H30" s="1" t="s">
        <v>51</v>
      </c>
      <c r="I30" s="1" t="s">
        <v>51</v>
      </c>
      <c r="J30" s="1" t="s">
        <v>51</v>
      </c>
      <c r="K30" s="1" t="s">
        <v>51</v>
      </c>
      <c r="L30" s="1" t="s">
        <v>51</v>
      </c>
      <c r="M30" s="1" t="s">
        <v>51</v>
      </c>
      <c r="N30" s="1" t="s">
        <v>51</v>
      </c>
      <c r="O30" s="1" t="s">
        <v>51</v>
      </c>
      <c r="P30" s="1" t="s">
        <v>51</v>
      </c>
      <c r="Q30" s="1" t="s">
        <v>54</v>
      </c>
      <c r="R30" s="1" t="s">
        <v>53</v>
      </c>
      <c r="S30" s="1" t="s">
        <v>54</v>
      </c>
      <c r="T30" s="1" t="s">
        <v>53</v>
      </c>
      <c r="U30" s="1" t="s">
        <v>60</v>
      </c>
      <c r="V30" s="1" t="s">
        <v>60</v>
      </c>
      <c r="W30" s="1" t="s">
        <v>55</v>
      </c>
      <c r="X30" s="1" t="s">
        <v>60</v>
      </c>
      <c r="Y30" s="1" t="s">
        <v>60</v>
      </c>
      <c r="Z30" s="1" t="s">
        <v>51</v>
      </c>
      <c r="AA30" s="1" t="s">
        <v>51</v>
      </c>
      <c r="AB30" s="1" t="s">
        <v>51</v>
      </c>
      <c r="AC30" s="1" t="s">
        <v>51</v>
      </c>
      <c r="AD30" s="1" t="s">
        <v>51</v>
      </c>
      <c r="AE30" s="1" t="s">
        <v>60</v>
      </c>
      <c r="AF30" s="1" t="s">
        <v>51</v>
      </c>
      <c r="AG30" s="1" t="s">
        <v>51</v>
      </c>
      <c r="AH30" s="1" t="s">
        <v>51</v>
      </c>
      <c r="AI30" s="1" t="s">
        <v>51</v>
      </c>
      <c r="AJ30" s="1" t="s">
        <v>60</v>
      </c>
      <c r="AK30" s="1" t="s">
        <v>60</v>
      </c>
      <c r="AL30" s="1" t="s">
        <v>54</v>
      </c>
      <c r="AM30" s="1" t="s">
        <v>53</v>
      </c>
      <c r="AN30" s="1" t="s">
        <v>54</v>
      </c>
      <c r="AO30" s="1" t="s">
        <v>53</v>
      </c>
      <c r="AP30" s="1" t="s">
        <v>54</v>
      </c>
      <c r="AQ30" s="1" t="s">
        <v>53</v>
      </c>
      <c r="AR30" s="1" t="s">
        <v>61</v>
      </c>
      <c r="AS30" s="1" t="s">
        <v>65</v>
      </c>
      <c r="AT30" s="1" t="s">
        <v>61</v>
      </c>
      <c r="AU30" s="1" t="s">
        <v>56</v>
      </c>
      <c r="AV30" s="1" t="s">
        <v>63</v>
      </c>
    </row>
    <row r="31" spans="1:48" ht="37.5" customHeight="1" x14ac:dyDescent="0.2">
      <c r="A31" s="1" t="s">
        <v>59</v>
      </c>
      <c r="B31" s="1" t="s">
        <v>68</v>
      </c>
      <c r="C31" s="1" t="s">
        <v>69</v>
      </c>
      <c r="D31" s="1" t="s">
        <v>51</v>
      </c>
      <c r="E31" s="1" t="s">
        <v>51</v>
      </c>
      <c r="F31" s="1" t="s">
        <v>60</v>
      </c>
      <c r="G31" s="1" t="s">
        <v>51</v>
      </c>
      <c r="H31" s="1" t="s">
        <v>51</v>
      </c>
      <c r="I31" s="1" t="s">
        <v>51</v>
      </c>
      <c r="J31" s="1" t="s">
        <v>49</v>
      </c>
      <c r="K31" s="1" t="s">
        <v>51</v>
      </c>
      <c r="L31" s="1" t="s">
        <v>51</v>
      </c>
      <c r="M31" s="1" t="s">
        <v>51</v>
      </c>
      <c r="N31" s="1" t="s">
        <v>51</v>
      </c>
      <c r="O31" s="1" t="s">
        <v>51</v>
      </c>
      <c r="P31" s="1" t="s">
        <v>51</v>
      </c>
      <c r="Q31" s="1" t="s">
        <v>53</v>
      </c>
      <c r="R31" s="1" t="s">
        <v>54</v>
      </c>
      <c r="S31" s="1" t="s">
        <v>53</v>
      </c>
      <c r="T31" s="1" t="s">
        <v>53</v>
      </c>
      <c r="U31" s="1" t="s">
        <v>60</v>
      </c>
      <c r="V31" s="1" t="s">
        <v>49</v>
      </c>
      <c r="W31" s="1" t="s">
        <v>49</v>
      </c>
      <c r="X31" s="1" t="s">
        <v>51</v>
      </c>
      <c r="Y31" s="1" t="s">
        <v>49</v>
      </c>
      <c r="Z31" s="1" t="s">
        <v>51</v>
      </c>
      <c r="AA31" s="1" t="s">
        <v>51</v>
      </c>
      <c r="AB31" s="1" t="s">
        <v>51</v>
      </c>
      <c r="AC31" s="1" t="s">
        <v>51</v>
      </c>
      <c r="AD31" s="1" t="s">
        <v>51</v>
      </c>
      <c r="AE31" s="1" t="s">
        <v>51</v>
      </c>
      <c r="AF31" s="1" t="s">
        <v>51</v>
      </c>
      <c r="AG31" s="1" t="s">
        <v>60</v>
      </c>
      <c r="AH31" s="1" t="s">
        <v>51</v>
      </c>
      <c r="AI31" s="1" t="s">
        <v>51</v>
      </c>
      <c r="AJ31" s="1" t="s">
        <v>51</v>
      </c>
      <c r="AK31" s="1" t="s">
        <v>51</v>
      </c>
      <c r="AL31" s="1" t="s">
        <v>53</v>
      </c>
      <c r="AM31" s="1" t="s">
        <v>54</v>
      </c>
      <c r="AN31" s="1" t="s">
        <v>53</v>
      </c>
      <c r="AO31" s="1" t="s">
        <v>54</v>
      </c>
      <c r="AP31" s="1" t="s">
        <v>54</v>
      </c>
      <c r="AQ31" s="1" t="s">
        <v>53</v>
      </c>
      <c r="AR31" s="1" t="s">
        <v>56</v>
      </c>
      <c r="AS31" s="1" t="s">
        <v>56</v>
      </c>
      <c r="AT31" s="1" t="s">
        <v>57</v>
      </c>
      <c r="AU31" s="1" t="s">
        <v>57</v>
      </c>
      <c r="AV31" s="1" t="s">
        <v>64</v>
      </c>
    </row>
    <row r="32" spans="1:48" ht="37.5" customHeight="1" x14ac:dyDescent="0.2">
      <c r="A32" s="1" t="s">
        <v>48</v>
      </c>
      <c r="B32" s="1" t="s">
        <v>68</v>
      </c>
      <c r="C32" s="1" t="s">
        <v>69</v>
      </c>
      <c r="D32" s="1" t="s">
        <v>49</v>
      </c>
      <c r="E32" s="1" t="s">
        <v>49</v>
      </c>
      <c r="F32" s="1" t="s">
        <v>51</v>
      </c>
      <c r="G32" s="1" t="s">
        <v>51</v>
      </c>
      <c r="H32" s="1" t="s">
        <v>55</v>
      </c>
      <c r="I32" s="1" t="s">
        <v>51</v>
      </c>
      <c r="J32" s="1" t="s">
        <v>51</v>
      </c>
      <c r="K32" s="1" t="s">
        <v>51</v>
      </c>
      <c r="L32" s="1" t="s">
        <v>52</v>
      </c>
      <c r="M32" s="1" t="s">
        <v>51</v>
      </c>
      <c r="N32" s="1" t="s">
        <v>60</v>
      </c>
      <c r="O32" s="1" t="s">
        <v>60</v>
      </c>
      <c r="P32" s="1" t="s">
        <v>60</v>
      </c>
      <c r="Q32" s="1" t="s">
        <v>53</v>
      </c>
      <c r="R32" s="1" t="s">
        <v>54</v>
      </c>
      <c r="S32" s="1" t="s">
        <v>53</v>
      </c>
      <c r="T32" s="1" t="s">
        <v>53</v>
      </c>
      <c r="U32" s="1" t="s">
        <v>51</v>
      </c>
      <c r="V32" s="1" t="s">
        <v>60</v>
      </c>
      <c r="W32" s="1" t="s">
        <v>55</v>
      </c>
      <c r="X32" s="1" t="s">
        <v>60</v>
      </c>
      <c r="Y32" s="1" t="s">
        <v>51</v>
      </c>
      <c r="Z32" s="1" t="s">
        <v>49</v>
      </c>
      <c r="AA32" s="1" t="s">
        <v>49</v>
      </c>
      <c r="AB32" s="1" t="s">
        <v>49</v>
      </c>
      <c r="AC32" s="1" t="s">
        <v>49</v>
      </c>
      <c r="AD32" s="1" t="s">
        <v>49</v>
      </c>
      <c r="AE32" s="1" t="s">
        <v>49</v>
      </c>
      <c r="AF32" s="1" t="s">
        <v>49</v>
      </c>
      <c r="AG32" s="1" t="s">
        <v>51</v>
      </c>
      <c r="AH32" s="1" t="s">
        <v>60</v>
      </c>
      <c r="AI32" s="1" t="s">
        <v>51</v>
      </c>
      <c r="AJ32" s="1" t="s">
        <v>60</v>
      </c>
      <c r="AK32" s="1" t="s">
        <v>51</v>
      </c>
      <c r="AL32" s="1" t="s">
        <v>53</v>
      </c>
      <c r="AM32" s="1" t="s">
        <v>54</v>
      </c>
      <c r="AN32" s="1" t="s">
        <v>53</v>
      </c>
      <c r="AO32" s="1" t="s">
        <v>54</v>
      </c>
      <c r="AP32" s="1" t="s">
        <v>53</v>
      </c>
      <c r="AQ32" s="1" t="s">
        <v>54</v>
      </c>
      <c r="AR32" s="1" t="s">
        <v>61</v>
      </c>
      <c r="AS32" s="1" t="s">
        <v>61</v>
      </c>
      <c r="AT32" s="1" t="s">
        <v>61</v>
      </c>
      <c r="AU32" s="1" t="s">
        <v>61</v>
      </c>
      <c r="AV32" s="1" t="s">
        <v>58</v>
      </c>
    </row>
    <row r="33" spans="1:48" ht="37.5" customHeight="1" x14ac:dyDescent="0.2">
      <c r="A33" s="1" t="s">
        <v>48</v>
      </c>
      <c r="B33" s="1" t="s">
        <v>68</v>
      </c>
      <c r="C33" s="1" t="s">
        <v>69</v>
      </c>
      <c r="D33" s="1" t="s">
        <v>60</v>
      </c>
      <c r="E33" s="1" t="s">
        <v>51</v>
      </c>
      <c r="F33" s="1" t="s">
        <v>51</v>
      </c>
      <c r="G33" s="1" t="s">
        <v>49</v>
      </c>
      <c r="H33" s="1" t="s">
        <v>49</v>
      </c>
      <c r="I33" s="1" t="s">
        <v>60</v>
      </c>
      <c r="J33" s="1" t="s">
        <v>51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53</v>
      </c>
      <c r="R33" s="1" t="s">
        <v>54</v>
      </c>
      <c r="S33" s="1" t="s">
        <v>53</v>
      </c>
      <c r="T33" s="1" t="s">
        <v>53</v>
      </c>
      <c r="U33" s="1" t="s">
        <v>60</v>
      </c>
      <c r="V33" s="1" t="s">
        <v>51</v>
      </c>
      <c r="W33" s="1" t="s">
        <v>55</v>
      </c>
      <c r="X33" s="1" t="s">
        <v>49</v>
      </c>
      <c r="Y33" s="1" t="s">
        <v>49</v>
      </c>
      <c r="Z33" s="1" t="s">
        <v>51</v>
      </c>
      <c r="AA33" s="1" t="s">
        <v>49</v>
      </c>
      <c r="AB33" s="1" t="s">
        <v>51</v>
      </c>
      <c r="AC33" s="1" t="s">
        <v>51</v>
      </c>
      <c r="AD33" s="1" t="s">
        <v>51</v>
      </c>
      <c r="AE33" s="1" t="s">
        <v>51</v>
      </c>
      <c r="AF33" s="1" t="s">
        <v>51</v>
      </c>
      <c r="AG33" s="1" t="s">
        <v>49</v>
      </c>
      <c r="AH33" s="1" t="s">
        <v>60</v>
      </c>
      <c r="AI33" s="1" t="s">
        <v>49</v>
      </c>
      <c r="AJ33" s="1" t="s">
        <v>60</v>
      </c>
      <c r="AK33" s="1" t="s">
        <v>60</v>
      </c>
      <c r="AL33" s="1" t="s">
        <v>53</v>
      </c>
      <c r="AM33" s="1" t="s">
        <v>54</v>
      </c>
      <c r="AN33" s="1" t="s">
        <v>54</v>
      </c>
      <c r="AO33" s="1" t="s">
        <v>53</v>
      </c>
      <c r="AP33" s="1" t="s">
        <v>53</v>
      </c>
      <c r="AQ33" s="1" t="s">
        <v>53</v>
      </c>
      <c r="AR33" s="1" t="s">
        <v>61</v>
      </c>
      <c r="AS33" s="1" t="s">
        <v>56</v>
      </c>
      <c r="AT33" s="1" t="s">
        <v>61</v>
      </c>
      <c r="AU33" s="1" t="s">
        <v>57</v>
      </c>
      <c r="AV33" s="1" t="s">
        <v>58</v>
      </c>
    </row>
    <row r="34" spans="1:48" ht="37.5" customHeight="1" x14ac:dyDescent="0.2">
      <c r="A34" s="1" t="s">
        <v>59</v>
      </c>
      <c r="B34" s="1" t="s">
        <v>68</v>
      </c>
      <c r="C34" s="1" t="s">
        <v>69</v>
      </c>
      <c r="D34" s="1" t="s">
        <v>55</v>
      </c>
      <c r="E34" s="1" t="s">
        <v>60</v>
      </c>
      <c r="F34" s="1" t="s">
        <v>51</v>
      </c>
      <c r="G34" s="1" t="s">
        <v>49</v>
      </c>
      <c r="H34" s="1" t="s">
        <v>55</v>
      </c>
      <c r="I34" s="1" t="s">
        <v>51</v>
      </c>
      <c r="J34" s="1" t="s">
        <v>60</v>
      </c>
      <c r="K34" s="1" t="s">
        <v>51</v>
      </c>
      <c r="L34" s="1" t="s">
        <v>51</v>
      </c>
      <c r="M34" s="1" t="s">
        <v>51</v>
      </c>
      <c r="N34" s="1" t="s">
        <v>51</v>
      </c>
      <c r="O34" s="1" t="s">
        <v>51</v>
      </c>
      <c r="P34" s="1" t="s">
        <v>51</v>
      </c>
      <c r="Q34" s="1" t="s">
        <v>53</v>
      </c>
      <c r="R34" s="1" t="s">
        <v>53</v>
      </c>
      <c r="S34" s="1" t="s">
        <v>54</v>
      </c>
      <c r="T34" s="1" t="s">
        <v>53</v>
      </c>
      <c r="U34" s="1" t="s">
        <v>51</v>
      </c>
      <c r="V34" s="1" t="s">
        <v>51</v>
      </c>
      <c r="W34" s="1" t="s">
        <v>51</v>
      </c>
      <c r="X34" s="1" t="s">
        <v>60</v>
      </c>
      <c r="Y34" s="1" t="s">
        <v>51</v>
      </c>
      <c r="Z34" s="1" t="s">
        <v>51</v>
      </c>
      <c r="AA34" s="1" t="s">
        <v>51</v>
      </c>
      <c r="AB34" s="1" t="s">
        <v>51</v>
      </c>
      <c r="AC34" s="1" t="s">
        <v>51</v>
      </c>
      <c r="AD34" s="1" t="s">
        <v>60</v>
      </c>
      <c r="AE34" s="1" t="s">
        <v>60</v>
      </c>
      <c r="AF34" s="1" t="s">
        <v>60</v>
      </c>
      <c r="AG34" s="1" t="s">
        <v>51</v>
      </c>
      <c r="AH34" s="1" t="s">
        <v>60</v>
      </c>
      <c r="AI34" s="1" t="s">
        <v>60</v>
      </c>
      <c r="AJ34" s="1" t="s">
        <v>60</v>
      </c>
      <c r="AK34" s="1" t="s">
        <v>51</v>
      </c>
      <c r="AL34" s="1" t="s">
        <v>53</v>
      </c>
      <c r="AM34" s="1" t="s">
        <v>54</v>
      </c>
      <c r="AN34" s="1" t="s">
        <v>53</v>
      </c>
      <c r="AO34" s="1" t="s">
        <v>53</v>
      </c>
      <c r="AP34" s="1" t="s">
        <v>53</v>
      </c>
      <c r="AQ34" s="1" t="s">
        <v>53</v>
      </c>
      <c r="AR34" s="1" t="s">
        <v>61</v>
      </c>
      <c r="AS34" s="1" t="s">
        <v>62</v>
      </c>
      <c r="AT34" s="1" t="s">
        <v>57</v>
      </c>
      <c r="AU34" s="1" t="s">
        <v>57</v>
      </c>
      <c r="AV34" s="1" t="s">
        <v>63</v>
      </c>
    </row>
    <row r="35" spans="1:48" ht="37.5" customHeight="1" x14ac:dyDescent="0.2">
      <c r="A35" s="1" t="s">
        <v>59</v>
      </c>
      <c r="B35" s="1" t="s">
        <v>68</v>
      </c>
      <c r="C35" s="1" t="s">
        <v>69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60</v>
      </c>
      <c r="L35" s="1" t="s">
        <v>60</v>
      </c>
      <c r="M35" s="1" t="s">
        <v>60</v>
      </c>
      <c r="N35" s="1" t="s">
        <v>60</v>
      </c>
      <c r="O35" s="1" t="s">
        <v>60</v>
      </c>
      <c r="P35" s="1" t="s">
        <v>60</v>
      </c>
      <c r="Q35" s="1" t="s">
        <v>53</v>
      </c>
      <c r="R35" s="1" t="s">
        <v>53</v>
      </c>
      <c r="S35" s="1" t="s">
        <v>54</v>
      </c>
      <c r="T35" s="1" t="s">
        <v>53</v>
      </c>
      <c r="U35" s="1" t="s">
        <v>60</v>
      </c>
      <c r="V35" s="1" t="s">
        <v>51</v>
      </c>
      <c r="W35" s="1" t="s">
        <v>55</v>
      </c>
      <c r="X35" s="1" t="s">
        <v>60</v>
      </c>
      <c r="Y35" s="1" t="s">
        <v>60</v>
      </c>
      <c r="Z35" s="1" t="s">
        <v>60</v>
      </c>
      <c r="AA35" s="1" t="s">
        <v>60</v>
      </c>
      <c r="AB35" s="1" t="s">
        <v>60</v>
      </c>
      <c r="AC35" s="1" t="s">
        <v>60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60</v>
      </c>
      <c r="AI35" s="1" t="s">
        <v>60</v>
      </c>
      <c r="AJ35" s="1" t="s">
        <v>60</v>
      </c>
      <c r="AK35" s="1" t="s">
        <v>60</v>
      </c>
      <c r="AL35" s="1" t="s">
        <v>53</v>
      </c>
      <c r="AM35" s="1" t="s">
        <v>54</v>
      </c>
      <c r="AN35" s="1" t="s">
        <v>54</v>
      </c>
      <c r="AO35" s="1" t="s">
        <v>53</v>
      </c>
      <c r="AP35" s="1" t="s">
        <v>54</v>
      </c>
      <c r="AQ35" s="1" t="s">
        <v>53</v>
      </c>
      <c r="AR35" s="1" t="s">
        <v>56</v>
      </c>
      <c r="AS35" s="1" t="s">
        <v>56</v>
      </c>
      <c r="AT35" s="1" t="s">
        <v>57</v>
      </c>
      <c r="AU35" s="1" t="s">
        <v>56</v>
      </c>
      <c r="AV35" s="1" t="s">
        <v>63</v>
      </c>
    </row>
    <row r="36" spans="1:48" ht="37.5" customHeight="1" x14ac:dyDescent="0.2">
      <c r="A36" s="1" t="s">
        <v>48</v>
      </c>
      <c r="B36" s="1" t="s">
        <v>68</v>
      </c>
      <c r="C36" s="1" t="s">
        <v>69</v>
      </c>
      <c r="D36" s="1" t="s">
        <v>49</v>
      </c>
      <c r="E36" s="1" t="s">
        <v>49</v>
      </c>
      <c r="F36" s="1" t="s">
        <v>49</v>
      </c>
      <c r="G36" s="1" t="s">
        <v>49</v>
      </c>
      <c r="H36" s="1" t="s">
        <v>49</v>
      </c>
      <c r="I36" s="1" t="s">
        <v>49</v>
      </c>
      <c r="J36" s="1" t="s">
        <v>49</v>
      </c>
      <c r="K36" s="1" t="s">
        <v>51</v>
      </c>
      <c r="L36" s="1" t="s">
        <v>51</v>
      </c>
      <c r="M36" s="1" t="s">
        <v>51</v>
      </c>
      <c r="N36" s="1" t="s">
        <v>51</v>
      </c>
      <c r="O36" s="1" t="s">
        <v>51</v>
      </c>
      <c r="P36" s="1" t="s">
        <v>51</v>
      </c>
      <c r="Q36" s="1" t="s">
        <v>53</v>
      </c>
      <c r="R36" s="1" t="s">
        <v>53</v>
      </c>
      <c r="S36" s="1" t="s">
        <v>54</v>
      </c>
      <c r="T36" s="1" t="s">
        <v>53</v>
      </c>
      <c r="U36" s="1" t="s">
        <v>51</v>
      </c>
      <c r="V36" s="1" t="s">
        <v>51</v>
      </c>
      <c r="W36" s="1" t="s">
        <v>51</v>
      </c>
      <c r="X36" s="1" t="s">
        <v>51</v>
      </c>
      <c r="Y36" s="1" t="s">
        <v>51</v>
      </c>
      <c r="Z36" s="1" t="s">
        <v>49</v>
      </c>
      <c r="AA36" s="1" t="s">
        <v>49</v>
      </c>
      <c r="AB36" s="1" t="s">
        <v>49</v>
      </c>
      <c r="AC36" s="1" t="s">
        <v>49</v>
      </c>
      <c r="AD36" s="1" t="s">
        <v>49</v>
      </c>
      <c r="AE36" s="1" t="s">
        <v>49</v>
      </c>
      <c r="AF36" s="1" t="s">
        <v>51</v>
      </c>
      <c r="AG36" s="1" t="s">
        <v>49</v>
      </c>
      <c r="AH36" s="1" t="s">
        <v>49</v>
      </c>
      <c r="AI36" s="1" t="s">
        <v>49</v>
      </c>
      <c r="AJ36" s="1" t="s">
        <v>49</v>
      </c>
      <c r="AK36" s="1" t="s">
        <v>49</v>
      </c>
      <c r="AL36" s="1" t="s">
        <v>54</v>
      </c>
      <c r="AM36" s="1" t="s">
        <v>53</v>
      </c>
      <c r="AN36" s="1" t="s">
        <v>53</v>
      </c>
      <c r="AO36" s="1" t="s">
        <v>53</v>
      </c>
      <c r="AP36" s="1" t="s">
        <v>53</v>
      </c>
      <c r="AQ36" s="1" t="s">
        <v>53</v>
      </c>
      <c r="AR36" s="1" t="s">
        <v>56</v>
      </c>
      <c r="AS36" s="1" t="s">
        <v>56</v>
      </c>
      <c r="AT36" s="1" t="s">
        <v>62</v>
      </c>
      <c r="AU36" s="1" t="s">
        <v>61</v>
      </c>
      <c r="AV36" s="1" t="s">
        <v>66</v>
      </c>
    </row>
    <row r="37" spans="1:48" ht="37.5" customHeight="1" x14ac:dyDescent="0.2">
      <c r="A37" s="1" t="s">
        <v>48</v>
      </c>
      <c r="B37" s="1" t="s">
        <v>68</v>
      </c>
      <c r="C37" s="1" t="s">
        <v>69</v>
      </c>
      <c r="D37" s="1" t="s">
        <v>55</v>
      </c>
      <c r="E37" s="1" t="s">
        <v>49</v>
      </c>
      <c r="F37" s="1" t="s">
        <v>49</v>
      </c>
      <c r="G37" s="1" t="s">
        <v>49</v>
      </c>
      <c r="H37" s="1" t="s">
        <v>51</v>
      </c>
      <c r="I37" s="1" t="s">
        <v>49</v>
      </c>
      <c r="J37" s="1" t="s">
        <v>51</v>
      </c>
      <c r="K37" s="1" t="s">
        <v>51</v>
      </c>
      <c r="L37" s="1" t="s">
        <v>51</v>
      </c>
      <c r="M37" s="1" t="s">
        <v>60</v>
      </c>
      <c r="N37" s="1" t="s">
        <v>60</v>
      </c>
      <c r="O37" s="1" t="s">
        <v>60</v>
      </c>
      <c r="P37" s="1" t="s">
        <v>60</v>
      </c>
      <c r="Q37" s="1" t="s">
        <v>53</v>
      </c>
      <c r="R37" s="1" t="s">
        <v>54</v>
      </c>
      <c r="S37" s="1" t="s">
        <v>53</v>
      </c>
      <c r="T37" s="1" t="s">
        <v>53</v>
      </c>
      <c r="U37" s="1" t="s">
        <v>60</v>
      </c>
      <c r="V37" s="1" t="s">
        <v>60</v>
      </c>
      <c r="W37" s="1" t="s">
        <v>55</v>
      </c>
      <c r="X37" s="1" t="s">
        <v>51</v>
      </c>
      <c r="Y37" s="1" t="s">
        <v>60</v>
      </c>
      <c r="Z37" s="1" t="s">
        <v>49</v>
      </c>
      <c r="AA37" s="1" t="s">
        <v>49</v>
      </c>
      <c r="AB37" s="1" t="s">
        <v>51</v>
      </c>
      <c r="AC37" s="1" t="s">
        <v>51</v>
      </c>
      <c r="AD37" s="1" t="s">
        <v>51</v>
      </c>
      <c r="AE37" s="1" t="s">
        <v>60</v>
      </c>
      <c r="AF37" s="1" t="s">
        <v>51</v>
      </c>
      <c r="AG37" s="1" t="s">
        <v>51</v>
      </c>
      <c r="AH37" s="1" t="s">
        <v>49</v>
      </c>
      <c r="AI37" s="1" t="s">
        <v>49</v>
      </c>
      <c r="AJ37" s="1" t="s">
        <v>51</v>
      </c>
      <c r="AK37" s="1" t="s">
        <v>51</v>
      </c>
      <c r="AL37" s="1" t="s">
        <v>53</v>
      </c>
      <c r="AM37" s="1" t="s">
        <v>53</v>
      </c>
      <c r="AN37" s="1" t="s">
        <v>53</v>
      </c>
      <c r="AO37" s="1" t="s">
        <v>53</v>
      </c>
      <c r="AP37" s="1" t="s">
        <v>53</v>
      </c>
      <c r="AQ37" s="1" t="s">
        <v>54</v>
      </c>
      <c r="AR37" s="1" t="s">
        <v>61</v>
      </c>
      <c r="AS37" s="1" t="s">
        <v>57</v>
      </c>
      <c r="AT37" s="1" t="s">
        <v>57</v>
      </c>
      <c r="AU37" s="1" t="s">
        <v>61</v>
      </c>
      <c r="AV37" s="1" t="s">
        <v>58</v>
      </c>
    </row>
    <row r="38" spans="1:48" ht="37.5" customHeight="1" x14ac:dyDescent="0.2">
      <c r="A38" s="1" t="s">
        <v>59</v>
      </c>
      <c r="B38" s="1" t="s">
        <v>68</v>
      </c>
      <c r="C38" s="1" t="s">
        <v>69</v>
      </c>
      <c r="D38" s="1" t="s">
        <v>55</v>
      </c>
      <c r="E38" s="1" t="s">
        <v>55</v>
      </c>
      <c r="F38" s="1" t="s">
        <v>60</v>
      </c>
      <c r="G38" s="1" t="s">
        <v>49</v>
      </c>
      <c r="H38" s="1" t="s">
        <v>49</v>
      </c>
      <c r="I38" s="1" t="s">
        <v>49</v>
      </c>
      <c r="J38" s="1" t="s">
        <v>49</v>
      </c>
      <c r="K38" s="1" t="s">
        <v>51</v>
      </c>
      <c r="L38" s="1" t="s">
        <v>51</v>
      </c>
      <c r="M38" s="1" t="s">
        <v>51</v>
      </c>
      <c r="N38" s="1" t="s">
        <v>60</v>
      </c>
      <c r="O38" s="1" t="s">
        <v>52</v>
      </c>
      <c r="P38" s="1" t="s">
        <v>60</v>
      </c>
      <c r="Q38" s="1" t="s">
        <v>53</v>
      </c>
      <c r="R38" s="1" t="s">
        <v>54</v>
      </c>
      <c r="S38" s="1" t="s">
        <v>53</v>
      </c>
      <c r="T38" s="1" t="s">
        <v>53</v>
      </c>
      <c r="U38" s="1" t="s">
        <v>49</v>
      </c>
      <c r="V38" s="1" t="s">
        <v>51</v>
      </c>
      <c r="W38" s="1" t="s">
        <v>55</v>
      </c>
      <c r="X38" s="1" t="s">
        <v>51</v>
      </c>
      <c r="Y38" s="1" t="s">
        <v>51</v>
      </c>
      <c r="Z38" s="1" t="s">
        <v>50</v>
      </c>
      <c r="AA38" s="1" t="s">
        <v>50</v>
      </c>
      <c r="AB38" s="1" t="s">
        <v>51</v>
      </c>
      <c r="AC38" s="1" t="s">
        <v>49</v>
      </c>
      <c r="AD38" s="1" t="s">
        <v>51</v>
      </c>
      <c r="AE38" s="1" t="s">
        <v>50</v>
      </c>
      <c r="AF38" s="1" t="s">
        <v>49</v>
      </c>
      <c r="AG38" s="1" t="s">
        <v>49</v>
      </c>
      <c r="AH38" s="1" t="s">
        <v>50</v>
      </c>
      <c r="AI38" s="1" t="s">
        <v>51</v>
      </c>
      <c r="AJ38" s="1" t="s">
        <v>49</v>
      </c>
      <c r="AK38" s="1" t="s">
        <v>51</v>
      </c>
      <c r="AL38" s="1" t="s">
        <v>53</v>
      </c>
      <c r="AM38" s="1" t="s">
        <v>54</v>
      </c>
      <c r="AN38" s="1" t="s">
        <v>53</v>
      </c>
      <c r="AO38" s="1" t="s">
        <v>53</v>
      </c>
      <c r="AP38" s="1" t="s">
        <v>53</v>
      </c>
      <c r="AQ38" s="1" t="s">
        <v>53</v>
      </c>
      <c r="AR38" s="1" t="s">
        <v>56</v>
      </c>
      <c r="AS38" s="1" t="s">
        <v>65</v>
      </c>
      <c r="AT38" s="1" t="s">
        <v>61</v>
      </c>
      <c r="AU38" s="1" t="s">
        <v>57</v>
      </c>
      <c r="AV38" s="1" t="s">
        <v>58</v>
      </c>
    </row>
    <row r="39" spans="1:48" ht="37.5" customHeight="1" x14ac:dyDescent="0.2">
      <c r="A39" s="1" t="s">
        <v>48</v>
      </c>
      <c r="B39" s="1" t="s">
        <v>68</v>
      </c>
      <c r="C39" s="1" t="s">
        <v>69</v>
      </c>
      <c r="D39" s="1" t="s">
        <v>50</v>
      </c>
      <c r="E39" s="1" t="s">
        <v>49</v>
      </c>
      <c r="F39" s="1" t="s">
        <v>51</v>
      </c>
      <c r="G39" s="1" t="s">
        <v>51</v>
      </c>
      <c r="H39" s="1" t="s">
        <v>51</v>
      </c>
      <c r="I39" s="1" t="s">
        <v>51</v>
      </c>
      <c r="J39" s="1" t="s">
        <v>49</v>
      </c>
      <c r="K39" s="1" t="s">
        <v>60</v>
      </c>
      <c r="L39" s="1" t="s">
        <v>52</v>
      </c>
      <c r="M39" s="1" t="s">
        <v>60</v>
      </c>
      <c r="N39" s="1" t="s">
        <v>60</v>
      </c>
      <c r="O39" s="1" t="s">
        <v>52</v>
      </c>
      <c r="P39" s="1" t="s">
        <v>52</v>
      </c>
      <c r="Q39" s="1" t="s">
        <v>53</v>
      </c>
      <c r="R39" s="1" t="s">
        <v>54</v>
      </c>
      <c r="S39" s="1" t="s">
        <v>53</v>
      </c>
      <c r="T39" s="1" t="s">
        <v>53</v>
      </c>
      <c r="U39" s="1" t="s">
        <v>60</v>
      </c>
      <c r="V39" s="1" t="s">
        <v>60</v>
      </c>
      <c r="W39" s="1" t="s">
        <v>55</v>
      </c>
      <c r="X39" s="1" t="s">
        <v>51</v>
      </c>
      <c r="Y39" s="1" t="s">
        <v>60</v>
      </c>
      <c r="Z39" s="1" t="s">
        <v>51</v>
      </c>
      <c r="AA39" s="1" t="s">
        <v>51</v>
      </c>
      <c r="AB39" s="1" t="s">
        <v>51</v>
      </c>
      <c r="AC39" s="1" t="s">
        <v>51</v>
      </c>
      <c r="AD39" s="1" t="s">
        <v>51</v>
      </c>
      <c r="AE39" s="1" t="s">
        <v>60</v>
      </c>
      <c r="AF39" s="1" t="s">
        <v>60</v>
      </c>
      <c r="AG39" s="1" t="s">
        <v>51</v>
      </c>
      <c r="AH39" s="1" t="s">
        <v>50</v>
      </c>
      <c r="AI39" s="1" t="s">
        <v>49</v>
      </c>
      <c r="AJ39" s="1" t="s">
        <v>51</v>
      </c>
      <c r="AK39" s="1" t="s">
        <v>51</v>
      </c>
      <c r="AL39" s="1" t="s">
        <v>53</v>
      </c>
      <c r="AM39" s="1" t="s">
        <v>53</v>
      </c>
      <c r="AN39" s="1" t="s">
        <v>54</v>
      </c>
      <c r="AO39" s="1" t="s">
        <v>53</v>
      </c>
      <c r="AP39" s="1" t="s">
        <v>54</v>
      </c>
      <c r="AQ39" s="1" t="s">
        <v>53</v>
      </c>
      <c r="AR39" s="1" t="s">
        <v>61</v>
      </c>
      <c r="AS39" s="1" t="s">
        <v>56</v>
      </c>
      <c r="AT39" s="1" t="s">
        <v>61</v>
      </c>
      <c r="AU39" s="1" t="s">
        <v>56</v>
      </c>
      <c r="AV39" s="1" t="s">
        <v>63</v>
      </c>
    </row>
    <row r="40" spans="1:48" ht="37.5" customHeight="1" x14ac:dyDescent="0.2">
      <c r="A40" s="1" t="s">
        <v>48</v>
      </c>
      <c r="B40" s="1" t="s">
        <v>68</v>
      </c>
      <c r="C40" s="1" t="s">
        <v>69</v>
      </c>
      <c r="D40" s="1" t="s">
        <v>55</v>
      </c>
      <c r="E40" s="1" t="s">
        <v>55</v>
      </c>
      <c r="F40" s="1" t="s">
        <v>51</v>
      </c>
      <c r="G40" s="1" t="s">
        <v>51</v>
      </c>
      <c r="H40" s="1" t="s">
        <v>51</v>
      </c>
      <c r="I40" s="1" t="s">
        <v>49</v>
      </c>
      <c r="J40" s="1" t="s">
        <v>51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60</v>
      </c>
      <c r="P40" s="1" t="s">
        <v>60</v>
      </c>
      <c r="Q40" s="1" t="s">
        <v>54</v>
      </c>
      <c r="R40" s="1" t="s">
        <v>53</v>
      </c>
      <c r="S40" s="1" t="s">
        <v>53</v>
      </c>
      <c r="T40" s="1" t="s">
        <v>53</v>
      </c>
      <c r="U40" s="1" t="s">
        <v>51</v>
      </c>
      <c r="V40" s="1" t="s">
        <v>51</v>
      </c>
      <c r="W40" s="1" t="s">
        <v>55</v>
      </c>
      <c r="X40" s="1" t="s">
        <v>55</v>
      </c>
      <c r="Y40" s="1" t="s">
        <v>49</v>
      </c>
      <c r="Z40" s="1" t="s">
        <v>60</v>
      </c>
      <c r="AA40" s="1" t="s">
        <v>51</v>
      </c>
      <c r="AB40" s="1" t="s">
        <v>60</v>
      </c>
      <c r="AC40" s="1" t="s">
        <v>49</v>
      </c>
      <c r="AD40" s="1" t="s">
        <v>60</v>
      </c>
      <c r="AE40" s="1" t="s">
        <v>51</v>
      </c>
      <c r="AF40" s="1" t="s">
        <v>60</v>
      </c>
      <c r="AG40" s="1" t="s">
        <v>51</v>
      </c>
      <c r="AH40" s="1" t="s">
        <v>51</v>
      </c>
      <c r="AI40" s="1" t="s">
        <v>49</v>
      </c>
      <c r="AJ40" s="1" t="s">
        <v>51</v>
      </c>
      <c r="AK40" s="1" t="s">
        <v>60</v>
      </c>
      <c r="AL40" s="1" t="s">
        <v>53</v>
      </c>
      <c r="AM40" s="1" t="s">
        <v>53</v>
      </c>
      <c r="AN40" s="1" t="s">
        <v>53</v>
      </c>
      <c r="AO40" s="1" t="s">
        <v>54</v>
      </c>
      <c r="AP40" s="1" t="s">
        <v>53</v>
      </c>
      <c r="AQ40" s="1" t="s">
        <v>54</v>
      </c>
      <c r="AR40" s="1" t="s">
        <v>57</v>
      </c>
      <c r="AS40" s="1" t="s">
        <v>57</v>
      </c>
      <c r="AT40" s="1" t="s">
        <v>57</v>
      </c>
      <c r="AU40" s="1" t="s">
        <v>61</v>
      </c>
      <c r="AV40" s="1" t="s">
        <v>58</v>
      </c>
    </row>
    <row r="41" spans="1:48" ht="37.5" customHeight="1" x14ac:dyDescent="0.2">
      <c r="A41" s="1" t="s">
        <v>48</v>
      </c>
      <c r="B41" s="1" t="s">
        <v>68</v>
      </c>
      <c r="C41" s="1" t="s">
        <v>69</v>
      </c>
      <c r="D41" s="1" t="s">
        <v>67</v>
      </c>
      <c r="E41" s="1" t="s">
        <v>49</v>
      </c>
      <c r="F41" s="1" t="s">
        <v>49</v>
      </c>
      <c r="G41" s="1" t="s">
        <v>51</v>
      </c>
      <c r="H41" s="1" t="s">
        <v>51</v>
      </c>
      <c r="I41" s="1" t="s">
        <v>51</v>
      </c>
      <c r="J41" s="1" t="s">
        <v>49</v>
      </c>
      <c r="K41" s="1" t="s">
        <v>51</v>
      </c>
      <c r="L41" s="1" t="s">
        <v>60</v>
      </c>
      <c r="M41" s="1" t="s">
        <v>60</v>
      </c>
      <c r="N41" s="1" t="s">
        <v>60</v>
      </c>
      <c r="O41" s="1" t="s">
        <v>51</v>
      </c>
      <c r="P41" s="1" t="s">
        <v>51</v>
      </c>
      <c r="Q41" s="1" t="s">
        <v>54</v>
      </c>
      <c r="R41" s="1" t="s">
        <v>54</v>
      </c>
      <c r="S41" s="1" t="s">
        <v>53</v>
      </c>
      <c r="T41" s="1" t="s">
        <v>53</v>
      </c>
      <c r="U41" s="1" t="s">
        <v>60</v>
      </c>
      <c r="V41" s="1" t="s">
        <v>60</v>
      </c>
      <c r="W41" s="1" t="s">
        <v>51</v>
      </c>
      <c r="X41" s="1" t="s">
        <v>60</v>
      </c>
      <c r="Y41" s="1" t="s">
        <v>60</v>
      </c>
      <c r="Z41" s="1" t="s">
        <v>60</v>
      </c>
      <c r="AA41" s="1" t="s">
        <v>60</v>
      </c>
      <c r="AB41" s="1" t="s">
        <v>60</v>
      </c>
      <c r="AC41" s="1" t="s">
        <v>51</v>
      </c>
      <c r="AD41" s="1" t="s">
        <v>60</v>
      </c>
      <c r="AE41" s="1" t="s">
        <v>60</v>
      </c>
      <c r="AF41" s="1" t="s">
        <v>60</v>
      </c>
      <c r="AG41" s="1" t="s">
        <v>60</v>
      </c>
      <c r="AH41" s="1" t="s">
        <v>60</v>
      </c>
      <c r="AI41" s="1" t="s">
        <v>60</v>
      </c>
      <c r="AJ41" s="1" t="s">
        <v>60</v>
      </c>
      <c r="AK41" s="1" t="s">
        <v>60</v>
      </c>
      <c r="AL41" s="1" t="s">
        <v>54</v>
      </c>
      <c r="AM41" s="1" t="s">
        <v>53</v>
      </c>
      <c r="AN41" s="1" t="s">
        <v>54</v>
      </c>
      <c r="AO41" s="1" t="s">
        <v>53</v>
      </c>
      <c r="AP41" s="1" t="s">
        <v>53</v>
      </c>
      <c r="AQ41" s="1" t="s">
        <v>54</v>
      </c>
      <c r="AR41" s="1" t="s">
        <v>57</v>
      </c>
      <c r="AS41" s="1" t="s">
        <v>62</v>
      </c>
      <c r="AT41" s="1" t="s">
        <v>57</v>
      </c>
      <c r="AU41" s="1" t="s">
        <v>56</v>
      </c>
      <c r="AV41" s="1" t="s">
        <v>63</v>
      </c>
    </row>
    <row r="42" spans="1:48" ht="37.5" customHeight="1" x14ac:dyDescent="0.2">
      <c r="A42" s="1" t="s">
        <v>48</v>
      </c>
      <c r="B42" s="1" t="s">
        <v>68</v>
      </c>
      <c r="C42" s="1" t="s">
        <v>69</v>
      </c>
      <c r="D42" s="1" t="s">
        <v>60</v>
      </c>
      <c r="E42" s="1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 t="s">
        <v>60</v>
      </c>
      <c r="K42" s="1" t="s">
        <v>60</v>
      </c>
      <c r="L42" s="1" t="s">
        <v>51</v>
      </c>
      <c r="M42" s="1" t="s">
        <v>60</v>
      </c>
      <c r="N42" s="1" t="s">
        <v>60</v>
      </c>
      <c r="O42" s="1" t="s">
        <v>60</v>
      </c>
      <c r="P42" s="1" t="s">
        <v>51</v>
      </c>
      <c r="Q42" s="1" t="s">
        <v>53</v>
      </c>
      <c r="R42" s="1" t="s">
        <v>54</v>
      </c>
      <c r="S42" s="1" t="s">
        <v>53</v>
      </c>
      <c r="T42" s="1" t="s">
        <v>53</v>
      </c>
      <c r="U42" s="1" t="s">
        <v>51</v>
      </c>
      <c r="V42" s="1" t="s">
        <v>51</v>
      </c>
      <c r="W42" s="1" t="s">
        <v>55</v>
      </c>
      <c r="X42" s="1" t="s">
        <v>51</v>
      </c>
      <c r="Y42" s="1" t="s">
        <v>51</v>
      </c>
      <c r="Z42" s="1" t="s">
        <v>51</v>
      </c>
      <c r="AA42" s="1" t="s">
        <v>49</v>
      </c>
      <c r="AB42" s="1" t="s">
        <v>51</v>
      </c>
      <c r="AC42" s="1" t="s">
        <v>51</v>
      </c>
      <c r="AD42" s="1" t="s">
        <v>49</v>
      </c>
      <c r="AE42" s="1" t="s">
        <v>51</v>
      </c>
      <c r="AF42" s="1" t="s">
        <v>51</v>
      </c>
      <c r="AG42" s="1" t="s">
        <v>60</v>
      </c>
      <c r="AH42" s="1" t="s">
        <v>51</v>
      </c>
      <c r="AI42" s="1" t="s">
        <v>49</v>
      </c>
      <c r="AJ42" s="1" t="s">
        <v>49</v>
      </c>
      <c r="AK42" s="1" t="s">
        <v>51</v>
      </c>
      <c r="AL42" s="1" t="s">
        <v>53</v>
      </c>
      <c r="AM42" s="1" t="s">
        <v>54</v>
      </c>
      <c r="AN42" s="1" t="s">
        <v>53</v>
      </c>
      <c r="AO42" s="1" t="s">
        <v>54</v>
      </c>
      <c r="AP42" s="1" t="s">
        <v>53</v>
      </c>
      <c r="AQ42" s="1" t="s">
        <v>54</v>
      </c>
      <c r="AR42" s="1" t="s">
        <v>56</v>
      </c>
      <c r="AS42" s="1" t="s">
        <v>61</v>
      </c>
      <c r="AT42" s="1" t="s">
        <v>61</v>
      </c>
      <c r="AU42" s="1" t="s">
        <v>57</v>
      </c>
      <c r="AV42" s="1" t="s">
        <v>58</v>
      </c>
    </row>
    <row r="43" spans="1:48" ht="37.5" customHeight="1" x14ac:dyDescent="0.2">
      <c r="A43" s="1" t="s">
        <v>59</v>
      </c>
      <c r="B43" s="1" t="s">
        <v>68</v>
      </c>
      <c r="C43" s="1" t="s">
        <v>69</v>
      </c>
      <c r="D43" s="1" t="s">
        <v>51</v>
      </c>
      <c r="E43" s="1" t="s">
        <v>51</v>
      </c>
      <c r="F43" s="1" t="s">
        <v>51</v>
      </c>
      <c r="G43" s="1" t="s">
        <v>51</v>
      </c>
      <c r="H43" s="1" t="s">
        <v>51</v>
      </c>
      <c r="I43" s="1" t="s">
        <v>51</v>
      </c>
      <c r="J43" s="1" t="s">
        <v>51</v>
      </c>
      <c r="K43" s="1" t="s">
        <v>51</v>
      </c>
      <c r="L43" s="1" t="s">
        <v>52</v>
      </c>
      <c r="M43" s="1" t="s">
        <v>51</v>
      </c>
      <c r="N43" s="1" t="s">
        <v>51</v>
      </c>
      <c r="O43" s="1" t="s">
        <v>51</v>
      </c>
      <c r="P43" s="1" t="s">
        <v>51</v>
      </c>
      <c r="Q43" s="1" t="s">
        <v>53</v>
      </c>
      <c r="R43" s="1" t="s">
        <v>53</v>
      </c>
      <c r="S43" s="1" t="s">
        <v>54</v>
      </c>
      <c r="T43" s="1" t="s">
        <v>53</v>
      </c>
      <c r="U43" s="1" t="s">
        <v>51</v>
      </c>
      <c r="V43" s="1" t="s">
        <v>49</v>
      </c>
      <c r="W43" s="1" t="s">
        <v>55</v>
      </c>
      <c r="X43" s="1" t="s">
        <v>51</v>
      </c>
      <c r="Y43" s="1" t="s">
        <v>49</v>
      </c>
      <c r="Z43" s="1" t="s">
        <v>49</v>
      </c>
      <c r="AA43" s="1" t="s">
        <v>49</v>
      </c>
      <c r="AB43" s="1" t="s">
        <v>49</v>
      </c>
      <c r="AC43" s="1" t="s">
        <v>49</v>
      </c>
      <c r="AD43" s="1" t="s">
        <v>51</v>
      </c>
      <c r="AE43" s="1" t="s">
        <v>49</v>
      </c>
      <c r="AF43" s="1" t="s">
        <v>49</v>
      </c>
      <c r="AG43" s="1" t="s">
        <v>49</v>
      </c>
      <c r="AH43" s="1" t="s">
        <v>49</v>
      </c>
      <c r="AI43" s="1" t="s">
        <v>51</v>
      </c>
      <c r="AJ43" s="1" t="s">
        <v>51</v>
      </c>
      <c r="AK43" s="1" t="s">
        <v>49</v>
      </c>
      <c r="AL43" s="1" t="s">
        <v>54</v>
      </c>
      <c r="AM43" s="1" t="s">
        <v>53</v>
      </c>
      <c r="AN43" s="1" t="s">
        <v>53</v>
      </c>
      <c r="AO43" s="1" t="s">
        <v>53</v>
      </c>
      <c r="AP43" s="1" t="s">
        <v>53</v>
      </c>
      <c r="AQ43" s="1" t="s">
        <v>53</v>
      </c>
      <c r="AR43" s="1" t="s">
        <v>56</v>
      </c>
      <c r="AS43" s="1" t="s">
        <v>65</v>
      </c>
      <c r="AT43" s="1" t="s">
        <v>61</v>
      </c>
      <c r="AU43" s="1" t="s">
        <v>61</v>
      </c>
      <c r="AV43" s="1" t="s">
        <v>58</v>
      </c>
    </row>
    <row r="44" spans="1:48" ht="37.5" customHeight="1" x14ac:dyDescent="0.2">
      <c r="A44" s="1" t="s">
        <v>48</v>
      </c>
      <c r="B44" s="1" t="s">
        <v>68</v>
      </c>
      <c r="C44" s="1" t="s">
        <v>69</v>
      </c>
      <c r="D44" s="1" t="s">
        <v>51</v>
      </c>
      <c r="E44" s="1" t="s">
        <v>51</v>
      </c>
      <c r="F44" s="1" t="s">
        <v>51</v>
      </c>
      <c r="G44" s="1" t="s">
        <v>51</v>
      </c>
      <c r="H44" s="1" t="s">
        <v>51</v>
      </c>
      <c r="I44" s="1" t="s">
        <v>51</v>
      </c>
      <c r="J44" s="1" t="s">
        <v>51</v>
      </c>
      <c r="K44" s="1" t="s">
        <v>60</v>
      </c>
      <c r="L44" s="1" t="s">
        <v>51</v>
      </c>
      <c r="M44" s="1" t="s">
        <v>60</v>
      </c>
      <c r="N44" s="1" t="s">
        <v>60</v>
      </c>
      <c r="O44" s="1" t="s">
        <v>55</v>
      </c>
      <c r="P44" s="1" t="s">
        <v>51</v>
      </c>
      <c r="Q44" s="1" t="s">
        <v>53</v>
      </c>
      <c r="R44" s="1" t="s">
        <v>54</v>
      </c>
      <c r="S44" s="1" t="s">
        <v>53</v>
      </c>
      <c r="T44" s="1" t="s">
        <v>53</v>
      </c>
      <c r="U44" s="1" t="s">
        <v>51</v>
      </c>
      <c r="V44" s="1" t="s">
        <v>60</v>
      </c>
      <c r="W44" s="1" t="s">
        <v>51</v>
      </c>
      <c r="X44" s="1" t="s">
        <v>51</v>
      </c>
      <c r="Y44" s="1" t="s">
        <v>51</v>
      </c>
      <c r="Z44" s="1" t="s">
        <v>51</v>
      </c>
      <c r="AA44" s="1" t="s">
        <v>51</v>
      </c>
      <c r="AB44" s="1" t="s">
        <v>51</v>
      </c>
      <c r="AC44" s="1" t="s">
        <v>49</v>
      </c>
      <c r="AD44" s="1" t="s">
        <v>49</v>
      </c>
      <c r="AE44" s="1" t="s">
        <v>50</v>
      </c>
      <c r="AF44" s="1" t="s">
        <v>51</v>
      </c>
      <c r="AG44" s="1" t="s">
        <v>49</v>
      </c>
      <c r="AH44" s="1" t="s">
        <v>49</v>
      </c>
      <c r="AI44" s="1" t="s">
        <v>49</v>
      </c>
      <c r="AJ44" s="1" t="s">
        <v>60</v>
      </c>
      <c r="AK44" s="1" t="s">
        <v>51</v>
      </c>
      <c r="AL44" s="1" t="s">
        <v>53</v>
      </c>
      <c r="AM44" s="1" t="s">
        <v>53</v>
      </c>
      <c r="AN44" s="1" t="s">
        <v>53</v>
      </c>
      <c r="AO44" s="1" t="s">
        <v>54</v>
      </c>
      <c r="AP44" s="1" t="s">
        <v>53</v>
      </c>
      <c r="AQ44" s="1" t="s">
        <v>53</v>
      </c>
      <c r="AR44" s="1" t="s">
        <v>61</v>
      </c>
      <c r="AS44" s="1" t="s">
        <v>57</v>
      </c>
      <c r="AT44" s="1" t="s">
        <v>56</v>
      </c>
      <c r="AU44" s="1" t="s">
        <v>57</v>
      </c>
      <c r="AV44" s="1" t="s">
        <v>64</v>
      </c>
    </row>
    <row r="45" spans="1:48" ht="37.5" customHeight="1" x14ac:dyDescent="0.2">
      <c r="A45" s="1" t="s">
        <v>48</v>
      </c>
      <c r="B45" s="1" t="s">
        <v>68</v>
      </c>
      <c r="C45" s="1" t="s">
        <v>69</v>
      </c>
      <c r="D45" s="1" t="s">
        <v>49</v>
      </c>
      <c r="E45" s="1" t="s">
        <v>51</v>
      </c>
      <c r="F45" s="1" t="s">
        <v>51</v>
      </c>
      <c r="G45" s="1" t="s">
        <v>51</v>
      </c>
      <c r="H45" s="1" t="s">
        <v>51</v>
      </c>
      <c r="I45" s="1" t="s">
        <v>51</v>
      </c>
      <c r="J45" s="1" t="s">
        <v>60</v>
      </c>
      <c r="K45" s="1" t="s">
        <v>60</v>
      </c>
      <c r="L45" s="1" t="s">
        <v>60</v>
      </c>
      <c r="M45" s="1" t="s">
        <v>60</v>
      </c>
      <c r="N45" s="1" t="s">
        <v>51</v>
      </c>
      <c r="O45" s="1" t="s">
        <v>52</v>
      </c>
      <c r="P45" s="1" t="s">
        <v>60</v>
      </c>
      <c r="Q45" s="1" t="s">
        <v>53</v>
      </c>
      <c r="R45" s="1" t="s">
        <v>54</v>
      </c>
      <c r="S45" s="1" t="s">
        <v>53</v>
      </c>
      <c r="T45" s="1" t="s">
        <v>53</v>
      </c>
      <c r="U45" s="1" t="s">
        <v>51</v>
      </c>
      <c r="V45" s="1" t="s">
        <v>60</v>
      </c>
      <c r="W45" s="1" t="s">
        <v>55</v>
      </c>
      <c r="X45" s="1" t="s">
        <v>51</v>
      </c>
      <c r="Y45" s="1" t="s">
        <v>60</v>
      </c>
      <c r="Z45" s="1" t="s">
        <v>60</v>
      </c>
      <c r="AA45" s="1" t="s">
        <v>60</v>
      </c>
      <c r="AB45" s="1" t="s">
        <v>60</v>
      </c>
      <c r="AC45" s="1" t="s">
        <v>51</v>
      </c>
      <c r="AD45" s="1" t="s">
        <v>60</v>
      </c>
      <c r="AE45" s="1" t="s">
        <v>51</v>
      </c>
      <c r="AF45" s="1" t="s">
        <v>60</v>
      </c>
      <c r="AG45" s="1" t="s">
        <v>51</v>
      </c>
      <c r="AH45" s="1" t="s">
        <v>51</v>
      </c>
      <c r="AI45" s="1" t="s">
        <v>51</v>
      </c>
      <c r="AJ45" s="1" t="s">
        <v>60</v>
      </c>
      <c r="AK45" s="1" t="s">
        <v>51</v>
      </c>
      <c r="AL45" s="1" t="s">
        <v>54</v>
      </c>
      <c r="AM45" s="1" t="s">
        <v>53</v>
      </c>
      <c r="AN45" s="1" t="s">
        <v>53</v>
      </c>
      <c r="AO45" s="1" t="s">
        <v>53</v>
      </c>
      <c r="AP45" s="1" t="s">
        <v>53</v>
      </c>
      <c r="AQ45" s="1" t="s">
        <v>53</v>
      </c>
      <c r="AR45" s="1" t="s">
        <v>56</v>
      </c>
      <c r="AS45" s="1" t="s">
        <v>61</v>
      </c>
      <c r="AT45" s="1" t="s">
        <v>61</v>
      </c>
      <c r="AU45" s="1" t="s">
        <v>57</v>
      </c>
      <c r="AV45" s="1" t="s">
        <v>58</v>
      </c>
    </row>
    <row r="46" spans="1:48" ht="37.5" customHeight="1" x14ac:dyDescent="0.2">
      <c r="A46" s="1" t="s">
        <v>48</v>
      </c>
      <c r="B46" s="1" t="s">
        <v>68</v>
      </c>
      <c r="C46" s="1" t="s">
        <v>69</v>
      </c>
      <c r="D46" s="1" t="s">
        <v>51</v>
      </c>
      <c r="E46" s="1" t="s">
        <v>51</v>
      </c>
      <c r="F46" s="1" t="s">
        <v>51</v>
      </c>
      <c r="G46" s="1" t="s">
        <v>51</v>
      </c>
      <c r="H46" s="1" t="s">
        <v>51</v>
      </c>
      <c r="I46" s="1" t="s">
        <v>51</v>
      </c>
      <c r="J46" s="1" t="s">
        <v>51</v>
      </c>
      <c r="K46" s="1" t="s">
        <v>49</v>
      </c>
      <c r="L46" s="1" t="s">
        <v>49</v>
      </c>
      <c r="M46" s="1" t="s">
        <v>49</v>
      </c>
      <c r="N46" s="1" t="s">
        <v>51</v>
      </c>
      <c r="O46" s="1" t="s">
        <v>51</v>
      </c>
      <c r="P46" s="1" t="s">
        <v>51</v>
      </c>
      <c r="Q46" s="1" t="s">
        <v>53</v>
      </c>
      <c r="R46" s="1" t="s">
        <v>54</v>
      </c>
      <c r="S46" s="1" t="s">
        <v>53</v>
      </c>
      <c r="T46" s="1" t="s">
        <v>53</v>
      </c>
      <c r="U46" s="1" t="s">
        <v>51</v>
      </c>
      <c r="V46" s="1" t="s">
        <v>51</v>
      </c>
      <c r="W46" s="1" t="s">
        <v>50</v>
      </c>
      <c r="X46" s="1" t="s">
        <v>49</v>
      </c>
      <c r="Y46" s="1" t="s">
        <v>51</v>
      </c>
      <c r="Z46" s="1" t="s">
        <v>51</v>
      </c>
      <c r="AA46" s="1" t="s">
        <v>49</v>
      </c>
      <c r="AB46" s="1" t="s">
        <v>51</v>
      </c>
      <c r="AC46" s="1" t="s">
        <v>49</v>
      </c>
      <c r="AD46" s="1" t="s">
        <v>51</v>
      </c>
      <c r="AE46" s="1" t="s">
        <v>50</v>
      </c>
      <c r="AF46" s="1" t="s">
        <v>49</v>
      </c>
      <c r="AG46" s="1" t="s">
        <v>49</v>
      </c>
      <c r="AH46" s="1" t="s">
        <v>49</v>
      </c>
      <c r="AI46" s="1" t="s">
        <v>51</v>
      </c>
      <c r="AJ46" s="1" t="s">
        <v>51</v>
      </c>
      <c r="AK46" s="1" t="s">
        <v>49</v>
      </c>
      <c r="AL46" s="1" t="s">
        <v>54</v>
      </c>
      <c r="AM46" s="1" t="s">
        <v>53</v>
      </c>
      <c r="AN46" s="1" t="s">
        <v>53</v>
      </c>
      <c r="AO46" s="1" t="s">
        <v>53</v>
      </c>
      <c r="AP46" s="1" t="s">
        <v>53</v>
      </c>
      <c r="AQ46" s="1" t="s">
        <v>54</v>
      </c>
      <c r="AR46" s="1" t="s">
        <v>56</v>
      </c>
      <c r="AS46" s="1" t="s">
        <v>61</v>
      </c>
      <c r="AT46" s="1" t="s">
        <v>61</v>
      </c>
      <c r="AU46" s="1" t="s">
        <v>61</v>
      </c>
      <c r="AV46" s="1" t="s">
        <v>64</v>
      </c>
    </row>
    <row r="47" spans="1:48" ht="37.5" customHeight="1" x14ac:dyDescent="0.2">
      <c r="A47" s="1" t="s">
        <v>48</v>
      </c>
      <c r="B47" s="1" t="s">
        <v>68</v>
      </c>
      <c r="C47" s="1" t="s">
        <v>69</v>
      </c>
      <c r="D47" s="1" t="s">
        <v>49</v>
      </c>
      <c r="E47" s="1" t="s">
        <v>55</v>
      </c>
      <c r="F47" s="1" t="s">
        <v>51</v>
      </c>
      <c r="G47" s="1" t="s">
        <v>51</v>
      </c>
      <c r="H47" s="1" t="s">
        <v>51</v>
      </c>
      <c r="I47" s="1" t="s">
        <v>51</v>
      </c>
      <c r="J47" s="1" t="s">
        <v>60</v>
      </c>
      <c r="K47" s="1" t="s">
        <v>60</v>
      </c>
      <c r="L47" s="1" t="s">
        <v>60</v>
      </c>
      <c r="M47" s="1" t="s">
        <v>60</v>
      </c>
      <c r="N47" s="1" t="s">
        <v>60</v>
      </c>
      <c r="O47" s="1" t="s">
        <v>60</v>
      </c>
      <c r="P47" s="1" t="s">
        <v>51</v>
      </c>
      <c r="Q47" s="1" t="s">
        <v>54</v>
      </c>
      <c r="R47" s="1" t="s">
        <v>54</v>
      </c>
      <c r="S47" s="1" t="s">
        <v>53</v>
      </c>
      <c r="T47" s="1" t="s">
        <v>53</v>
      </c>
      <c r="U47" s="1" t="s">
        <v>51</v>
      </c>
      <c r="V47" s="1" t="s">
        <v>51</v>
      </c>
      <c r="W47" s="1" t="s">
        <v>55</v>
      </c>
      <c r="X47" s="1" t="s">
        <v>51</v>
      </c>
      <c r="Y47" s="1" t="s">
        <v>51</v>
      </c>
      <c r="Z47" s="1" t="s">
        <v>50</v>
      </c>
      <c r="AA47" s="1" t="s">
        <v>50</v>
      </c>
      <c r="AB47" s="1" t="s">
        <v>49</v>
      </c>
      <c r="AC47" s="1" t="s">
        <v>49</v>
      </c>
      <c r="AD47" s="1" t="s">
        <v>51</v>
      </c>
      <c r="AE47" s="1" t="s">
        <v>51</v>
      </c>
      <c r="AF47" s="1" t="s">
        <v>51</v>
      </c>
      <c r="AG47" s="1" t="s">
        <v>51</v>
      </c>
      <c r="AH47" s="1" t="s">
        <v>51</v>
      </c>
      <c r="AI47" s="1" t="s">
        <v>51</v>
      </c>
      <c r="AJ47" s="1" t="s">
        <v>60</v>
      </c>
      <c r="AK47" s="1" t="s">
        <v>51</v>
      </c>
      <c r="AL47" s="1" t="s">
        <v>53</v>
      </c>
      <c r="AM47" s="1" t="s">
        <v>53</v>
      </c>
      <c r="AN47" s="1" t="s">
        <v>53</v>
      </c>
      <c r="AO47" s="1" t="s">
        <v>54</v>
      </c>
      <c r="AP47" s="1" t="s">
        <v>53</v>
      </c>
      <c r="AQ47" s="1" t="s">
        <v>54</v>
      </c>
      <c r="AR47" s="1" t="s">
        <v>56</v>
      </c>
      <c r="AS47" s="1" t="s">
        <v>61</v>
      </c>
      <c r="AT47" s="1" t="s">
        <v>61</v>
      </c>
      <c r="AU47" s="1" t="s">
        <v>61</v>
      </c>
      <c r="AV47" s="1" t="s">
        <v>64</v>
      </c>
    </row>
    <row r="48" spans="1:48" ht="37.5" customHeight="1" x14ac:dyDescent="0.2">
      <c r="A48" s="1" t="s">
        <v>59</v>
      </c>
      <c r="B48" s="1" t="s">
        <v>68</v>
      </c>
      <c r="C48" s="1" t="s">
        <v>69</v>
      </c>
      <c r="D48" s="1" t="s">
        <v>51</v>
      </c>
      <c r="E48" s="1" t="s">
        <v>51</v>
      </c>
      <c r="F48" s="1" t="s">
        <v>51</v>
      </c>
      <c r="G48" s="1" t="s">
        <v>51</v>
      </c>
      <c r="H48" s="1" t="s">
        <v>51</v>
      </c>
      <c r="I48" s="1" t="s">
        <v>51</v>
      </c>
      <c r="J48" s="1" t="s">
        <v>51</v>
      </c>
      <c r="K48" s="1" t="s">
        <v>51</v>
      </c>
      <c r="L48" s="1" t="s">
        <v>51</v>
      </c>
      <c r="M48" s="1" t="s">
        <v>51</v>
      </c>
      <c r="N48" s="1" t="s">
        <v>60</v>
      </c>
      <c r="O48" s="1" t="s">
        <v>60</v>
      </c>
      <c r="P48" s="1" t="s">
        <v>51</v>
      </c>
      <c r="Q48" s="1" t="s">
        <v>53</v>
      </c>
      <c r="R48" s="1" t="s">
        <v>53</v>
      </c>
      <c r="S48" s="1" t="s">
        <v>53</v>
      </c>
      <c r="T48" s="1" t="s">
        <v>54</v>
      </c>
      <c r="U48" s="1" t="s">
        <v>51</v>
      </c>
      <c r="V48" s="1" t="s">
        <v>49</v>
      </c>
      <c r="W48" s="1" t="s">
        <v>55</v>
      </c>
      <c r="X48" s="1" t="s">
        <v>51</v>
      </c>
      <c r="Y48" s="1" t="s">
        <v>49</v>
      </c>
      <c r="Z48" s="1" t="s">
        <v>49</v>
      </c>
      <c r="AA48" s="1" t="s">
        <v>51</v>
      </c>
      <c r="AB48" s="1" t="s">
        <v>49</v>
      </c>
      <c r="AC48" s="1" t="s">
        <v>49</v>
      </c>
      <c r="AD48" s="1" t="s">
        <v>51</v>
      </c>
      <c r="AE48" s="1" t="s">
        <v>51</v>
      </c>
      <c r="AF48" s="1" t="s">
        <v>60</v>
      </c>
      <c r="AG48" s="1" t="s">
        <v>60</v>
      </c>
      <c r="AH48" s="1" t="s">
        <v>49</v>
      </c>
      <c r="AI48" s="1" t="s">
        <v>49</v>
      </c>
      <c r="AJ48" s="1" t="s">
        <v>51</v>
      </c>
      <c r="AK48" s="1" t="s">
        <v>60</v>
      </c>
      <c r="AL48" s="1" t="s">
        <v>53</v>
      </c>
      <c r="AM48" s="1" t="s">
        <v>54</v>
      </c>
      <c r="AN48" s="1" t="s">
        <v>54</v>
      </c>
      <c r="AO48" s="1" t="s">
        <v>53</v>
      </c>
      <c r="AP48" s="1" t="s">
        <v>53</v>
      </c>
      <c r="AQ48" s="1" t="s">
        <v>53</v>
      </c>
      <c r="AR48" s="1" t="s">
        <v>57</v>
      </c>
      <c r="AS48" s="1" t="s">
        <v>65</v>
      </c>
      <c r="AT48" s="1" t="s">
        <v>57</v>
      </c>
      <c r="AU48" s="1" t="s">
        <v>61</v>
      </c>
      <c r="AV48" s="1" t="s">
        <v>58</v>
      </c>
    </row>
    <row r="49" spans="1:48" ht="37.5" customHeight="1" x14ac:dyDescent="0.2">
      <c r="A49" s="1" t="s">
        <v>48</v>
      </c>
      <c r="B49" s="1" t="s">
        <v>68</v>
      </c>
      <c r="C49" s="1" t="s">
        <v>69</v>
      </c>
      <c r="D49" s="1" t="s">
        <v>67</v>
      </c>
      <c r="E49" s="1" t="s">
        <v>67</v>
      </c>
      <c r="F49" s="1" t="s">
        <v>67</v>
      </c>
      <c r="G49" s="1" t="s">
        <v>67</v>
      </c>
      <c r="H49" s="1" t="s">
        <v>67</v>
      </c>
      <c r="I49" s="1" t="s">
        <v>50</v>
      </c>
      <c r="J49" s="1" t="s">
        <v>67</v>
      </c>
      <c r="K49" s="1" t="s">
        <v>51</v>
      </c>
      <c r="L49" s="1" t="s">
        <v>51</v>
      </c>
      <c r="M49" s="1" t="s">
        <v>51</v>
      </c>
      <c r="N49" s="1" t="s">
        <v>51</v>
      </c>
      <c r="O49" s="1" t="s">
        <v>51</v>
      </c>
      <c r="P49" s="1" t="s">
        <v>49</v>
      </c>
      <c r="Q49" s="1" t="s">
        <v>53</v>
      </c>
      <c r="R49" s="1" t="s">
        <v>53</v>
      </c>
      <c r="S49" s="1" t="s">
        <v>54</v>
      </c>
      <c r="T49" s="1" t="s">
        <v>53</v>
      </c>
      <c r="U49" s="1" t="s">
        <v>51</v>
      </c>
      <c r="V49" s="1" t="s">
        <v>51</v>
      </c>
      <c r="W49" s="1" t="s">
        <v>55</v>
      </c>
      <c r="X49" s="1" t="s">
        <v>51</v>
      </c>
      <c r="Y49" s="1" t="s">
        <v>51</v>
      </c>
      <c r="Z49" s="1" t="s">
        <v>51</v>
      </c>
      <c r="AA49" s="1" t="s">
        <v>51</v>
      </c>
      <c r="AB49" s="1" t="s">
        <v>51</v>
      </c>
      <c r="AC49" s="1" t="s">
        <v>50</v>
      </c>
      <c r="AD49" s="1" t="s">
        <v>51</v>
      </c>
      <c r="AE49" s="1" t="s">
        <v>51</v>
      </c>
      <c r="AF49" s="1" t="s">
        <v>51</v>
      </c>
      <c r="AG49" s="1" t="s">
        <v>49</v>
      </c>
      <c r="AH49" s="1" t="s">
        <v>51</v>
      </c>
      <c r="AI49" s="1" t="s">
        <v>50</v>
      </c>
      <c r="AJ49" s="1" t="s">
        <v>50</v>
      </c>
      <c r="AK49" s="1" t="s">
        <v>49</v>
      </c>
      <c r="AL49" s="1" t="s">
        <v>53</v>
      </c>
      <c r="AM49" s="1" t="s">
        <v>54</v>
      </c>
      <c r="AN49" s="1" t="s">
        <v>53</v>
      </c>
      <c r="AO49" s="1" t="s">
        <v>54</v>
      </c>
      <c r="AP49" s="1" t="s">
        <v>53</v>
      </c>
      <c r="AQ49" s="1" t="s">
        <v>54</v>
      </c>
      <c r="AR49" s="1" t="s">
        <v>65</v>
      </c>
      <c r="AS49" s="1" t="s">
        <v>61</v>
      </c>
      <c r="AT49" s="1" t="s">
        <v>56</v>
      </c>
      <c r="AU49" s="1" t="s">
        <v>61</v>
      </c>
      <c r="AV49" s="1" t="s">
        <v>58</v>
      </c>
    </row>
    <row r="50" spans="1:48" ht="37.5" customHeight="1" x14ac:dyDescent="0.2">
      <c r="A50" s="1" t="s">
        <v>59</v>
      </c>
      <c r="B50" s="1" t="s">
        <v>68</v>
      </c>
      <c r="C50" s="1" t="s">
        <v>69</v>
      </c>
      <c r="D50" s="1" t="s">
        <v>60</v>
      </c>
      <c r="E50" s="1" t="s">
        <v>60</v>
      </c>
      <c r="F50" s="1" t="s">
        <v>51</v>
      </c>
      <c r="G50" s="1" t="s">
        <v>60</v>
      </c>
      <c r="H50" s="1" t="s">
        <v>60</v>
      </c>
      <c r="I50" s="1" t="s">
        <v>60</v>
      </c>
      <c r="J50" s="1" t="s">
        <v>60</v>
      </c>
      <c r="K50" s="1" t="s">
        <v>51</v>
      </c>
      <c r="L50" s="1" t="s">
        <v>52</v>
      </c>
      <c r="M50" s="1" t="s">
        <v>51</v>
      </c>
      <c r="N50" s="1" t="s">
        <v>51</v>
      </c>
      <c r="O50" s="1" t="s">
        <v>60</v>
      </c>
      <c r="P50" s="1" t="s">
        <v>51</v>
      </c>
      <c r="Q50" s="1" t="s">
        <v>53</v>
      </c>
      <c r="R50" s="1" t="s">
        <v>54</v>
      </c>
      <c r="S50" s="1" t="s">
        <v>53</v>
      </c>
      <c r="T50" s="1" t="s">
        <v>53</v>
      </c>
      <c r="U50" s="1" t="s">
        <v>51</v>
      </c>
      <c r="V50" s="1" t="s">
        <v>51</v>
      </c>
      <c r="W50" s="1" t="s">
        <v>49</v>
      </c>
      <c r="X50" s="1" t="s">
        <v>49</v>
      </c>
      <c r="Y50" s="1" t="s">
        <v>49</v>
      </c>
      <c r="Z50" s="1" t="s">
        <v>51</v>
      </c>
      <c r="AA50" s="1" t="s">
        <v>60</v>
      </c>
      <c r="AB50" s="1" t="s">
        <v>60</v>
      </c>
      <c r="AC50" s="1" t="s">
        <v>51</v>
      </c>
      <c r="AD50" s="1" t="s">
        <v>60</v>
      </c>
      <c r="AE50" s="1" t="s">
        <v>60</v>
      </c>
      <c r="AF50" s="1" t="s">
        <v>60</v>
      </c>
      <c r="AG50" s="1" t="s">
        <v>60</v>
      </c>
      <c r="AH50" s="1" t="s">
        <v>60</v>
      </c>
      <c r="AI50" s="1" t="s">
        <v>60</v>
      </c>
      <c r="AJ50" s="1" t="s">
        <v>60</v>
      </c>
      <c r="AK50" s="1" t="s">
        <v>60</v>
      </c>
      <c r="AL50" s="1" t="s">
        <v>54</v>
      </c>
      <c r="AM50" s="1" t="s">
        <v>53</v>
      </c>
      <c r="AN50" s="1" t="s">
        <v>54</v>
      </c>
      <c r="AO50" s="1" t="s">
        <v>53</v>
      </c>
      <c r="AP50" s="1" t="s">
        <v>54</v>
      </c>
      <c r="AQ50" s="1" t="s">
        <v>53</v>
      </c>
      <c r="AR50" s="1" t="s">
        <v>57</v>
      </c>
      <c r="AS50" s="1" t="s">
        <v>62</v>
      </c>
      <c r="AT50" s="1" t="s">
        <v>57</v>
      </c>
      <c r="AU50" s="1" t="s">
        <v>65</v>
      </c>
      <c r="AV50" s="1" t="s">
        <v>63</v>
      </c>
    </row>
  </sheetData>
  <autoFilter ref="A2:AV50" xr:uid="{0C5CB98C-CAC4-4DA8-BDBA-8562029EF733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topLeftCell="A5" zoomScale="90" zoomScaleNormal="9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4.2553191489361701E-2</v>
      </c>
      <c r="C9" s="35">
        <f>$H9/$I$15</f>
        <v>0.1702127659574468</v>
      </c>
      <c r="D9" s="35">
        <f>B9+C9</f>
        <v>0.21276595744680851</v>
      </c>
      <c r="E9" s="18">
        <f>COUNTIFS(PERCENTUAIS!$D$3:$D$50,$A9,PERCENTUAIS!$A$3:$A$50,$E$8)</f>
        <v>0</v>
      </c>
      <c r="F9" s="18">
        <f>COUNTIFS(PERCENTUAIS!$D$3:$D$50,$A9,PERCENTUAIS!$A$3:$A$50,$F$8)</f>
        <v>0</v>
      </c>
      <c r="G9" s="18">
        <f>COUNTIFS(PERCENTUAIS!$D$3:$D$50,$A9,PERCENTUAIS!$A$3:$A$50,$G$8)</f>
        <v>2</v>
      </c>
      <c r="H9" s="18">
        <f>COUNTIFS(PERCENTUAIS!$D$3:$D$50,$A9,PERCENTUAIS!$A$3:$A$50,$H$8)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8.5106382978723402E-2</v>
      </c>
      <c r="C10" s="35">
        <f>$H10/$I$15</f>
        <v>0.1276595744680851</v>
      </c>
      <c r="D10" s="35">
        <f t="shared" ref="D10:D13" si="1">B10+C10</f>
        <v>0.21276595744680848</v>
      </c>
      <c r="E10" s="18">
        <f>COUNTIFS(PERCENTUAIS!$D$3:$D$50,$A10,PERCENTUAIS!$A$3:$A$50,$E$8)</f>
        <v>0</v>
      </c>
      <c r="F10" s="18">
        <f>COUNTIFS(PERCENTUAIS!$D$3:$D$50,$A10,PERCENTUAIS!$A$3:$A$50,$F$8)</f>
        <v>0</v>
      </c>
      <c r="G10" s="18">
        <f>COUNTIFS(PERCENTUAIS!$D$3:$D$50,$A10,PERCENTUAIS!$A$3:$A$50,$G$8)</f>
        <v>4</v>
      </c>
      <c r="H10" s="18">
        <f>COUNTIFS(PERCENTUAIS!$D$3:$D$50,$A10,PERCENTUAIS!$A$3:$A$50,$H$8)</f>
        <v>6</v>
      </c>
      <c r="I10" s="20"/>
    </row>
    <row r="11" spans="1:9" x14ac:dyDescent="0.2">
      <c r="A11" s="4" t="s">
        <v>49</v>
      </c>
      <c r="B11" s="35">
        <f t="shared" si="0"/>
        <v>0.1702127659574468</v>
      </c>
      <c r="C11" s="35">
        <f t="shared" ref="C11:C14" si="2">$H11/$I$15</f>
        <v>0</v>
      </c>
      <c r="D11" s="35">
        <f t="shared" si="1"/>
        <v>0.1702127659574468</v>
      </c>
      <c r="E11" s="18">
        <f>COUNTIFS(PERCENTUAIS!$D$3:$D$50,$A11,PERCENTUAIS!$A$3:$A$50,$E$8)</f>
        <v>0</v>
      </c>
      <c r="F11" s="18">
        <f>COUNTIFS(PERCENTUAIS!$D$3:$D$50,$A11,PERCENTUAIS!$A$3:$A$50,$F$8)</f>
        <v>0</v>
      </c>
      <c r="G11" s="18">
        <f>COUNTIFS(PERCENTUAIS!$D$3:$D$50,$A11,PERCENTUAIS!$A$3:$A$50,$G$8)</f>
        <v>8</v>
      </c>
      <c r="H11" s="18">
        <f>COUNTIFS(PERCENTUAIS!$D$3:$D$50,$A11,PERCENTUAIS!$A$3:$A$50,$H$8)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0.10638297872340426</v>
      </c>
      <c r="C12" s="35">
        <f t="shared" si="2"/>
        <v>0</v>
      </c>
      <c r="D12" s="35">
        <f t="shared" si="1"/>
        <v>0.10638297872340426</v>
      </c>
      <c r="E12" s="18">
        <f>COUNTIFS(PERCENTUAIS!$D$3:$D$50,$A12,PERCENTUAIS!$A$3:$A$50,$E$8)</f>
        <v>0</v>
      </c>
      <c r="F12" s="18">
        <f>COUNTIFS(PERCENTUAIS!$D$3:$D$50,$A12,PERCENTUAIS!$A$3:$A$50,$F$8)</f>
        <v>0</v>
      </c>
      <c r="G12" s="18">
        <f>COUNTIFS(PERCENTUAIS!$D$3:$D$50,$A12,PERCENTUAIS!$A$3:$A$50,$G$8)</f>
        <v>5</v>
      </c>
      <c r="H12" s="18">
        <f>COUNTIFS(PERCENTUAIS!$D$3:$D$50,$A12,PERCENTUAIS!$A$3:$A$50,$H$8)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6.3829787234042548E-2</v>
      </c>
      <c r="C13" s="35">
        <f t="shared" si="2"/>
        <v>0</v>
      </c>
      <c r="D13" s="35">
        <f t="shared" si="1"/>
        <v>6.3829787234042548E-2</v>
      </c>
      <c r="E13" s="18">
        <f>COUNTIFS(PERCENTUAIS!$D$3:$D$50,$A13,PERCENTUAIS!$A$3:$A$50,$E$8)</f>
        <v>0</v>
      </c>
      <c r="F13" s="18">
        <f>COUNTIFS(PERCENTUAIS!$D$3:$D$50,$A13,PERCENTUAIS!$A$3:$A$50,$F$8)</f>
        <v>0</v>
      </c>
      <c r="G13" s="18">
        <f>COUNTIFS(PERCENTUAIS!$D$3:$D$50,$A13,PERCENTUAIS!$A$3:$A$50,$G$8)</f>
        <v>3</v>
      </c>
      <c r="H13" s="18">
        <f>COUNTIFS(PERCENTUAIS!$D$3:$D$50,$A13,PERCENTUAIS!$A$3:$A$50,$H$8)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0.1702127659574468</v>
      </c>
      <c r="C14" s="35">
        <f t="shared" si="2"/>
        <v>6.3829787234042548E-2</v>
      </c>
      <c r="D14" s="35">
        <f>B14+C14</f>
        <v>0.23404255319148937</v>
      </c>
      <c r="E14" s="18">
        <f>COUNTIFS(PERCENTUAIS!$D$3:$D$50,$A14,PERCENTUAIS!$A$3:$A$50,$E$8)</f>
        <v>0</v>
      </c>
      <c r="F14" s="18">
        <f>COUNTIFS(PERCENTUAIS!$D$3:$D$50,$A14,PERCENTUAIS!$A$3:$A$50,$F$8)</f>
        <v>0</v>
      </c>
      <c r="G14" s="18">
        <f>COUNTIFS(PERCENTUAIS!$D$3:$D$50,$A14,PERCENTUAIS!$A$3:$A$50,$G$8)</f>
        <v>8</v>
      </c>
      <c r="H14" s="18">
        <f>COUNTIFS(PERCENTUAIS!$D$3:$D$50,$A14,PERCENTUAIS!$A$3:$A$50,$H$8)</f>
        <v>3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4.2553191489361701E-2</v>
      </c>
      <c r="C9" s="35">
        <f>$H9/$I$15</f>
        <v>0.14893617021276595</v>
      </c>
      <c r="D9" s="35">
        <f>B9+C9</f>
        <v>0.19148936170212766</v>
      </c>
      <c r="E9" s="18">
        <f>COUNTIFS(PERCENTUAIS!$E$3:$E$50,$A9,PERCENTUAIS!$A$3:$A$50,$E$8)</f>
        <v>0</v>
      </c>
      <c r="F9" s="18">
        <f>COUNTIFS(PERCENTUAIS!$E$3:$E$50,$A9,PERCENTUAIS!$A$3:$A$50,$F$8)</f>
        <v>0</v>
      </c>
      <c r="G9" s="18">
        <f>COUNTIFS(PERCENTUAIS!$E$3:$E$50,$A9,PERCENTUAIS!$A$3:$A$50,$G$8)</f>
        <v>2</v>
      </c>
      <c r="H9" s="18">
        <f>COUNTIFS(PERCENTUAIS!$E$3:$E$50,$A9,PERCENTUAIS!$A$3:$A$50,$H$8)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0.14893617021276595</v>
      </c>
      <c r="C10" s="35">
        <f>$H10/$I$15</f>
        <v>0.19148936170212766</v>
      </c>
      <c r="D10" s="35">
        <f t="shared" ref="D10:D13" si="1">B10+C10</f>
        <v>0.34042553191489361</v>
      </c>
      <c r="E10" s="18">
        <f>COUNTIFS(PERCENTUAIS!$E$3:$E$50,$A10,PERCENTUAIS!$A$3:$A$50,$E$8)</f>
        <v>0</v>
      </c>
      <c r="F10" s="18">
        <f>COUNTIFS(PERCENTUAIS!$E$3:$E$50,$A10,PERCENTUAIS!$A$3:$A$50,$F$8)</f>
        <v>0</v>
      </c>
      <c r="G10" s="18">
        <f>COUNTIFS(PERCENTUAIS!$E$3:$E$50,$A10,PERCENTUAIS!$A$3:$A$50,$G$8)</f>
        <v>7</v>
      </c>
      <c r="H10" s="18">
        <f>COUNTIFS(PERCENTUAIS!$E$3:$E$50,$A10,PERCENTUAIS!$A$3:$A$50,$H$8)</f>
        <v>9</v>
      </c>
      <c r="I10" s="20"/>
    </row>
    <row r="11" spans="1:9" x14ac:dyDescent="0.2">
      <c r="A11" s="4" t="s">
        <v>49</v>
      </c>
      <c r="B11" s="35">
        <f t="shared" si="0"/>
        <v>0.23404255319148937</v>
      </c>
      <c r="C11" s="35">
        <f t="shared" ref="C11:C14" si="2">$H11/$I$15</f>
        <v>0</v>
      </c>
      <c r="D11" s="35">
        <f t="shared" si="1"/>
        <v>0.23404255319148937</v>
      </c>
      <c r="E11" s="18">
        <f>COUNTIFS(PERCENTUAIS!$E$3:$E$50,$A11,PERCENTUAIS!$A$3:$A$50,$E$8)</f>
        <v>0</v>
      </c>
      <c r="F11" s="18">
        <f>COUNTIFS(PERCENTUAIS!$E$3:$E$50,$A11,PERCENTUAIS!$A$3:$A$50,$F$8)</f>
        <v>0</v>
      </c>
      <c r="G11" s="18">
        <f>COUNTIFS(PERCENTUAIS!$E$3:$E$50,$A11,PERCENTUAIS!$A$3:$A$50,$G$8)</f>
        <v>11</v>
      </c>
      <c r="H11" s="18">
        <f>COUNTIFS(PERCENTUAIS!$E$3:$E$50,$A11,PERCENTUAIS!$A$3:$A$50,$H$8)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6.3829787234042548E-2</v>
      </c>
      <c r="C12" s="35">
        <f t="shared" si="2"/>
        <v>0</v>
      </c>
      <c r="D12" s="35">
        <f t="shared" si="1"/>
        <v>6.3829787234042548E-2</v>
      </c>
      <c r="E12" s="18">
        <f>COUNTIFS(PERCENTUAIS!$E$3:$E$50,$A12,PERCENTUAIS!$A$3:$A$50,$E$8)</f>
        <v>0</v>
      </c>
      <c r="F12" s="18">
        <f>COUNTIFS(PERCENTUAIS!$E$3:$E$50,$A12,PERCENTUAIS!$A$3:$A$50,$F$8)</f>
        <v>0</v>
      </c>
      <c r="G12" s="18">
        <f>COUNTIFS(PERCENTUAIS!$E$3:$E$50,$A12,PERCENTUAIS!$A$3:$A$50,$G$8)</f>
        <v>3</v>
      </c>
      <c r="H12" s="18">
        <f>COUNTIFS(PERCENTUAIS!$E$3:$E$50,$A12,PERCENTUAIS!$A$3:$A$50,$H$8)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2.1276595744680851E-2</v>
      </c>
      <c r="C13" s="35">
        <f t="shared" si="2"/>
        <v>0</v>
      </c>
      <c r="D13" s="35">
        <f t="shared" si="1"/>
        <v>2.1276595744680851E-2</v>
      </c>
      <c r="E13" s="18">
        <f>COUNTIFS(PERCENTUAIS!$E$3:$E$50,$A13,PERCENTUAIS!$A$3:$A$50,$E$8)</f>
        <v>0</v>
      </c>
      <c r="F13" s="18">
        <f>COUNTIFS(PERCENTUAIS!$E$3:$E$50,$A13,PERCENTUAIS!$A$3:$A$50,$F$8)</f>
        <v>0</v>
      </c>
      <c r="G13" s="18">
        <f>COUNTIFS(PERCENTUAIS!$E$3:$E$50,$A13,PERCENTUAIS!$A$3:$A$50,$G$8)</f>
        <v>1</v>
      </c>
      <c r="H13" s="18">
        <f>COUNTIFS(PERCENTUAIS!$E$3:$E$50,$A13,PERCENTUAIS!$A$3:$A$50,$H$8)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0.1276595744680851</v>
      </c>
      <c r="C14" s="35">
        <f t="shared" si="2"/>
        <v>2.1276595744680851E-2</v>
      </c>
      <c r="D14" s="35">
        <f>B14+C14</f>
        <v>0.14893617021276595</v>
      </c>
      <c r="E14" s="18">
        <f>COUNTIFS(PERCENTUAIS!$E$3:$E$50,$A14,PERCENTUAIS!$A$3:$A$50,$E$8)</f>
        <v>0</v>
      </c>
      <c r="F14" s="18">
        <f>COUNTIFS(PERCENTUAIS!$E$3:$E$50,$A14,PERCENTUAIS!$A$3:$A$50,$F$8)</f>
        <v>0</v>
      </c>
      <c r="G14" s="18">
        <f>COUNTIFS(PERCENTUAIS!$E$3:$E$50,$A14,PERCENTUAIS!$A$3:$A$50,$G$8)</f>
        <v>6</v>
      </c>
      <c r="H14" s="18">
        <f>COUNTIFS(PERCENTUAIS!$E$3:$E$50,$A14,PERCENTUAIS!$A$3:$A$50,$H$8)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6.3829787234042548E-2</v>
      </c>
      <c r="C9" s="35">
        <f>$H9/$I$15</f>
        <v>0.21276595744680851</v>
      </c>
      <c r="D9" s="35">
        <f>B9+C9</f>
        <v>0.27659574468085107</v>
      </c>
      <c r="E9" s="18">
        <f>COUNTIFS(PERCENTUAIS!$F$3:$F$50,$A9,PERCENTUAIS!$A$3:$A$50,$E$8)</f>
        <v>0</v>
      </c>
      <c r="F9" s="18">
        <f>COUNTIFS(PERCENTUAIS!$F$3:$F$50,$A9,PERCENTUAIS!$A$3:$A$50,$F$8)</f>
        <v>0</v>
      </c>
      <c r="G9" s="18">
        <f>COUNTIFS(PERCENTUAIS!$F$3:$F$50,$A9,PERCENTUAIS!$A$3:$A$50,$G$8)</f>
        <v>3</v>
      </c>
      <c r="H9" s="18">
        <f>COUNTIFS(PERCENTUAIS!$F$3:$F$50,$A9,PERCENTUAIS!$A$3:$A$50,$H$8)</f>
        <v>10</v>
      </c>
      <c r="I9" s="19"/>
    </row>
    <row r="10" spans="1:9" x14ac:dyDescent="0.2">
      <c r="A10" s="4" t="s">
        <v>51</v>
      </c>
      <c r="B10" s="35">
        <f t="shared" ref="B10:B14" si="0">($G10+$F10+$E10)/$I$15</f>
        <v>0.27659574468085107</v>
      </c>
      <c r="C10" s="35">
        <f>$H10/$I$15</f>
        <v>0.1276595744680851</v>
      </c>
      <c r="D10" s="35">
        <f t="shared" ref="D10:D13" si="1">B10+C10</f>
        <v>0.4042553191489362</v>
      </c>
      <c r="E10" s="18">
        <f>COUNTIFS(PERCENTUAIS!$F$3:$F$50,$A10,PERCENTUAIS!$A$3:$A$50,$E$8)</f>
        <v>0</v>
      </c>
      <c r="F10" s="18">
        <f>COUNTIFS(PERCENTUAIS!$F$3:$F$50,$A10,PERCENTUAIS!$A$3:$A$50,$F$8)</f>
        <v>0</v>
      </c>
      <c r="G10" s="18">
        <f>COUNTIFS(PERCENTUAIS!$F$3:$F$50,$A10,PERCENTUAIS!$A$3:$A$50,$G$8)</f>
        <v>13</v>
      </c>
      <c r="H10" s="18">
        <f>COUNTIFS(PERCENTUAIS!$F$3:$F$50,$A10,PERCENTUAIS!$A$3:$A$50,$H$8)</f>
        <v>6</v>
      </c>
      <c r="I10" s="20"/>
    </row>
    <row r="11" spans="1:9" x14ac:dyDescent="0.2">
      <c r="A11" s="4" t="s">
        <v>49</v>
      </c>
      <c r="B11" s="35">
        <f t="shared" si="0"/>
        <v>0.19148936170212766</v>
      </c>
      <c r="C11" s="35">
        <f t="shared" ref="C11:C14" si="2">$H11/$I$15</f>
        <v>0</v>
      </c>
      <c r="D11" s="35">
        <f t="shared" si="1"/>
        <v>0.19148936170212766</v>
      </c>
      <c r="E11" s="18">
        <f>COUNTIFS(PERCENTUAIS!$F$3:$F$50,$A11,PERCENTUAIS!$A$3:$A$50,$E$8)</f>
        <v>0</v>
      </c>
      <c r="F11" s="18">
        <f>COUNTIFS(PERCENTUAIS!$F$3:$F$50,$A11,PERCENTUAIS!$A$3:$A$50,$F$8)</f>
        <v>0</v>
      </c>
      <c r="G11" s="18">
        <f>COUNTIFS(PERCENTUAIS!$F$3:$F$50,$A11,PERCENTUAIS!$A$3:$A$50,$G$8)</f>
        <v>9</v>
      </c>
      <c r="H11" s="18">
        <f>COUNTIFS(PERCENTUAIS!$F$3:$F$50,$A11,PERCENTUAIS!$A$3:$A$50,$H$8)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2"/>
        <v>0</v>
      </c>
      <c r="D12" s="35">
        <f t="shared" si="1"/>
        <v>2.1276595744680851E-2</v>
      </c>
      <c r="E12" s="18">
        <f>COUNTIFS(PERCENTUAIS!$F$3:$F$50,$A12,PERCENTUAIS!$A$3:$A$50,$E$8)</f>
        <v>0</v>
      </c>
      <c r="F12" s="18">
        <f>COUNTIFS(PERCENTUAIS!$F$3:$F$50,$A12,PERCENTUAIS!$A$3:$A$50,$F$8)</f>
        <v>0</v>
      </c>
      <c r="G12" s="18">
        <f>COUNTIFS(PERCENTUAIS!$F$3:$F$50,$A12,PERCENTUAIS!$A$3:$A$50,$G$8)</f>
        <v>1</v>
      </c>
      <c r="H12" s="18">
        <f>COUNTIFS(PERCENTUAIS!$F$3:$F$50,$A12,PERCENTUAIS!$A$3:$A$50,$H$8)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4.2553191489361701E-2</v>
      </c>
      <c r="C13" s="35">
        <f t="shared" si="2"/>
        <v>0</v>
      </c>
      <c r="D13" s="35">
        <f t="shared" si="1"/>
        <v>4.2553191489361701E-2</v>
      </c>
      <c r="E13" s="18">
        <f>COUNTIFS(PERCENTUAIS!$F$3:$F$50,$A13,PERCENTUAIS!$A$3:$A$50,$E$8)</f>
        <v>0</v>
      </c>
      <c r="F13" s="18">
        <f>COUNTIFS(PERCENTUAIS!$F$3:$F$50,$A13,PERCENTUAIS!$A$3:$A$50,$F$8)</f>
        <v>0</v>
      </c>
      <c r="G13" s="18">
        <f>COUNTIFS(PERCENTUAIS!$F$3:$F$50,$A13,PERCENTUAIS!$A$3:$A$50,$G$8)</f>
        <v>2</v>
      </c>
      <c r="H13" s="18">
        <f>COUNTIFS(PERCENTUAIS!$F$3:$F$50,$A13,PERCENTUAIS!$A$3:$A$50,$H$8)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4.2553191489361701E-2</v>
      </c>
      <c r="C14" s="35">
        <f t="shared" si="2"/>
        <v>2.1276595744680851E-2</v>
      </c>
      <c r="D14" s="35">
        <f>B14+C14</f>
        <v>6.3829787234042548E-2</v>
      </c>
      <c r="E14" s="18">
        <f>COUNTIFS(PERCENTUAIS!$F$3:$F$50,$A14,PERCENTUAIS!$A$3:$A$50,$E$8)</f>
        <v>0</v>
      </c>
      <c r="F14" s="18">
        <f>COUNTIFS(PERCENTUAIS!$F$3:$F$50,$A14,PERCENTUAIS!$A$3:$A$50,$F$8)</f>
        <v>0</v>
      </c>
      <c r="G14" s="18">
        <f>COUNTIFS(PERCENTUAIS!$F$3:$F$50,$A14,PERCENTUAIS!$A$3:$A$50,$G$8)</f>
        <v>2</v>
      </c>
      <c r="H14" s="18">
        <f>COUNTIFS(PERCENTUAIS!$F$3:$F$50,$A14,PERCENTUAIS!$A$3:$A$50,$H$8)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0.10638297872340426</v>
      </c>
      <c r="C9" s="35">
        <f>$H9/$I$15</f>
        <v>0.1702127659574468</v>
      </c>
      <c r="D9" s="35">
        <f>B9+C9</f>
        <v>0.27659574468085107</v>
      </c>
      <c r="E9" s="18">
        <f>COUNTIFS(PERCENTUAIS!$G$3:$G$50,$A9,PERCENTUAIS!$A$3:$A$50,$E$8)</f>
        <v>0</v>
      </c>
      <c r="F9" s="18">
        <f>COUNTIFS(PERCENTUAIS!$G$3:$G$50,$A9,PERCENTUAIS!$A$3:$A$50,$F$8)</f>
        <v>0</v>
      </c>
      <c r="G9" s="18">
        <f>COUNTIFS(PERCENTUAIS!$G$3:$G$50,$A9,PERCENTUAIS!$A$3:$A$50,$G$8)</f>
        <v>5</v>
      </c>
      <c r="H9" s="18">
        <f>COUNTIFS(PERCENTUAIS!$G$3:$G$50,$A9,PERCENTUAIS!$A$3:$A$50,$H$8)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0.25531914893617019</v>
      </c>
      <c r="C10" s="35">
        <f>$H10/$I$15</f>
        <v>0.1276595744680851</v>
      </c>
      <c r="D10" s="35">
        <f t="shared" ref="D10:D13" si="1">B10+C10</f>
        <v>0.38297872340425532</v>
      </c>
      <c r="E10" s="18">
        <f>COUNTIFS(PERCENTUAIS!$G$3:$G$50,$A10,PERCENTUAIS!$A$3:$A$50,$E$8)</f>
        <v>0</v>
      </c>
      <c r="F10" s="18">
        <f>COUNTIFS(PERCENTUAIS!$G$3:$G$50,$A10,PERCENTUAIS!$A$3:$A$50,$F$8)</f>
        <v>0</v>
      </c>
      <c r="G10" s="18">
        <f>COUNTIFS(PERCENTUAIS!$G$3:$G$50,$A10,PERCENTUAIS!$A$3:$A$50,$G$8)</f>
        <v>12</v>
      </c>
      <c r="H10" s="18">
        <f>COUNTIFS(PERCENTUAIS!$G$3:$G$50,$A10,PERCENTUAIS!$A$3:$A$50,$H$8)</f>
        <v>6</v>
      </c>
      <c r="I10" s="20"/>
    </row>
    <row r="11" spans="1:9" x14ac:dyDescent="0.2">
      <c r="A11" s="4" t="s">
        <v>49</v>
      </c>
      <c r="B11" s="35">
        <f t="shared" si="0"/>
        <v>0.19148936170212766</v>
      </c>
      <c r="C11" s="35">
        <f t="shared" ref="C11:C14" si="2">$H11/$I$15</f>
        <v>4.2553191489361701E-2</v>
      </c>
      <c r="D11" s="35">
        <f t="shared" si="1"/>
        <v>0.23404255319148937</v>
      </c>
      <c r="E11" s="18">
        <f>COUNTIFS(PERCENTUAIS!$G$3:$G$50,$A11,PERCENTUAIS!$A$3:$A$50,$E$8)</f>
        <v>0</v>
      </c>
      <c r="F11" s="18">
        <f>COUNTIFS(PERCENTUAIS!$G$3:$G$50,$A11,PERCENTUAIS!$A$3:$A$50,$F$8)</f>
        <v>0</v>
      </c>
      <c r="G11" s="18">
        <f>COUNTIFS(PERCENTUAIS!$G$3:$G$50,$A11,PERCENTUAIS!$A$3:$A$50,$G$8)</f>
        <v>9</v>
      </c>
      <c r="H11" s="18">
        <f>COUNTIFS(PERCENTUAIS!$G$3:$G$50,$A11,PERCENTUAIS!$A$3:$A$50,$H$8)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COUNTIFS(PERCENTUAIS!$G$3:$G$50,$A12,PERCENTUAIS!$A$3:$A$50,$E$8)</f>
        <v>0</v>
      </c>
      <c r="F12" s="18">
        <f>COUNTIFS(PERCENTUAIS!$G$3:$G$50,$A12,PERCENTUAIS!$A$3:$A$50,$F$8)</f>
        <v>0</v>
      </c>
      <c r="G12" s="18">
        <f>COUNTIFS(PERCENTUAIS!$G$3:$G$50,$A12,PERCENTUAIS!$A$3:$A$50,$G$8)</f>
        <v>0</v>
      </c>
      <c r="H12" s="18">
        <f>COUNTIFS(PERCENTUAIS!$G$3:$G$50,$A12,PERCENTUAIS!$A$3:$A$50,$H$8)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4.2553191489361701E-2</v>
      </c>
      <c r="C13" s="35">
        <f t="shared" si="2"/>
        <v>0</v>
      </c>
      <c r="D13" s="35">
        <f t="shared" si="1"/>
        <v>4.2553191489361701E-2</v>
      </c>
      <c r="E13" s="18">
        <f>COUNTIFS(PERCENTUAIS!$G$3:$G$50,$A13,PERCENTUAIS!$A$3:$A$50,$E$8)</f>
        <v>0</v>
      </c>
      <c r="F13" s="18">
        <f>COUNTIFS(PERCENTUAIS!$G$3:$G$50,$A13,PERCENTUAIS!$A$3:$A$50,$F$8)</f>
        <v>0</v>
      </c>
      <c r="G13" s="18">
        <f>COUNTIFS(PERCENTUAIS!$G$3:$G$50,$A13,PERCENTUAIS!$A$3:$A$50,$G$8)</f>
        <v>2</v>
      </c>
      <c r="H13" s="18">
        <f>COUNTIFS(PERCENTUAIS!$G$3:$G$50,$A13,PERCENTUAIS!$A$3:$A$50,$H$8)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4.2553191489361701E-2</v>
      </c>
      <c r="C14" s="35">
        <f t="shared" si="2"/>
        <v>2.1276595744680851E-2</v>
      </c>
      <c r="D14" s="35">
        <f>B14+C14</f>
        <v>6.3829787234042548E-2</v>
      </c>
      <c r="E14" s="18">
        <f>COUNTIFS(PERCENTUAIS!$G$3:$G$50,$A14,PERCENTUAIS!$A$3:$A$50,$E$8)</f>
        <v>0</v>
      </c>
      <c r="F14" s="18">
        <f>COUNTIFS(PERCENTUAIS!$G$3:$G$50,$A14,PERCENTUAIS!$A$3:$A$50,$F$8)</f>
        <v>0</v>
      </c>
      <c r="G14" s="18">
        <f>COUNTIFS(PERCENTUAIS!$G$3:$G$50,$A14,PERCENTUAIS!$A$3:$A$50,$G$8)</f>
        <v>2</v>
      </c>
      <c r="H14" s="18">
        <f>COUNTIFS(PERCENTUAIS!$G$3:$G$50,$A14,PERCENTUAIS!$A$3:$A$50,$H$8)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2.1276595744680851E-2</v>
      </c>
      <c r="C9" s="35">
        <f>$H9/$I$15</f>
        <v>0.14893617021276595</v>
      </c>
      <c r="D9" s="35">
        <f>B9+C9</f>
        <v>0.1702127659574468</v>
      </c>
      <c r="E9" s="18">
        <f>COUNTIFS(PERCENTUAIS!$H$3:$H$50,$A9,PERCENTUAIS!$A$3:$A$50,$E$8)</f>
        <v>0</v>
      </c>
      <c r="F9" s="18">
        <f>COUNTIFS(PERCENTUAIS!$H$3:$H$50,$A9,PERCENTUAIS!$A$3:$A$50,$F$8)</f>
        <v>0</v>
      </c>
      <c r="G9" s="18">
        <f>COUNTIFS(PERCENTUAIS!$H$3:$H$50,$A9,PERCENTUAIS!$A$3:$A$50,$G$8)</f>
        <v>1</v>
      </c>
      <c r="H9" s="18">
        <f>COUNTIFS(PERCENTUAIS!$H$3:$H$50,$A9,PERCENTUAIS!$A$3:$A$50,$H$8)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0.2978723404255319</v>
      </c>
      <c r="C10" s="35">
        <f>$H10/$I$15</f>
        <v>0.1702127659574468</v>
      </c>
      <c r="D10" s="35">
        <f t="shared" ref="D10:D13" si="1">B10+C10</f>
        <v>0.46808510638297873</v>
      </c>
      <c r="E10" s="18">
        <f>COUNTIFS(PERCENTUAIS!$H$3:$H$50,$A10,PERCENTUAIS!$A$3:$A$50,$E$8)</f>
        <v>0</v>
      </c>
      <c r="F10" s="18">
        <f>COUNTIFS(PERCENTUAIS!$H$3:$H$50,$A10,PERCENTUAIS!$A$3:$A$50,$F$8)</f>
        <v>0</v>
      </c>
      <c r="G10" s="18">
        <f>COUNTIFS(PERCENTUAIS!$H$3:$H$50,$A10,PERCENTUAIS!$A$3:$A$50,$G$8)</f>
        <v>14</v>
      </c>
      <c r="H10" s="18">
        <f>COUNTIFS(PERCENTUAIS!$H$3:$H$50,$A10,PERCENTUAIS!$A$3:$A$50,$H$8)</f>
        <v>8</v>
      </c>
      <c r="I10" s="20"/>
    </row>
    <row r="11" spans="1:9" x14ac:dyDescent="0.2">
      <c r="A11" s="4" t="s">
        <v>49</v>
      </c>
      <c r="B11" s="35">
        <f t="shared" si="0"/>
        <v>0.14893617021276595</v>
      </c>
      <c r="C11" s="35">
        <f t="shared" ref="C11:C14" si="2">$H11/$I$15</f>
        <v>2.1276595744680851E-2</v>
      </c>
      <c r="D11" s="35">
        <f t="shared" si="1"/>
        <v>0.1702127659574468</v>
      </c>
      <c r="E11" s="18">
        <f>COUNTIFS(PERCENTUAIS!$H$3:$H$50,$A11,PERCENTUAIS!$A$3:$A$50,$E$8)</f>
        <v>0</v>
      </c>
      <c r="F11" s="18">
        <f>COUNTIFS(PERCENTUAIS!$H$3:$H$50,$A11,PERCENTUAIS!$A$3:$A$50,$F$8)</f>
        <v>0</v>
      </c>
      <c r="G11" s="18">
        <f>COUNTIFS(PERCENTUAIS!$H$3:$H$50,$A11,PERCENTUAIS!$A$3:$A$50,$G$8)</f>
        <v>7</v>
      </c>
      <c r="H11" s="18">
        <f>COUNTIFS(PERCENTUAIS!$H$3:$H$50,$A11,PERCENTUAIS!$A$3:$A$50,$H$8)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2"/>
        <v>0</v>
      </c>
      <c r="D12" s="35">
        <f t="shared" si="1"/>
        <v>2.1276595744680851E-2</v>
      </c>
      <c r="E12" s="18">
        <f>COUNTIFS(PERCENTUAIS!$H$3:$H$50,$A12,PERCENTUAIS!$A$3:$A$50,$E$8)</f>
        <v>0</v>
      </c>
      <c r="F12" s="18">
        <f>COUNTIFS(PERCENTUAIS!$H$3:$H$50,$A12,PERCENTUAIS!$A$3:$A$50,$F$8)</f>
        <v>0</v>
      </c>
      <c r="G12" s="18">
        <f>COUNTIFS(PERCENTUAIS!$H$3:$H$50,$A12,PERCENTUAIS!$A$3:$A$50,$G$8)</f>
        <v>1</v>
      </c>
      <c r="H12" s="18">
        <f>COUNTIFS(PERCENTUAIS!$H$3:$H$50,$A12,PERCENTUAIS!$A$3:$A$50,$H$8)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4.2553191489361701E-2</v>
      </c>
      <c r="C13" s="35">
        <f t="shared" si="2"/>
        <v>0</v>
      </c>
      <c r="D13" s="35">
        <f t="shared" si="1"/>
        <v>4.2553191489361701E-2</v>
      </c>
      <c r="E13" s="18">
        <f>COUNTIFS(PERCENTUAIS!$H$3:$H$50,$A13,PERCENTUAIS!$A$3:$A$50,$E$8)</f>
        <v>0</v>
      </c>
      <c r="F13" s="18">
        <f>COUNTIFS(PERCENTUAIS!$H$3:$H$50,$A13,PERCENTUAIS!$A$3:$A$50,$F$8)</f>
        <v>0</v>
      </c>
      <c r="G13" s="18">
        <f>COUNTIFS(PERCENTUAIS!$H$3:$H$50,$A13,PERCENTUAIS!$A$3:$A$50,$G$8)</f>
        <v>2</v>
      </c>
      <c r="H13" s="18">
        <f>COUNTIFS(PERCENTUAIS!$H$3:$H$50,$A13,PERCENTUAIS!$A$3:$A$50,$H$8)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0.10638297872340426</v>
      </c>
      <c r="C14" s="35">
        <f t="shared" si="2"/>
        <v>2.1276595744680851E-2</v>
      </c>
      <c r="D14" s="35">
        <f>B14+C14</f>
        <v>0.1276595744680851</v>
      </c>
      <c r="E14" s="18">
        <f>COUNTIFS(PERCENTUAIS!$H$3:$H$50,$A14,PERCENTUAIS!$A$3:$A$50,$E$8)</f>
        <v>0</v>
      </c>
      <c r="F14" s="18">
        <f>COUNTIFS(PERCENTUAIS!$H$3:$H$50,$A14,PERCENTUAIS!$A$3:$A$50,$F$8)</f>
        <v>0</v>
      </c>
      <c r="G14" s="18">
        <f>COUNTIFS(PERCENTUAIS!$H$3:$H$50,$A14,PERCENTUAIS!$A$3:$A$50,$G$8)</f>
        <v>5</v>
      </c>
      <c r="H14" s="18">
        <f>COUNTIFS(PERCENTUAIS!$H$3:$H$50,$A14,PERCENTUAIS!$A$3:$A$50,$H$8)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6.3829787234042548E-2</v>
      </c>
      <c r="C9" s="35">
        <f>$H9/$I$15</f>
        <v>0.1702127659574468</v>
      </c>
      <c r="D9" s="35">
        <f>B9+C9</f>
        <v>0.23404255319148937</v>
      </c>
      <c r="E9" s="18">
        <f>COUNTIFS(PERCENTUAIS!$I$3:$I$50,$A9,PERCENTUAIS!$A$3:$A$50,$E$8)</f>
        <v>0</v>
      </c>
      <c r="F9" s="18">
        <f>COUNTIFS(PERCENTUAIS!$I$3:$I$50,$A9,PERCENTUAIS!$A$3:$A$50,$F$8)</f>
        <v>0</v>
      </c>
      <c r="G9" s="18">
        <f>COUNTIFS(PERCENTUAIS!$I$3:$I$50,$A9,PERCENTUAIS!$A$3:$A$50,$G$8)</f>
        <v>3</v>
      </c>
      <c r="H9" s="18">
        <f>COUNTIFS(PERCENTUAIS!$I$3:$I$50,$A9,PERCENTUAIS!$A$3:$A$50,$H$8)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0.31914893617021278</v>
      </c>
      <c r="C10" s="35">
        <f>$H10/$I$15</f>
        <v>0.1702127659574468</v>
      </c>
      <c r="D10" s="35">
        <f t="shared" ref="D10:D13" si="1">B10+C10</f>
        <v>0.48936170212765961</v>
      </c>
      <c r="E10" s="18">
        <f>COUNTIFS(PERCENTUAIS!$I$3:$I$50,$A10,PERCENTUAIS!$A$3:$A$50,$E$8)</f>
        <v>0</v>
      </c>
      <c r="F10" s="18">
        <f>COUNTIFS(PERCENTUAIS!$I$3:$I$50,$A10,PERCENTUAIS!$A$3:$A$50,$F$8)</f>
        <v>0</v>
      </c>
      <c r="G10" s="18">
        <f>COUNTIFS(PERCENTUAIS!$I$3:$I$50,$A10,PERCENTUAIS!$A$3:$A$50,$G$8)</f>
        <v>15</v>
      </c>
      <c r="H10" s="18">
        <f>COUNTIFS(PERCENTUAIS!$I$3:$I$50,$A10,PERCENTUAIS!$A$3:$A$50,$H$8)</f>
        <v>8</v>
      </c>
      <c r="I10" s="20"/>
    </row>
    <row r="11" spans="1:9" x14ac:dyDescent="0.2">
      <c r="A11" s="4" t="s">
        <v>49</v>
      </c>
      <c r="B11" s="35">
        <f t="shared" si="0"/>
        <v>0.14893617021276595</v>
      </c>
      <c r="C11" s="35">
        <f t="shared" ref="C11:C14" si="2">$H11/$I$15</f>
        <v>2.1276595744680851E-2</v>
      </c>
      <c r="D11" s="35">
        <f t="shared" si="1"/>
        <v>0.1702127659574468</v>
      </c>
      <c r="E11" s="18">
        <f>COUNTIFS(PERCENTUAIS!$I$3:$I$50,$A11,PERCENTUAIS!$A$3:$A$50,$E$8)</f>
        <v>0</v>
      </c>
      <c r="F11" s="18">
        <f>COUNTIFS(PERCENTUAIS!$I$3:$I$50,$A11,PERCENTUAIS!$A$3:$A$50,$F$8)</f>
        <v>0</v>
      </c>
      <c r="G11" s="18">
        <f>COUNTIFS(PERCENTUAIS!$I$3:$I$50,$A11,PERCENTUAIS!$A$3:$A$50,$G$8)</f>
        <v>7</v>
      </c>
      <c r="H11" s="18">
        <f>COUNTIFS(PERCENTUAIS!$I$3:$I$50,$A11,PERCENTUAIS!$A$3:$A$50,$H$8)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2"/>
        <v>0</v>
      </c>
      <c r="D12" s="35">
        <f t="shared" si="1"/>
        <v>2.1276595744680851E-2</v>
      </c>
      <c r="E12" s="18">
        <f>COUNTIFS(PERCENTUAIS!$I$3:$I$50,$A12,PERCENTUAIS!$A$3:$A$50,$E$8)</f>
        <v>0</v>
      </c>
      <c r="F12" s="18">
        <f>COUNTIFS(PERCENTUAIS!$I$3:$I$50,$A12,PERCENTUAIS!$A$3:$A$50,$F$8)</f>
        <v>0</v>
      </c>
      <c r="G12" s="18">
        <f>COUNTIFS(PERCENTUAIS!$I$3:$I$50,$A12,PERCENTUAIS!$A$3:$A$50,$G$8)</f>
        <v>1</v>
      </c>
      <c r="H12" s="18">
        <f>COUNTIFS(PERCENTUAIS!$I$3:$I$50,$A12,PERCENTUAIS!$A$3:$A$50,$H$8)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COUNTIFS(PERCENTUAIS!$I$3:$I$50,$A13,PERCENTUAIS!$A$3:$A$50,$E$8)</f>
        <v>0</v>
      </c>
      <c r="F13" s="18">
        <f>COUNTIFS(PERCENTUAIS!$I$3:$I$50,$A13,PERCENTUAIS!$A$3:$A$50,$F$8)</f>
        <v>0</v>
      </c>
      <c r="G13" s="18">
        <f>COUNTIFS(PERCENTUAIS!$I$3:$I$50,$A13,PERCENTUAIS!$A$3:$A$50,$G$8)</f>
        <v>0</v>
      </c>
      <c r="H13" s="18">
        <f>COUNTIFS(PERCENTUAIS!$I$3:$I$50,$A13,PERCENTUAIS!$A$3:$A$50,$H$8)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8.5106382978723402E-2</v>
      </c>
      <c r="C14" s="35">
        <f t="shared" si="2"/>
        <v>0</v>
      </c>
      <c r="D14" s="35">
        <f>B14+C14</f>
        <v>8.5106382978723402E-2</v>
      </c>
      <c r="E14" s="18">
        <f>COUNTIFS(PERCENTUAIS!$I$3:$I$50,$A14,PERCENTUAIS!$A$3:$A$50,$E$8)</f>
        <v>0</v>
      </c>
      <c r="F14" s="18">
        <f>COUNTIFS(PERCENTUAIS!$I$3:$I$50,$A14,PERCENTUAIS!$A$3:$A$50,$F$8)</f>
        <v>0</v>
      </c>
      <c r="G14" s="18">
        <f>COUNTIFS(PERCENTUAIS!$I$3:$I$50,$A14,PERCENTUAIS!$A$3:$A$50,$G$8)</f>
        <v>4</v>
      </c>
      <c r="H14" s="18">
        <f>COUNTIFS(PERCENTUAIS!$I$3:$I$50,$A14,PERCENTUAIS!$A$3:$A$50,$H$8)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6.3829787234042548E-2</v>
      </c>
      <c r="C9" s="35">
        <f>$H9/$I$15</f>
        <v>0.19148936170212766</v>
      </c>
      <c r="D9" s="35">
        <f>B9+C9</f>
        <v>0.25531914893617019</v>
      </c>
      <c r="E9" s="18">
        <f>COUNTIFS(PERCENTUAIS!$J$3:$J$50,$A9,PERCENTUAIS!$A$3:$A$50,$E$8)</f>
        <v>0</v>
      </c>
      <c r="F9" s="18">
        <f>COUNTIFS(PERCENTUAIS!$J$3:$J$50,$A9,PERCENTUAIS!$A$3:$A$50,$F$8)</f>
        <v>0</v>
      </c>
      <c r="G9" s="18">
        <f>COUNTIFS(PERCENTUAIS!$J$3:$J$50,$A9,PERCENTUAIS!$A$3:$A$50,$G$8)</f>
        <v>3</v>
      </c>
      <c r="H9" s="18">
        <f>COUNTIFS(PERCENTUAIS!$J$3:$J$50,$A9,PERCENTUAIS!$A$3:$A$50,$H$8)</f>
        <v>9</v>
      </c>
      <c r="I9" s="19"/>
    </row>
    <row r="10" spans="1:9" x14ac:dyDescent="0.2">
      <c r="A10" s="4" t="s">
        <v>51</v>
      </c>
      <c r="B10" s="35">
        <f t="shared" ref="B10:B14" si="0">($G10+$F10+$E10)/$I$15</f>
        <v>0.27659574468085107</v>
      </c>
      <c r="C10" s="35">
        <f>$H10/$I$15</f>
        <v>0.10638297872340426</v>
      </c>
      <c r="D10" s="35">
        <f t="shared" ref="D10:D13" si="1">B10+C10</f>
        <v>0.38297872340425532</v>
      </c>
      <c r="E10" s="18">
        <f>COUNTIFS(PERCENTUAIS!$J$3:$J$50,$A10,PERCENTUAIS!$A$3:$A$50,$E$8)</f>
        <v>0</v>
      </c>
      <c r="F10" s="18">
        <f>COUNTIFS(PERCENTUAIS!$J$3:$J$50,$A10,PERCENTUAIS!$A$3:$A$50,$F$8)</f>
        <v>0</v>
      </c>
      <c r="G10" s="18">
        <f>COUNTIFS(PERCENTUAIS!$J$3:$J$50,$A10,PERCENTUAIS!$A$3:$A$50,$G$8)</f>
        <v>13</v>
      </c>
      <c r="H10" s="18">
        <f>COUNTIFS(PERCENTUAIS!$J$3:$J$50,$A10,PERCENTUAIS!$A$3:$A$50,$H$8)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0.21276595744680851</v>
      </c>
      <c r="C11" s="35">
        <f t="shared" ref="C11:C14" si="2">$H11/$I$15</f>
        <v>4.2553191489361701E-2</v>
      </c>
      <c r="D11" s="35">
        <f t="shared" si="1"/>
        <v>0.25531914893617019</v>
      </c>
      <c r="E11" s="18">
        <f>COUNTIFS(PERCENTUAIS!$J$3:$J$50,$A11,PERCENTUAIS!$A$3:$A$50,$E$8)</f>
        <v>0</v>
      </c>
      <c r="F11" s="18">
        <f>COUNTIFS(PERCENTUAIS!$J$3:$J$50,$A11,PERCENTUAIS!$A$3:$A$50,$F$8)</f>
        <v>0</v>
      </c>
      <c r="G11" s="18">
        <f>COUNTIFS(PERCENTUAIS!$J$3:$J$50,$A11,PERCENTUAIS!$A$3:$A$50,$G$8)</f>
        <v>10</v>
      </c>
      <c r="H11" s="18">
        <f>COUNTIFS(PERCENTUAIS!$J$3:$J$50,$A11,PERCENTUAIS!$A$3:$A$50,$H$8)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2"/>
        <v>2.1276595744680851E-2</v>
      </c>
      <c r="D12" s="35">
        <f t="shared" si="1"/>
        <v>4.2553191489361701E-2</v>
      </c>
      <c r="E12" s="18">
        <f>COUNTIFS(PERCENTUAIS!$J$3:$J$50,$A12,PERCENTUAIS!$A$3:$A$50,$E$8)</f>
        <v>0</v>
      </c>
      <c r="F12" s="18">
        <f>COUNTIFS(PERCENTUAIS!$J$3:$J$50,$A12,PERCENTUAIS!$A$3:$A$50,$F$8)</f>
        <v>0</v>
      </c>
      <c r="G12" s="18">
        <f>COUNTIFS(PERCENTUAIS!$J$3:$J$50,$A12,PERCENTUAIS!$A$3:$A$50,$G$8)</f>
        <v>1</v>
      </c>
      <c r="H12" s="18">
        <f>COUNTIFS(PERCENTUAIS!$J$3:$J$50,$A12,PERCENTUAIS!$A$3:$A$50,$H$8)</f>
        <v>1</v>
      </c>
      <c r="I12" s="22"/>
    </row>
    <row r="13" spans="1:9" x14ac:dyDescent="0.2">
      <c r="A13" s="4" t="s">
        <v>67</v>
      </c>
      <c r="B13" s="35">
        <f t="shared" si="0"/>
        <v>2.1276595744680851E-2</v>
      </c>
      <c r="C13" s="35">
        <f t="shared" si="2"/>
        <v>0</v>
      </c>
      <c r="D13" s="35">
        <f t="shared" si="1"/>
        <v>2.1276595744680851E-2</v>
      </c>
      <c r="E13" s="18">
        <f>COUNTIFS(PERCENTUAIS!$J$3:$J$50,$A13,PERCENTUAIS!$A$3:$A$50,$E$8)</f>
        <v>0</v>
      </c>
      <c r="F13" s="18">
        <f>COUNTIFS(PERCENTUAIS!$J$3:$J$50,$A13,PERCENTUAIS!$A$3:$A$50,$F$8)</f>
        <v>0</v>
      </c>
      <c r="G13" s="18">
        <f>COUNTIFS(PERCENTUAIS!$J$3:$J$50,$A13,PERCENTUAIS!$A$3:$A$50,$G$8)</f>
        <v>1</v>
      </c>
      <c r="H13" s="18">
        <f>COUNTIFS(PERCENTUAIS!$J$3:$J$50,$A13,PERCENTUAIS!$A$3:$A$50,$H$8)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4.2553191489361701E-2</v>
      </c>
      <c r="C14" s="35">
        <f t="shared" si="2"/>
        <v>0</v>
      </c>
      <c r="D14" s="35">
        <f>B14+C14</f>
        <v>4.2553191489361701E-2</v>
      </c>
      <c r="E14" s="18">
        <f>COUNTIFS(PERCENTUAIS!$J$3:$J$50,$A14,PERCENTUAIS!$A$3:$A$50,$E$8)</f>
        <v>0</v>
      </c>
      <c r="F14" s="18">
        <f>COUNTIFS(PERCENTUAIS!$J$3:$J$50,$A14,PERCENTUAIS!$A$3:$A$50,$F$8)</f>
        <v>0</v>
      </c>
      <c r="G14" s="18">
        <f>COUNTIFS(PERCENTUAIS!$J$3:$J$50,$A14,PERCENTUAIS!$A$3:$A$50,$G$8)</f>
        <v>2</v>
      </c>
      <c r="H14" s="18">
        <f>COUNTIFS(PERCENTUAIS!$J$3:$J$50,$A14,PERCENTUAIS!$A$3:$A$50,$H$8)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0.39285714285714285</v>
      </c>
      <c r="C9" s="35">
        <f>$H9/$I$16</f>
        <v>0.2857142857142857</v>
      </c>
      <c r="D9" s="35">
        <f>B9+C9</f>
        <v>0.6785714285714286</v>
      </c>
      <c r="E9" s="18">
        <f>COUNTIFS(PERCENTUAIS!$K$3:$K$50,$A9,PERCENTUAIS!$A$3:$A$50,$E$8)</f>
        <v>0</v>
      </c>
      <c r="F9" s="18">
        <f>COUNTIFS(PERCENTUAIS!$K$3:$K$50,$A9,PERCENTUAIS!$A$3:$A$50,$F$8)</f>
        <v>0</v>
      </c>
      <c r="G9" s="18">
        <f>COUNTIFS(PERCENTUAIS!$K$3:$K$50,$A9,PERCENTUAIS!$A$3:$A$50,$G$8)</f>
        <v>11</v>
      </c>
      <c r="H9" s="18">
        <f>COUNTIFS(PERCENTUAIS!$K$3:$K$50,$A9,PERCENTUAIS!$A$3:$A$50,$H$8)</f>
        <v>8</v>
      </c>
      <c r="I9" s="19"/>
    </row>
    <row r="10" spans="1:9" x14ac:dyDescent="0.2">
      <c r="A10" s="4" t="s">
        <v>51</v>
      </c>
      <c r="B10" s="35">
        <f t="shared" ref="B10:B15" si="0">($G10+$F10+$E10)/$I$16</f>
        <v>0.42857142857142855</v>
      </c>
      <c r="C10" s="35">
        <f t="shared" ref="C10:C14" si="1">$H10/$I$16</f>
        <v>0.2857142857142857</v>
      </c>
      <c r="D10" s="35">
        <f t="shared" ref="D10:D13" si="2">B10+C10</f>
        <v>0.71428571428571419</v>
      </c>
      <c r="E10" s="18">
        <f>COUNTIFS(PERCENTUAIS!$K$3:$K$50,$A10,PERCENTUAIS!$A$3:$A$50,$E$8)</f>
        <v>0</v>
      </c>
      <c r="F10" s="18">
        <f>COUNTIFS(PERCENTUAIS!$K$3:$K$50,$A10,PERCENTUAIS!$A$3:$A$50,$F$8)</f>
        <v>0</v>
      </c>
      <c r="G10" s="18">
        <f>COUNTIFS(PERCENTUAIS!$K$3:$K$50,$A10,PERCENTUAIS!$A$3:$A$50,$G$8)</f>
        <v>12</v>
      </c>
      <c r="H10" s="18">
        <f>COUNTIFS(PERCENTUAIS!$K$3:$K$50,$A10,PERCENTUAIS!$A$3:$A$50,$H$8)</f>
        <v>8</v>
      </c>
      <c r="I10" s="20"/>
    </row>
    <row r="11" spans="1:9" x14ac:dyDescent="0.2">
      <c r="A11" s="4" t="s">
        <v>49</v>
      </c>
      <c r="B11" s="35">
        <f t="shared" si="0"/>
        <v>0.25</v>
      </c>
      <c r="C11" s="35">
        <f t="shared" si="1"/>
        <v>0</v>
      </c>
      <c r="D11" s="35">
        <f t="shared" si="2"/>
        <v>0.25</v>
      </c>
      <c r="E11" s="18">
        <f>COUNTIFS(PERCENTUAIS!$K$3:$K$50,$A11,PERCENTUAIS!$A$3:$A$50,$E$8)</f>
        <v>0</v>
      </c>
      <c r="F11" s="18">
        <f>COUNTIFS(PERCENTUAIS!$K$3:$K$50,$A11,PERCENTUAIS!$A$3:$A$50,$F$8)</f>
        <v>0</v>
      </c>
      <c r="G11" s="18">
        <f>COUNTIFS(PERCENTUAIS!$K$3:$K$50,$A11,PERCENTUAIS!$A$3:$A$50,$G$8)</f>
        <v>7</v>
      </c>
      <c r="H11" s="18">
        <f>COUNTIFS(PERCENTUAIS!$K$3:$K$50,$A11,PERCENTUAIS!$A$3:$A$50,$H$8)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COUNTIFS(PERCENTUAIS!$K$3:$K$50,$A12,PERCENTUAIS!$A$3:$A$50,$E$8)</f>
        <v>0</v>
      </c>
      <c r="F12" s="18">
        <f>COUNTIFS(PERCENTUAIS!$K$3:$K$50,$A12,PERCENTUAIS!$A$3:$A$50,$F$8)</f>
        <v>0</v>
      </c>
      <c r="G12" s="18">
        <f>COUNTIFS(PERCENTUAIS!$K$3:$K$50,$A12,PERCENTUAIS!$A$3:$A$50,$G$8)</f>
        <v>0</v>
      </c>
      <c r="H12" s="18">
        <f>COUNTIFS(PERCENTUAIS!$K$3:$K$50,$A12,PERCENTUAIS!$A$3:$A$50,$H$8)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COUNTIFS(PERCENTUAIS!$K$3:$K$50,$A13,PERCENTUAIS!$A$3:$A$50,$E$8)</f>
        <v>0</v>
      </c>
      <c r="F13" s="18">
        <f>COUNTIFS(PERCENTUAIS!$K$3:$K$50,$A13,PERCENTUAIS!$A$3:$A$50,$F$8)</f>
        <v>0</v>
      </c>
      <c r="G13" s="18">
        <f>COUNTIFS(PERCENTUAIS!$K$3:$K$50,$A13,PERCENTUAIS!$A$3:$A$50,$G$8)</f>
        <v>0</v>
      </c>
      <c r="H13" s="18">
        <f>COUNTIFS(PERCENTUAIS!$K$3:$K$50,$A13,PERCENTUAIS!$A$3:$A$50,$H$8)</f>
        <v>0</v>
      </c>
      <c r="I13" s="22"/>
    </row>
    <row r="14" spans="1:9" x14ac:dyDescent="0.2">
      <c r="A14" s="4" t="s">
        <v>55</v>
      </c>
      <c r="B14" s="35">
        <f>($G14+$F14+$E14)/$I$16</f>
        <v>0</v>
      </c>
      <c r="C14" s="35">
        <f t="shared" si="1"/>
        <v>3.5714285714285712E-2</v>
      </c>
      <c r="D14" s="35">
        <f>B14+C14</f>
        <v>3.5714285714285712E-2</v>
      </c>
      <c r="E14" s="18">
        <f>COUNTIFS(PERCENTUAIS!$K$3:$K$50,$A14,PERCENTUAIS!$A$3:$A$50,$E$8)</f>
        <v>0</v>
      </c>
      <c r="F14" s="18">
        <f>COUNTIFS(PERCENTUAIS!$K$3:$K$50,$A14,PERCENTUAIS!$A$3:$A$50,$F$8)</f>
        <v>0</v>
      </c>
      <c r="G14" s="18">
        <f>COUNTIFS(PERCENTUAIS!$K$3:$K$50,$A14,PERCENTUAIS!$A$3:$A$50,$G$8)</f>
        <v>0</v>
      </c>
      <c r="H14" s="18">
        <f>COUNTIFS(PERCENTUAIS!$K$3:$K$50,$A14,PERCENTUAIS!$A$3:$A$50,$H$8)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>$H15/$I$16</f>
        <v>0</v>
      </c>
      <c r="D15" s="35">
        <f>B15+C15</f>
        <v>0</v>
      </c>
      <c r="E15" s="18">
        <f>COUNTIFS(PERCENTUAIS!$K$3:$K$50,$A15,PERCENTUAIS!$A$3:$A$50,$E$8)</f>
        <v>0</v>
      </c>
      <c r="F15" s="18">
        <f>COUNTIFS(PERCENTUAIS!$K$3:$K$50,$A15,PERCENTUAIS!$A$3:$A$50,$F$8)</f>
        <v>0</v>
      </c>
      <c r="G15" s="18">
        <f>COUNTIFS(PERCENTUAIS!$K$3:$K$50,$A15,PERCENTUAIS!$A$3:$A$50,$G$8)</f>
        <v>0</v>
      </c>
      <c r="H15" s="18">
        <f>COUNTIFS(PERCENTUAIS!$K$3:$K$50,$A15,PERCENTUAIS!$A$3:$A$50,$H$8)</f>
        <v>0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0</v>
      </c>
      <c r="G16" s="23">
        <f t="shared" si="3"/>
        <v>19</v>
      </c>
      <c r="H16" s="23">
        <f t="shared" si="3"/>
        <v>9</v>
      </c>
      <c r="I16" s="24">
        <f>SUM(E16:H16)</f>
        <v>28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($G9+$F9+$E9)/$I$16</f>
        <v>0.23404255319148937</v>
      </c>
      <c r="C9" s="35">
        <f t="shared" ref="C9:C15" si="1">$H9/$I$16</f>
        <v>0.1276595744680851</v>
      </c>
      <c r="D9" s="35">
        <f>B9+C9</f>
        <v>0.36170212765957444</v>
      </c>
      <c r="E9" s="18">
        <f>COUNTIFS(PERCENTUAIS!$L$3:$L$50,$A9,PERCENTUAIS!$A$3:$A$50,$E$8)</f>
        <v>0</v>
      </c>
      <c r="F9" s="18">
        <f>COUNTIFS(PERCENTUAIS!$L$3:$L$50,$A9,PERCENTUAIS!$A$3:$A$50,$F$8)</f>
        <v>0</v>
      </c>
      <c r="G9" s="18">
        <f>COUNTIFS(PERCENTUAIS!$L$3:$L$50,$A9,PERCENTUAIS!$A$3:$A$50,$G$8)</f>
        <v>11</v>
      </c>
      <c r="H9" s="18">
        <f>COUNTIFS(PERCENTUAIS!$L$3:$L$50,$A9,PERCENTUAIS!$A$3:$A$50,$H$8)</f>
        <v>6</v>
      </c>
      <c r="I9" s="19"/>
    </row>
    <row r="10" spans="1:9" x14ac:dyDescent="0.2">
      <c r="A10" s="4" t="s">
        <v>51</v>
      </c>
      <c r="B10" s="35">
        <f t="shared" si="0"/>
        <v>0.21276595744680851</v>
      </c>
      <c r="C10" s="35">
        <f t="shared" si="1"/>
        <v>0.1276595744680851</v>
      </c>
      <c r="D10" s="35">
        <f t="shared" ref="D10:D13" si="2">B10+C10</f>
        <v>0.34042553191489361</v>
      </c>
      <c r="E10" s="18">
        <f>COUNTIFS(PERCENTUAIS!$L$3:$L$50,$A10,PERCENTUAIS!$A$3:$A$50,$E$8)</f>
        <v>0</v>
      </c>
      <c r="F10" s="18">
        <f>COUNTIFS(PERCENTUAIS!$L$3:$L$50,$A10,PERCENTUAIS!$A$3:$A$50,$F$8)</f>
        <v>0</v>
      </c>
      <c r="G10" s="18">
        <f>COUNTIFS(PERCENTUAIS!$L$3:$L$50,$A10,PERCENTUAIS!$A$3:$A$50,$G$8)</f>
        <v>10</v>
      </c>
      <c r="H10" s="18">
        <f>COUNTIFS(PERCENTUAIS!$L$3:$L$50,$A10,PERCENTUAIS!$A$3:$A$50,$H$8)</f>
        <v>6</v>
      </c>
      <c r="I10" s="20"/>
    </row>
    <row r="11" spans="1:9" x14ac:dyDescent="0.2">
      <c r="A11" s="4" t="s">
        <v>49</v>
      </c>
      <c r="B11" s="35">
        <f t="shared" si="0"/>
        <v>0.10638297872340426</v>
      </c>
      <c r="C11" s="35">
        <f t="shared" si="1"/>
        <v>0</v>
      </c>
      <c r="D11" s="35">
        <f t="shared" si="2"/>
        <v>0.10638297872340426</v>
      </c>
      <c r="E11" s="18">
        <f>COUNTIFS(PERCENTUAIS!$L$3:$L$50,$A11,PERCENTUAIS!$A$3:$A$50,$E$8)</f>
        <v>0</v>
      </c>
      <c r="F11" s="18">
        <f>COUNTIFS(PERCENTUAIS!$L$3:$L$50,$A11,PERCENTUAIS!$A$3:$A$50,$F$8)</f>
        <v>0</v>
      </c>
      <c r="G11" s="18">
        <f>COUNTIFS(PERCENTUAIS!$L$3:$L$50,$A11,PERCENTUAIS!$A$3:$A$50,$G$8)</f>
        <v>5</v>
      </c>
      <c r="H11" s="18">
        <f>COUNTIFS(PERCENTUAIS!$L$3:$L$50,$A11,PERCENTUAIS!$A$3:$A$50,$H$8)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COUNTIFS(PERCENTUAIS!$L$3:$L$50,$A12,PERCENTUAIS!$A$3:$A$50,$E$8)</f>
        <v>0</v>
      </c>
      <c r="F12" s="18">
        <f>COUNTIFS(PERCENTUAIS!$L$3:$L$50,$A12,PERCENTUAIS!$A$3:$A$50,$F$8)</f>
        <v>0</v>
      </c>
      <c r="G12" s="18">
        <f>COUNTIFS(PERCENTUAIS!$L$3:$L$50,$A12,PERCENTUAIS!$A$3:$A$50,$G$8)</f>
        <v>0</v>
      </c>
      <c r="H12" s="18">
        <f>COUNTIFS(PERCENTUAIS!$L$3:$L$50,$A12,PERCENTUAIS!$A$3:$A$50,$H$8)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COUNTIFS(PERCENTUAIS!$L$3:$L$50,$A13,PERCENTUAIS!$A$3:$A$50,$E$8)</f>
        <v>0</v>
      </c>
      <c r="F13" s="18">
        <f>COUNTIFS(PERCENTUAIS!$L$3:$L$50,$A13,PERCENTUAIS!$A$3:$A$50,$F$8)</f>
        <v>0</v>
      </c>
      <c r="G13" s="18">
        <f>COUNTIFS(PERCENTUAIS!$L$3:$L$50,$A13,PERCENTUAIS!$A$3:$A$50,$G$8)</f>
        <v>0</v>
      </c>
      <c r="H13" s="18">
        <f>COUNTIFS(PERCENTUAIS!$L$3:$L$50,$A13,PERCENTUAIS!$A$3:$A$50,$H$8)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6.3829787234042548E-2</v>
      </c>
      <c r="D14" s="35">
        <f>B14+C14</f>
        <v>6.3829787234042548E-2</v>
      </c>
      <c r="E14" s="18">
        <f>COUNTIFS(PERCENTUAIS!$L$3:$L$50,$A14,PERCENTUAIS!$A$3:$A$50,$E$8)</f>
        <v>0</v>
      </c>
      <c r="F14" s="18">
        <f>COUNTIFS(PERCENTUAIS!$L$3:$L$50,$A14,PERCENTUAIS!$A$3:$A$50,$F$8)</f>
        <v>0</v>
      </c>
      <c r="G14" s="18">
        <f>COUNTIFS(PERCENTUAIS!$L$3:$L$50,$A14,PERCENTUAIS!$A$3:$A$50,$G$8)</f>
        <v>0</v>
      </c>
      <c r="H14" s="18">
        <f>COUNTIFS(PERCENTUAIS!$L$3:$L$50,$A14,PERCENTUAIS!$A$3:$A$50,$H$8)</f>
        <v>3</v>
      </c>
      <c r="I14" s="22"/>
    </row>
    <row r="15" spans="1:9" x14ac:dyDescent="0.2">
      <c r="A15" s="4" t="s">
        <v>52</v>
      </c>
      <c r="B15" s="35">
        <f t="shared" ref="B15" si="3">($G15+$F15+$E15)/$I$16</f>
        <v>8.5106382978723402E-2</v>
      </c>
      <c r="C15" s="35">
        <f t="shared" si="1"/>
        <v>4.2553191489361701E-2</v>
      </c>
      <c r="D15" s="35">
        <f>B15+C15</f>
        <v>0.1276595744680851</v>
      </c>
      <c r="E15" s="18">
        <f>COUNTIFS(PERCENTUAIS!$L$3:$L$50,$A15,PERCENTUAIS!$A$3:$A$50,$E$8)</f>
        <v>0</v>
      </c>
      <c r="F15" s="18">
        <f>COUNTIFS(PERCENTUAIS!$L$3:$L$50,$A15,PERCENTUAIS!$A$3:$A$50,$F$8)</f>
        <v>0</v>
      </c>
      <c r="G15" s="18">
        <f>COUNTIFS(PERCENTUAIS!$L$3:$L$50,$A15,PERCENTUAIS!$A$3:$A$50,$G$8)</f>
        <v>4</v>
      </c>
      <c r="H15" s="18">
        <f>COUNTIFS(PERCENTUAIS!$L$3:$L$50,$A15,PERCENTUAIS!$A$3:$A$50,$H$8)</f>
        <v>2</v>
      </c>
      <c r="I15" s="25"/>
    </row>
    <row r="16" spans="1:9" x14ac:dyDescent="0.2">
      <c r="E16" s="23">
        <f>SUM(E9:E15)</f>
        <v>0</v>
      </c>
      <c r="F16" s="23">
        <f t="shared" ref="F16:H16" si="4">SUM(F9:F15)</f>
        <v>0</v>
      </c>
      <c r="G16" s="23">
        <f t="shared" si="4"/>
        <v>30</v>
      </c>
      <c r="H16" s="23">
        <f t="shared" si="4"/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0.36170212765957449</v>
      </c>
      <c r="C9" s="35">
        <f t="shared" ref="C9:C15" si="1">$H9/$I$16</f>
        <v>0.21276595744680851</v>
      </c>
      <c r="D9" s="35">
        <f>B9+C9</f>
        <v>0.57446808510638303</v>
      </c>
      <c r="E9" s="18">
        <f>COUNTIFS(PERCENTUAIS!$M$3:$M$50,$A9,PERCENTUAIS!$A$3:$A$50,$E$8)</f>
        <v>0</v>
      </c>
      <c r="F9" s="18">
        <f>COUNTIFS(PERCENTUAIS!$M$3:$M$50,$A9,PERCENTUAIS!$A$3:$A$50,$F$8)</f>
        <v>0</v>
      </c>
      <c r="G9" s="18">
        <f>COUNTIFS(PERCENTUAIS!$M$3:$M$50,$A9,PERCENTUAIS!$A$3:$A$50,$G$8)</f>
        <v>17</v>
      </c>
      <c r="H9" s="18">
        <f>COUNTIFS(PERCENTUAIS!$M$3:$M$50,$A9,PERCENTUAIS!$A$3:$A$50,$H$8)</f>
        <v>10</v>
      </c>
      <c r="I9" s="19"/>
    </row>
    <row r="10" spans="1:9" x14ac:dyDescent="0.2">
      <c r="A10" s="4" t="s">
        <v>51</v>
      </c>
      <c r="B10" s="35">
        <f t="shared" si="0"/>
        <v>0.14893617021276595</v>
      </c>
      <c r="C10" s="35">
        <f t="shared" si="1"/>
        <v>0.14893617021276595</v>
      </c>
      <c r="D10" s="35">
        <f t="shared" ref="D10:D13" si="2">B10+C10</f>
        <v>0.2978723404255319</v>
      </c>
      <c r="E10" s="18">
        <f>COUNTIFS(PERCENTUAIS!$M$3:$M$50,$A10,PERCENTUAIS!$A$3:$A$50,$E$8)</f>
        <v>0</v>
      </c>
      <c r="F10" s="18">
        <f>COUNTIFS(PERCENTUAIS!$M$3:$M$50,$A10,PERCENTUAIS!$A$3:$A$50,$F$8)</f>
        <v>0</v>
      </c>
      <c r="G10" s="18">
        <f>COUNTIFS(PERCENTUAIS!$M$3:$M$50,$A10,PERCENTUAIS!$A$3:$A$50,$G$8)</f>
        <v>7</v>
      </c>
      <c r="H10" s="18">
        <f>COUNTIFS(PERCENTUAIS!$M$3:$M$50,$A10,PERCENTUAIS!$A$3:$A$50,$H$8)</f>
        <v>7</v>
      </c>
      <c r="I10" s="20"/>
    </row>
    <row r="11" spans="1:9" x14ac:dyDescent="0.2">
      <c r="A11" s="4" t="s">
        <v>49</v>
      </c>
      <c r="B11" s="35">
        <f t="shared" si="0"/>
        <v>0.1276595744680851</v>
      </c>
      <c r="C11" s="35">
        <f t="shared" si="1"/>
        <v>0</v>
      </c>
      <c r="D11" s="35">
        <f t="shared" si="2"/>
        <v>0.1276595744680851</v>
      </c>
      <c r="E11" s="18">
        <f>COUNTIFS(PERCENTUAIS!$M$3:$M$50,$A11,PERCENTUAIS!$A$3:$A$50,$E$8)</f>
        <v>0</v>
      </c>
      <c r="F11" s="18">
        <f>COUNTIFS(PERCENTUAIS!$M$3:$M$50,$A11,PERCENTUAIS!$A$3:$A$50,$F$8)</f>
        <v>0</v>
      </c>
      <c r="G11" s="18">
        <f>COUNTIFS(PERCENTUAIS!$M$3:$M$50,$A11,PERCENTUAIS!$A$3:$A$50,$G$8)</f>
        <v>6</v>
      </c>
      <c r="H11" s="18">
        <f>COUNTIFS(PERCENTUAIS!$M$3:$M$50,$A11,PERCENTUAIS!$A$3:$A$50,$H$8)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COUNTIFS(PERCENTUAIS!$M$3:$M$50,$A12,PERCENTUAIS!$A$3:$A$50,$E$8)</f>
        <v>0</v>
      </c>
      <c r="F12" s="18">
        <f>COUNTIFS(PERCENTUAIS!$M$3:$M$50,$A12,PERCENTUAIS!$A$3:$A$50,$F$8)</f>
        <v>0</v>
      </c>
      <c r="G12" s="18">
        <f>COUNTIFS(PERCENTUAIS!$M$3:$M$50,$A12,PERCENTUAIS!$A$3:$A$50,$G$8)</f>
        <v>0</v>
      </c>
      <c r="H12" s="18">
        <f>COUNTIFS(PERCENTUAIS!$M$3:$M$50,$A12,PERCENTUAIS!$A$3:$A$50,$H$8)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COUNTIFS(PERCENTUAIS!$M$3:$M$50,$A13,PERCENTUAIS!$A$3:$A$50,$E$8)</f>
        <v>0</v>
      </c>
      <c r="F13" s="18">
        <f>COUNTIFS(PERCENTUAIS!$M$3:$M$50,$A13,PERCENTUAIS!$A$3:$A$50,$F$8)</f>
        <v>0</v>
      </c>
      <c r="G13" s="18">
        <f>COUNTIFS(PERCENTUAIS!$M$3:$M$50,$A13,PERCENTUAIS!$A$3:$A$50,$G$8)</f>
        <v>0</v>
      </c>
      <c r="H13" s="18">
        <f>COUNTIFS(PERCENTUAIS!$M$3:$M$50,$A13,PERCENTUAIS!$A$3:$A$50,$H$8)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COUNTIFS(PERCENTUAIS!$M$3:$M$50,$A14,PERCENTUAIS!$A$3:$A$50,$E$8)</f>
        <v>0</v>
      </c>
      <c r="F14" s="18">
        <f>COUNTIFS(PERCENTUAIS!$M$3:$M$50,$A14,PERCENTUAIS!$A$3:$A$50,$F$8)</f>
        <v>0</v>
      </c>
      <c r="G14" s="18">
        <f>COUNTIFS(PERCENTUAIS!$M$3:$M$50,$A14,PERCENTUAIS!$A$3:$A$50,$G$8)</f>
        <v>0</v>
      </c>
      <c r="H14" s="18">
        <f>COUNTIFS(PERCENTUAIS!$M$3:$M$50,$A14,PERCENTUAIS!$A$3:$A$50,$H$8)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COUNTIFS(PERCENTUAIS!$M$3:$M$50,$A15,PERCENTUAIS!$A$3:$A$50,$E$8)</f>
        <v>0</v>
      </c>
      <c r="F15" s="18">
        <f>COUNTIFS(PERCENTUAIS!$M$3:$M$50,$A15,PERCENTUAIS!$A$3:$A$50,$F$8)</f>
        <v>0</v>
      </c>
      <c r="G15" s="18">
        <f>COUNTIFS(PERCENTUAIS!$M$3:$M$50,$A15,PERCENTUAIS!$A$3:$A$50,$G$8)</f>
        <v>0</v>
      </c>
      <c r="H15" s="18">
        <f>COUNTIFS(PERCENTUAIS!$M$3:$M$50,$A15,PERCENTUAIS!$A$3:$A$50,$H$8)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30</v>
      </c>
      <c r="H16" s="23">
        <f t="shared" si="3"/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0.2978723404255319</v>
      </c>
      <c r="C9" s="35">
        <f t="shared" ref="C9:C15" si="1">$H9/$I$16</f>
        <v>0.21276595744680851</v>
      </c>
      <c r="D9" s="35">
        <f>B9+C9</f>
        <v>0.51063829787234039</v>
      </c>
      <c r="E9" s="18">
        <f>COUNTIFS(PERCENTUAIS!$N$3:$N$50,$A9,PERCENTUAIS!$A$3:$A$50,$E$8)</f>
        <v>0</v>
      </c>
      <c r="F9" s="18">
        <f>COUNTIFS(PERCENTUAIS!$N$3:$N$50,$A9,PERCENTUAIS!$A$3:$A$50,$F$8)</f>
        <v>0</v>
      </c>
      <c r="G9" s="18">
        <f>COUNTIFS(PERCENTUAIS!$N$3:$N$50,$A9,PERCENTUAIS!$A$3:$A$50,$G$8)</f>
        <v>14</v>
      </c>
      <c r="H9" s="18">
        <f>COUNTIFS(PERCENTUAIS!$N$3:$N$50,$A9,PERCENTUAIS!$A$3:$A$50,$H$8)</f>
        <v>10</v>
      </c>
      <c r="I9" s="19"/>
    </row>
    <row r="10" spans="1:9" x14ac:dyDescent="0.2">
      <c r="A10" s="4" t="s">
        <v>51</v>
      </c>
      <c r="B10" s="35">
        <f t="shared" si="0"/>
        <v>0.23404255319148937</v>
      </c>
      <c r="C10" s="35">
        <f t="shared" si="1"/>
        <v>0.10638297872340426</v>
      </c>
      <c r="D10" s="35">
        <f t="shared" ref="D10:D13" si="2">B10+C10</f>
        <v>0.34042553191489361</v>
      </c>
      <c r="E10" s="18">
        <f>COUNTIFS(PERCENTUAIS!$N$3:$N$50,$A10,PERCENTUAIS!$A$3:$A$50,$E$8)</f>
        <v>0</v>
      </c>
      <c r="F10" s="18">
        <f>COUNTIFS(PERCENTUAIS!$N$3:$N$50,$A10,PERCENTUAIS!$A$3:$A$50,$F$8)</f>
        <v>0</v>
      </c>
      <c r="G10" s="18">
        <f>COUNTIFS(PERCENTUAIS!$N$3:$N$50,$A10,PERCENTUAIS!$A$3:$A$50,$G$8)</f>
        <v>11</v>
      </c>
      <c r="H10" s="18">
        <f>COUNTIFS(PERCENTUAIS!$N$3:$N$50,$A10,PERCENTUAIS!$A$3:$A$50,$H$8)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8.5106382978723402E-2</v>
      </c>
      <c r="C11" s="35">
        <f t="shared" si="1"/>
        <v>0</v>
      </c>
      <c r="D11" s="35">
        <f t="shared" si="2"/>
        <v>8.5106382978723402E-2</v>
      </c>
      <c r="E11" s="18">
        <f>COUNTIFS(PERCENTUAIS!$N$3:$N$50,$A11,PERCENTUAIS!$A$3:$A$50,$E$8)</f>
        <v>0</v>
      </c>
      <c r="F11" s="18">
        <f>COUNTIFS(PERCENTUAIS!$N$3:$N$50,$A11,PERCENTUAIS!$A$3:$A$50,$F$8)</f>
        <v>0</v>
      </c>
      <c r="G11" s="18">
        <f>COUNTIFS(PERCENTUAIS!$N$3:$N$50,$A11,PERCENTUAIS!$A$3:$A$50,$G$8)</f>
        <v>4</v>
      </c>
      <c r="H11" s="18">
        <f>COUNTIFS(PERCENTUAIS!$N$3:$N$50,$A11,PERCENTUAIS!$A$3:$A$50,$H$8)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COUNTIFS(PERCENTUAIS!$N$3:$N$50,$A12,PERCENTUAIS!$A$3:$A$50,$E$8)</f>
        <v>0</v>
      </c>
      <c r="F12" s="18">
        <f>COUNTIFS(PERCENTUAIS!$N$3:$N$50,$A12,PERCENTUAIS!$A$3:$A$50,$F$8)</f>
        <v>0</v>
      </c>
      <c r="G12" s="18">
        <f>COUNTIFS(PERCENTUAIS!$N$3:$N$50,$A12,PERCENTUAIS!$A$3:$A$50,$G$8)</f>
        <v>0</v>
      </c>
      <c r="H12" s="18">
        <f>COUNTIFS(PERCENTUAIS!$N$3:$N$50,$A12,PERCENTUAIS!$A$3:$A$50,$H$8)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COUNTIFS(PERCENTUAIS!$N$3:$N$50,$A13,PERCENTUAIS!$A$3:$A$50,$E$8)</f>
        <v>0</v>
      </c>
      <c r="F13" s="18">
        <f>COUNTIFS(PERCENTUAIS!$N$3:$N$50,$A13,PERCENTUAIS!$A$3:$A$50,$F$8)</f>
        <v>0</v>
      </c>
      <c r="G13" s="18">
        <f>COUNTIFS(PERCENTUAIS!$N$3:$N$50,$A13,PERCENTUAIS!$A$3:$A$50,$G$8)</f>
        <v>0</v>
      </c>
      <c r="H13" s="18">
        <f>COUNTIFS(PERCENTUAIS!$N$3:$N$50,$A13,PERCENTUAIS!$A$3:$A$50,$H$8)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2.1276595744680851E-2</v>
      </c>
      <c r="C14" s="35">
        <f t="shared" si="1"/>
        <v>4.2553191489361701E-2</v>
      </c>
      <c r="D14" s="35">
        <f>B14+C14</f>
        <v>6.3829787234042548E-2</v>
      </c>
      <c r="E14" s="18">
        <f>COUNTIFS(PERCENTUAIS!$N$3:$N$50,$A14,PERCENTUAIS!$A$3:$A$50,$E$8)</f>
        <v>0</v>
      </c>
      <c r="F14" s="18">
        <f>COUNTIFS(PERCENTUAIS!$N$3:$N$50,$A14,PERCENTUAIS!$A$3:$A$50,$F$8)</f>
        <v>0</v>
      </c>
      <c r="G14" s="18">
        <f>COUNTIFS(PERCENTUAIS!$N$3:$N$50,$A14,PERCENTUAIS!$A$3:$A$50,$G$8)</f>
        <v>1</v>
      </c>
      <c r="H14" s="18">
        <f>COUNTIFS(PERCENTUAIS!$N$3:$N$50,$A14,PERCENTUAIS!$A$3:$A$50,$H$8)</f>
        <v>2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COUNTIFS(PERCENTUAIS!$N$3:$N$50,$A15,PERCENTUAIS!$A$3:$A$50,$E$8)</f>
        <v>0</v>
      </c>
      <c r="F15" s="18">
        <f>COUNTIFS(PERCENTUAIS!$N$3:$N$50,$A15,PERCENTUAIS!$A$3:$A$50,$F$8)</f>
        <v>0</v>
      </c>
      <c r="G15" s="18">
        <f>COUNTIFS(PERCENTUAIS!$N$3:$N$50,$A15,PERCENTUAIS!$A$3:$A$50,$G$8)</f>
        <v>0</v>
      </c>
      <c r="H15" s="18">
        <f>COUNTIFS(PERCENTUAIS!$N$3:$N$50,$A15,PERCENTUAIS!$A$3:$A$50,$H$8)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30</v>
      </c>
      <c r="H16" s="23">
        <f t="shared" si="3"/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0.19148936170212766</v>
      </c>
      <c r="C9" s="35">
        <f t="shared" ref="C9:C15" si="1">$H9/$I$16</f>
        <v>0.19148936170212766</v>
      </c>
      <c r="D9" s="35">
        <f>B9+C9</f>
        <v>0.38297872340425532</v>
      </c>
      <c r="E9" s="18">
        <f>COUNTIFS(PERCENTUAIS!$O$3:$O$50,$A9,PERCENTUAIS!$A$3:$A$50,$E$8)</f>
        <v>0</v>
      </c>
      <c r="F9" s="18">
        <f>COUNTIFS(PERCENTUAIS!$O$3:$O$50,$A9,PERCENTUAIS!$A$3:$A$50,$F$8)</f>
        <v>0</v>
      </c>
      <c r="G9" s="18">
        <f>COUNTIFS(PERCENTUAIS!$O$3:$O$50,$A9,PERCENTUAIS!$A$3:$A$50,$G$8)</f>
        <v>9</v>
      </c>
      <c r="H9" s="18">
        <f>COUNTIFS(PERCENTUAIS!$O$3:$O$50,$A9,PERCENTUAIS!$A$3:$A$50,$H$8)</f>
        <v>9</v>
      </c>
      <c r="I9" s="19"/>
    </row>
    <row r="10" spans="1:9" x14ac:dyDescent="0.2">
      <c r="A10" s="4" t="s">
        <v>51</v>
      </c>
      <c r="B10" s="35">
        <f t="shared" si="0"/>
        <v>0.19148936170212766</v>
      </c>
      <c r="C10" s="35">
        <f t="shared" si="1"/>
        <v>0.10638297872340426</v>
      </c>
      <c r="D10" s="35">
        <f t="shared" ref="D10:D13" si="2">B10+C10</f>
        <v>0.2978723404255319</v>
      </c>
      <c r="E10" s="18">
        <f>COUNTIFS(PERCENTUAIS!$O$3:$O$50,$A10,PERCENTUAIS!$A$3:$A$50,$E$8)</f>
        <v>0</v>
      </c>
      <c r="F10" s="18">
        <f>COUNTIFS(PERCENTUAIS!$O$3:$O$50,$A10,PERCENTUAIS!$A$3:$A$50,$F$8)</f>
        <v>0</v>
      </c>
      <c r="G10" s="18">
        <f>COUNTIFS(PERCENTUAIS!$O$3:$O$50,$A10,PERCENTUAIS!$A$3:$A$50,$G$8)</f>
        <v>9</v>
      </c>
      <c r="H10" s="18">
        <f>COUNTIFS(PERCENTUAIS!$O$3:$O$50,$A10,PERCENTUAIS!$A$3:$A$50,$H$8)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6.3829787234042548E-2</v>
      </c>
      <c r="C11" s="35">
        <f t="shared" si="1"/>
        <v>0</v>
      </c>
      <c r="D11" s="35">
        <f t="shared" si="2"/>
        <v>6.3829787234042548E-2</v>
      </c>
      <c r="E11" s="18">
        <f>COUNTIFS(PERCENTUAIS!$O$3:$O$50,$A11,PERCENTUAIS!$A$3:$A$50,$E$8)</f>
        <v>0</v>
      </c>
      <c r="F11" s="18">
        <f>COUNTIFS(PERCENTUAIS!$O$3:$O$50,$A11,PERCENTUAIS!$A$3:$A$50,$F$8)</f>
        <v>0</v>
      </c>
      <c r="G11" s="18">
        <f>COUNTIFS(PERCENTUAIS!$O$3:$O$50,$A11,PERCENTUAIS!$A$3:$A$50,$G$8)</f>
        <v>3</v>
      </c>
      <c r="H11" s="18">
        <f>COUNTIFS(PERCENTUAIS!$O$3:$O$50,$A11,PERCENTUAIS!$A$3:$A$50,$H$8)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1"/>
        <v>0</v>
      </c>
      <c r="D12" s="35">
        <f t="shared" si="2"/>
        <v>2.1276595744680851E-2</v>
      </c>
      <c r="E12" s="18">
        <f>COUNTIFS(PERCENTUAIS!$O$3:$O$50,$A12,PERCENTUAIS!$A$3:$A$50,$E$8)</f>
        <v>0</v>
      </c>
      <c r="F12" s="18">
        <f>COUNTIFS(PERCENTUAIS!$O$3:$O$50,$A12,PERCENTUAIS!$A$3:$A$50,$F$8)</f>
        <v>0</v>
      </c>
      <c r="G12" s="18">
        <f>COUNTIFS(PERCENTUAIS!$O$3:$O$50,$A12,PERCENTUAIS!$A$3:$A$50,$G$8)</f>
        <v>1</v>
      </c>
      <c r="H12" s="18">
        <f>COUNTIFS(PERCENTUAIS!$O$3:$O$50,$A12,PERCENTUAIS!$A$3:$A$50,$H$8)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COUNTIFS(PERCENTUAIS!$O$3:$O$50,$A13,PERCENTUAIS!$A$3:$A$50,$E$8)</f>
        <v>0</v>
      </c>
      <c r="F13" s="18">
        <f>COUNTIFS(PERCENTUAIS!$O$3:$O$50,$A13,PERCENTUAIS!$A$3:$A$50,$F$8)</f>
        <v>0</v>
      </c>
      <c r="G13" s="18">
        <f>COUNTIFS(PERCENTUAIS!$O$3:$O$50,$A13,PERCENTUAIS!$A$3:$A$50,$G$8)</f>
        <v>0</v>
      </c>
      <c r="H13" s="18">
        <f>COUNTIFS(PERCENTUAIS!$O$3:$O$50,$A13,PERCENTUAIS!$A$3:$A$50,$H$8)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6.3829787234042548E-2</v>
      </c>
      <c r="C14" s="35">
        <f t="shared" si="1"/>
        <v>4.2553191489361701E-2</v>
      </c>
      <c r="D14" s="35">
        <f>B14+C14</f>
        <v>0.10638297872340424</v>
      </c>
      <c r="E14" s="18">
        <f>COUNTIFS(PERCENTUAIS!$O$3:$O$50,$A14,PERCENTUAIS!$A$3:$A$50,$E$8)</f>
        <v>0</v>
      </c>
      <c r="F14" s="18">
        <f>COUNTIFS(PERCENTUAIS!$O$3:$O$50,$A14,PERCENTUAIS!$A$3:$A$50,$F$8)</f>
        <v>0</v>
      </c>
      <c r="G14" s="18">
        <f>COUNTIFS(PERCENTUAIS!$O$3:$O$50,$A14,PERCENTUAIS!$A$3:$A$50,$G$8)</f>
        <v>3</v>
      </c>
      <c r="H14" s="18">
        <f>COUNTIFS(PERCENTUAIS!$O$3:$O$50,$A14,PERCENTUAIS!$A$3:$A$50,$H$8)</f>
        <v>2</v>
      </c>
      <c r="I14" s="22"/>
    </row>
    <row r="15" spans="1:9" x14ac:dyDescent="0.2">
      <c r="A15" s="4" t="s">
        <v>52</v>
      </c>
      <c r="B15" s="35">
        <f t="shared" si="0"/>
        <v>0.10638297872340426</v>
      </c>
      <c r="C15" s="35">
        <f t="shared" si="1"/>
        <v>2.1276595744680851E-2</v>
      </c>
      <c r="D15" s="35">
        <f>B15+C15</f>
        <v>0.1276595744680851</v>
      </c>
      <c r="E15" s="18">
        <f>COUNTIFS(PERCENTUAIS!$O$3:$O$50,$A15,PERCENTUAIS!$A$3:$A$50,$E$8)</f>
        <v>0</v>
      </c>
      <c r="F15" s="18">
        <f>COUNTIFS(PERCENTUAIS!$O$3:$O$50,$A15,PERCENTUAIS!$A$3:$A$50,$F$8)</f>
        <v>0</v>
      </c>
      <c r="G15" s="18">
        <f>COUNTIFS(PERCENTUAIS!$O$3:$O$50,$A15,PERCENTUAIS!$A$3:$A$50,$G$8)</f>
        <v>5</v>
      </c>
      <c r="H15" s="18">
        <f>COUNTIFS(PERCENTUAIS!$O$3:$O$50,$A15,PERCENTUAIS!$A$3:$A$50,$H$8)</f>
        <v>1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30</v>
      </c>
      <c r="H16" s="23">
        <f t="shared" si="3"/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0.14893617021276595</v>
      </c>
      <c r="C9" s="35">
        <f t="shared" ref="C9:C15" si="1">$H9/$I$16</f>
        <v>0.19148936170212766</v>
      </c>
      <c r="D9" s="35">
        <f>B9+C9</f>
        <v>0.34042553191489361</v>
      </c>
      <c r="E9" s="18">
        <f>COUNTIFS(PERCENTUAIS!$P$3:$P$50,$A9,PERCENTUAIS!$A$3:$A$50,$E$8)</f>
        <v>0</v>
      </c>
      <c r="F9" s="18">
        <f>COUNTIFS(PERCENTUAIS!$P$3:$P$50,$A9,PERCENTUAIS!$A$3:$A$50,$F$8)</f>
        <v>0</v>
      </c>
      <c r="G9" s="18">
        <f>COUNTIFS(PERCENTUAIS!$P$3:$P$50,$A9,PERCENTUAIS!$A$3:$A$50,$G$8)</f>
        <v>7</v>
      </c>
      <c r="H9" s="18">
        <f>COUNTIFS(PERCENTUAIS!$P$3:$P$50,$A9,PERCENTUAIS!$A$3:$A$50,$H$8)</f>
        <v>9</v>
      </c>
      <c r="I9" s="19"/>
    </row>
    <row r="10" spans="1:9" x14ac:dyDescent="0.2">
      <c r="A10" s="4" t="s">
        <v>51</v>
      </c>
      <c r="B10" s="35">
        <f t="shared" si="0"/>
        <v>0.2978723404255319</v>
      </c>
      <c r="C10" s="35">
        <f t="shared" si="1"/>
        <v>0.1702127659574468</v>
      </c>
      <c r="D10" s="35">
        <f t="shared" ref="D10:D13" si="2">B10+C10</f>
        <v>0.46808510638297873</v>
      </c>
      <c r="E10" s="18">
        <f>COUNTIFS(PERCENTUAIS!$P$3:$P$50,$A10,PERCENTUAIS!$A$3:$A$50,$E$8)</f>
        <v>0</v>
      </c>
      <c r="F10" s="18">
        <f>COUNTIFS(PERCENTUAIS!$P$3:$P$50,$A10,PERCENTUAIS!$A$3:$A$50,$F$8)</f>
        <v>0</v>
      </c>
      <c r="G10" s="18">
        <f>COUNTIFS(PERCENTUAIS!$P$3:$P$50,$A10,PERCENTUAIS!$A$3:$A$50,$G$8)</f>
        <v>14</v>
      </c>
      <c r="H10" s="18">
        <f>COUNTIFS(PERCENTUAIS!$P$3:$P$50,$A10,PERCENTUAIS!$A$3:$A$50,$H$8)</f>
        <v>8</v>
      </c>
      <c r="I10" s="20"/>
    </row>
    <row r="11" spans="1:9" x14ac:dyDescent="0.2">
      <c r="A11" s="4" t="s">
        <v>49</v>
      </c>
      <c r="B11" s="35">
        <f t="shared" si="0"/>
        <v>0.1702127659574468</v>
      </c>
      <c r="C11" s="35">
        <f t="shared" si="1"/>
        <v>0</v>
      </c>
      <c r="D11" s="35">
        <f t="shared" si="2"/>
        <v>0.1702127659574468</v>
      </c>
      <c r="E11" s="18">
        <f>COUNTIFS(PERCENTUAIS!$P$3:$P$50,$A11,PERCENTUAIS!$A$3:$A$50,$E$8)</f>
        <v>0</v>
      </c>
      <c r="F11" s="18">
        <f>COUNTIFS(PERCENTUAIS!$P$3:$P$50,$A11,PERCENTUAIS!$A$3:$A$50,$F$8)</f>
        <v>0</v>
      </c>
      <c r="G11" s="18">
        <f>COUNTIFS(PERCENTUAIS!$P$3:$P$50,$A11,PERCENTUAIS!$A$3:$A$50,$G$8)</f>
        <v>8</v>
      </c>
      <c r="H11" s="18">
        <f>COUNTIFS(PERCENTUAIS!$P$3:$P$50,$A11,PERCENTUAIS!$A$3:$A$50,$H$8)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COUNTIFS(PERCENTUAIS!$P$3:$P$50,$A12,PERCENTUAIS!$A$3:$A$50,$E$8)</f>
        <v>0</v>
      </c>
      <c r="F12" s="18">
        <f>COUNTIFS(PERCENTUAIS!$P$3:$P$50,$A12,PERCENTUAIS!$A$3:$A$50,$F$8)</f>
        <v>0</v>
      </c>
      <c r="G12" s="18">
        <f>COUNTIFS(PERCENTUAIS!$P$3:$P$50,$A12,PERCENTUAIS!$A$3:$A$50,$G$8)</f>
        <v>0</v>
      </c>
      <c r="H12" s="18">
        <f>COUNTIFS(PERCENTUAIS!$P$3:$P$50,$A12,PERCENTUAIS!$A$3:$A$50,$H$8)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COUNTIFS(PERCENTUAIS!$P$3:$P$50,$A13,PERCENTUAIS!$A$3:$A$50,$E$8)</f>
        <v>0</v>
      </c>
      <c r="F13" s="18">
        <f>COUNTIFS(PERCENTUAIS!$P$3:$P$50,$A13,PERCENTUAIS!$A$3:$A$50,$F$8)</f>
        <v>0</v>
      </c>
      <c r="G13" s="18">
        <f>COUNTIFS(PERCENTUAIS!$P$3:$P$50,$A13,PERCENTUAIS!$A$3:$A$50,$G$8)</f>
        <v>0</v>
      </c>
      <c r="H13" s="18">
        <f>COUNTIFS(PERCENTUAIS!$P$3:$P$50,$A13,PERCENTUAIS!$A$3:$A$50,$H$8)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COUNTIFS(PERCENTUAIS!$P$3:$P$50,$A14,PERCENTUAIS!$A$3:$A$50,$E$8)</f>
        <v>0</v>
      </c>
      <c r="F14" s="18">
        <f>COUNTIFS(PERCENTUAIS!$P$3:$P$50,$A14,PERCENTUAIS!$A$3:$A$50,$F$8)</f>
        <v>0</v>
      </c>
      <c r="G14" s="18">
        <f>COUNTIFS(PERCENTUAIS!$P$3:$P$50,$A14,PERCENTUAIS!$A$3:$A$50,$G$8)</f>
        <v>0</v>
      </c>
      <c r="H14" s="18">
        <f>COUNTIFS(PERCENTUAIS!$P$3:$P$50,$A14,PERCENTUAIS!$A$3:$A$50,$H$8)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2.1276595744680851E-2</v>
      </c>
      <c r="C15" s="35">
        <f t="shared" si="1"/>
        <v>0</v>
      </c>
      <c r="D15" s="35">
        <f>B15+C15</f>
        <v>2.1276595744680851E-2</v>
      </c>
      <c r="E15" s="18">
        <f>COUNTIFS(PERCENTUAIS!$P$3:$P$50,$A15,PERCENTUAIS!$A$3:$A$50,$E$8)</f>
        <v>0</v>
      </c>
      <c r="F15" s="18">
        <f>COUNTIFS(PERCENTUAIS!$P$3:$P$50,$A15,PERCENTUAIS!$A$3:$A$50,$F$8)</f>
        <v>0</v>
      </c>
      <c r="G15" s="18">
        <f>COUNTIFS(PERCENTUAIS!$P$3:$P$50,$A15,PERCENTUAIS!$A$3:$A$50,$G$8)</f>
        <v>1</v>
      </c>
      <c r="H15" s="18">
        <f>COUNTIFS(PERCENTUAIS!$P$3:$P$50,$A15,PERCENTUAIS!$A$3:$A$50,$H$8)</f>
        <v>0</v>
      </c>
      <c r="I15" s="22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30</v>
      </c>
      <c r="H16" s="23">
        <f t="shared" si="3"/>
        <v>17</v>
      </c>
      <c r="I16" s="26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0.14583333333333334</v>
      </c>
      <c r="C10" s="36">
        <f>$H10/$I$12</f>
        <v>8.3333333333333329E-2</v>
      </c>
      <c r="D10" s="36">
        <f>B10+C10</f>
        <v>0.22916666666666669</v>
      </c>
      <c r="E10" s="9">
        <f>COUNTIFS(PERCENTUAIS!$Q$3:$Q$50,$A10,PERCENTUAIS!$A$3:$A$50,$E$9)</f>
        <v>0</v>
      </c>
      <c r="F10" s="9">
        <f>COUNTIFS(PERCENTUAIS!$Q$3:$Q$50,$A10,PERCENTUAIS!$A$3:$A$50,$F$9)</f>
        <v>0</v>
      </c>
      <c r="G10" s="9">
        <f>COUNTIFS(PERCENTUAIS!$Q$3:$Q$50,$A10,PERCENTUAIS!$A$3:$A$50,$G$9)</f>
        <v>7</v>
      </c>
      <c r="H10" s="9">
        <f>COUNTIFS(PERCENTUAIS!$Q$3:$Q$50,$A10,PERCENTUAIS!$A$3:$A$50,$H$9)</f>
        <v>4</v>
      </c>
      <c r="I10" s="10"/>
    </row>
    <row r="11" spans="1:9" x14ac:dyDescent="0.2">
      <c r="A11" s="8" t="s">
        <v>53</v>
      </c>
      <c r="B11" s="36">
        <f>(E11+F11+G11)/$I$12</f>
        <v>0.5</v>
      </c>
      <c r="C11" s="36">
        <f>$H11/$I$12</f>
        <v>0.27083333333333331</v>
      </c>
      <c r="D11" s="36">
        <f t="shared" ref="D11" si="0">B11+C11</f>
        <v>0.77083333333333326</v>
      </c>
      <c r="E11" s="9">
        <f>COUNTIFS(PERCENTUAIS!$Q$3:$Q$50,$A11,PERCENTUAIS!$A$3:$A$50,$E$9)</f>
        <v>0</v>
      </c>
      <c r="F11" s="9">
        <f>COUNTIFS(PERCENTUAIS!$Q$3:$Q$50,$A11,PERCENTUAIS!$A$3:$A$50,$F$9)</f>
        <v>0</v>
      </c>
      <c r="G11" s="9">
        <f>COUNTIFS(PERCENTUAIS!$Q$3:$Q$50,$A11,PERCENTUAIS!$A$3:$A$50,$G$9)</f>
        <v>24</v>
      </c>
      <c r="H11" s="9">
        <f>COUNTIFS(PERCENTUAIS!$Q$3:$Q$50,$A11,PERCENTUAIS!$A$3:$A$50,$H$9)</f>
        <v>13</v>
      </c>
      <c r="I11" s="11"/>
    </row>
    <row r="12" spans="1:9" x14ac:dyDescent="0.2">
      <c r="A12" s="6"/>
      <c r="B12" s="37">
        <f t="shared" ref="B12:H12" si="1">SUM(B10:B11)</f>
        <v>0.64583333333333337</v>
      </c>
      <c r="C12" s="37">
        <f t="shared" si="1"/>
        <v>0.35416666666666663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31</v>
      </c>
      <c r="H12" s="13">
        <f t="shared" si="1"/>
        <v>17</v>
      </c>
      <c r="I12" s="14">
        <f>SUM(E12:H12)</f>
        <v>48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0.47916666666666669</v>
      </c>
      <c r="C10" s="36">
        <f>$H10/$I$12</f>
        <v>0.16666666666666666</v>
      </c>
      <c r="D10" s="36">
        <f>B10+C10</f>
        <v>0.64583333333333337</v>
      </c>
      <c r="E10" s="9">
        <f>COUNTIFS(PERCENTUAIS!$R$3:$R$50,$A10,PERCENTUAIS!$A$3:$A$50,$E$9)</f>
        <v>0</v>
      </c>
      <c r="F10" s="9">
        <f>COUNTIFS(PERCENTUAIS!$R$3:$R$50,$A10,PERCENTUAIS!$A$3:$A$50,$F$9)</f>
        <v>0</v>
      </c>
      <c r="G10" s="9">
        <f>COUNTIFS(PERCENTUAIS!$R$3:$R$50,$A10,PERCENTUAIS!$A$3:$A$50,$G$9)</f>
        <v>23</v>
      </c>
      <c r="H10" s="9">
        <f>COUNTIFS(PERCENTUAIS!$R$3:$R$50,$A10,PERCENTUAIS!$A$3:$A$50,$H$9)</f>
        <v>8</v>
      </c>
      <c r="I10" s="10"/>
    </row>
    <row r="11" spans="1:9" x14ac:dyDescent="0.2">
      <c r="A11" s="8" t="s">
        <v>53</v>
      </c>
      <c r="B11" s="36">
        <f>(E11+F11+G11)/$I$12</f>
        <v>0.16666666666666666</v>
      </c>
      <c r="C11" s="36">
        <f>$H11/$I$12</f>
        <v>0.1875</v>
      </c>
      <c r="D11" s="36">
        <f t="shared" ref="D11" si="0">B11+C11</f>
        <v>0.35416666666666663</v>
      </c>
      <c r="E11" s="9">
        <f>COUNTIFS(PERCENTUAIS!$R$3:$R$50,$A11,PERCENTUAIS!$A$3:$A$50,$E$9)</f>
        <v>0</v>
      </c>
      <c r="F11" s="9">
        <f>COUNTIFS(PERCENTUAIS!$R$3:$R$50,$A11,PERCENTUAIS!$A$3:$A$50,$F$9)</f>
        <v>0</v>
      </c>
      <c r="G11" s="9">
        <f>COUNTIFS(PERCENTUAIS!$R$3:$R$50,$A11,PERCENTUAIS!$A$3:$A$50,$G$9)</f>
        <v>8</v>
      </c>
      <c r="H11" s="9">
        <f>COUNTIFS(PERCENTUAIS!$R$3:$R$50,$A11,PERCENTUAIS!$A$3:$A$50,$H$9)</f>
        <v>9</v>
      </c>
      <c r="I11" s="11"/>
    </row>
    <row r="12" spans="1:9" x14ac:dyDescent="0.2">
      <c r="A12" s="6"/>
      <c r="B12" s="37">
        <f t="shared" ref="B12:H12" si="1">SUM(B10:B11)</f>
        <v>0.64583333333333337</v>
      </c>
      <c r="C12" s="37">
        <f t="shared" si="1"/>
        <v>0.35416666666666663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31</v>
      </c>
      <c r="H12" s="13">
        <f t="shared" si="1"/>
        <v>17</v>
      </c>
      <c r="I12" s="14">
        <f>SUM(E12:H12)</f>
        <v>48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0.10416666666666667</v>
      </c>
      <c r="C10" s="36">
        <f>$H10/$I$12</f>
        <v>0.125</v>
      </c>
      <c r="D10" s="36">
        <f>B10+C10</f>
        <v>0.22916666666666669</v>
      </c>
      <c r="E10" s="9">
        <f>COUNTIFS(PERCENTUAIS!$S$3:$S$50,$A10,PERCENTUAIS!$A$3:$A$50,$E$9)</f>
        <v>0</v>
      </c>
      <c r="F10" s="9">
        <f>COUNTIFS(PERCENTUAIS!$S$3:$S$50,$A10,PERCENTUAIS!$A$3:$A$50,$F$9)</f>
        <v>0</v>
      </c>
      <c r="G10" s="9">
        <f>COUNTIFS(PERCENTUAIS!$S$3:$S$50,$A10,PERCENTUAIS!$A$3:$A$50,$G$9)</f>
        <v>5</v>
      </c>
      <c r="H10" s="9">
        <f>COUNTIFS(PERCENTUAIS!$S$3:$S$50,$A10,PERCENTUAIS!$A$3:$A$50,$H$9)</f>
        <v>6</v>
      </c>
      <c r="I10" s="10"/>
    </row>
    <row r="11" spans="1:9" x14ac:dyDescent="0.2">
      <c r="A11" s="8" t="s">
        <v>53</v>
      </c>
      <c r="B11" s="36">
        <f>(E11+F11+G11)/$I$12</f>
        <v>0.54166666666666663</v>
      </c>
      <c r="C11" s="36">
        <f>$H11/$I$12</f>
        <v>0.22916666666666666</v>
      </c>
      <c r="D11" s="36">
        <f t="shared" ref="D11" si="0">B11+C11</f>
        <v>0.77083333333333326</v>
      </c>
      <c r="E11" s="9">
        <f>COUNTIFS(PERCENTUAIS!$S$3:$S$50,$A11,PERCENTUAIS!$A$3:$A$50,$E$9)</f>
        <v>0</v>
      </c>
      <c r="F11" s="9">
        <f>COUNTIFS(PERCENTUAIS!$S$3:$S$50,$A11,PERCENTUAIS!$A$3:$A$50,$F$9)</f>
        <v>0</v>
      </c>
      <c r="G11" s="9">
        <f>COUNTIFS(PERCENTUAIS!$S$3:$S$50,$A11,PERCENTUAIS!$A$3:$A$50,$G$9)</f>
        <v>26</v>
      </c>
      <c r="H11" s="9">
        <f>COUNTIFS(PERCENTUAIS!$S$3:$S$50,$A11,PERCENTUAIS!$A$3:$A$50,$H$9)</f>
        <v>11</v>
      </c>
      <c r="I11" s="11"/>
    </row>
    <row r="12" spans="1:9" x14ac:dyDescent="0.2">
      <c r="A12" s="6"/>
      <c r="B12" s="37">
        <f t="shared" ref="B12:H12" si="1">SUM(B10:B11)</f>
        <v>0.64583333333333326</v>
      </c>
      <c r="C12" s="37">
        <f t="shared" si="1"/>
        <v>0.35416666666666663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31</v>
      </c>
      <c r="H12" s="13">
        <f t="shared" si="1"/>
        <v>17</v>
      </c>
      <c r="I12" s="14">
        <f>SUM(E12:H12)</f>
        <v>48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2.0833333333333332E-2</v>
      </c>
      <c r="D10" s="36">
        <f>B10+C10</f>
        <v>2.0833333333333332E-2</v>
      </c>
      <c r="E10" s="9">
        <f>COUNTIFS(PERCENTUAIS!$T$3:$T$50,$A10,PERCENTUAIS!$A$3:$A$50,$E$9)</f>
        <v>0</v>
      </c>
      <c r="F10" s="9">
        <f>COUNTIFS(PERCENTUAIS!$T$3:$T$50,$A10,PERCENTUAIS!$A$3:$A$50,$F$9)</f>
        <v>0</v>
      </c>
      <c r="G10" s="9">
        <f>COUNTIFS(PERCENTUAIS!$T$3:$T$50,$A10,PERCENTUAIS!$A$3:$A$50,$G$9)</f>
        <v>0</v>
      </c>
      <c r="H10" s="9">
        <f>COUNTIFS(PERCENTUAIS!$T$3:$T$50,$A10,PERCENTUAIS!$A$3:$A$50,$H$9)</f>
        <v>1</v>
      </c>
      <c r="I10" s="10"/>
    </row>
    <row r="11" spans="1:9" x14ac:dyDescent="0.2">
      <c r="A11" s="8" t="s">
        <v>53</v>
      </c>
      <c r="B11" s="36">
        <f>(E11+F11+G11)/$I$12</f>
        <v>0.64583333333333337</v>
      </c>
      <c r="C11" s="36">
        <f>$H11/$I$12</f>
        <v>0.33333333333333331</v>
      </c>
      <c r="D11" s="36">
        <f t="shared" ref="D11" si="0">B11+C11</f>
        <v>0.97916666666666674</v>
      </c>
      <c r="E11" s="9">
        <f>COUNTIFS(PERCENTUAIS!$T$3:$T$50,$A11,PERCENTUAIS!$A$3:$A$50,$E$9)</f>
        <v>0</v>
      </c>
      <c r="F11" s="9">
        <f>COUNTIFS(PERCENTUAIS!$T$3:$T$50,$A11,PERCENTUAIS!$A$3:$A$50,$F$9)</f>
        <v>0</v>
      </c>
      <c r="G11" s="9">
        <f>COUNTIFS(PERCENTUAIS!$T$3:$T$50,$A11,PERCENTUAIS!$A$3:$A$50,$G$9)</f>
        <v>31</v>
      </c>
      <c r="H11" s="9">
        <f>COUNTIFS(PERCENTUAIS!$T$3:$T$50,$A11,PERCENTUAIS!$A$3:$A$50,$H$9)</f>
        <v>16</v>
      </c>
      <c r="I11" s="11"/>
    </row>
    <row r="12" spans="1:9" x14ac:dyDescent="0.2">
      <c r="A12" s="6"/>
      <c r="B12" s="37">
        <f t="shared" ref="B12:H12" si="1">SUM(B10:B11)</f>
        <v>0.64583333333333337</v>
      </c>
      <c r="C12" s="37">
        <f t="shared" si="1"/>
        <v>0.35416666666666663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31</v>
      </c>
      <c r="H12" s="13">
        <f t="shared" si="1"/>
        <v>17</v>
      </c>
      <c r="I12" s="14">
        <f>SUM(E12:H12)</f>
        <v>48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0.19148936170212766</v>
      </c>
      <c r="C9" s="35">
        <f t="shared" ref="C9:C15" si="1">$H9/$I$16</f>
        <v>0.14893617021276595</v>
      </c>
      <c r="D9" s="35">
        <f>B9+C9</f>
        <v>0.34042553191489361</v>
      </c>
      <c r="E9" s="18">
        <f>COUNTIFS(PERCENTUAIS!$U$3:$U$50,$A9,PERCENTUAIS!$A$3:$A$50,$E$8)</f>
        <v>0</v>
      </c>
      <c r="F9" s="18">
        <f>COUNTIFS(PERCENTUAIS!$U$3:$U$50,$A9,PERCENTUAIS!$A$3:$A$50,$F$8)</f>
        <v>0</v>
      </c>
      <c r="G9" s="18">
        <f>COUNTIFS(PERCENTUAIS!$U$3:$U$50,$A9,PERCENTUAIS!$A$3:$A$50,$G$8)</f>
        <v>9</v>
      </c>
      <c r="H9" s="18">
        <f>COUNTIFS(PERCENTUAIS!$U$3:$U$50,$A9,PERCENTUAIS!$A$3:$A$50,$H$8)</f>
        <v>7</v>
      </c>
      <c r="I9" s="19"/>
    </row>
    <row r="10" spans="1:9" x14ac:dyDescent="0.2">
      <c r="A10" s="4" t="s">
        <v>51</v>
      </c>
      <c r="B10" s="35">
        <f t="shared" si="0"/>
        <v>0.42553191489361702</v>
      </c>
      <c r="C10" s="35">
        <f t="shared" si="1"/>
        <v>0.19148936170212766</v>
      </c>
      <c r="D10" s="35">
        <f t="shared" ref="D10:D13" si="2">B10+C10</f>
        <v>0.61702127659574468</v>
      </c>
      <c r="E10" s="18">
        <f>COUNTIFS(PERCENTUAIS!$U$3:$U$50,$A10,PERCENTUAIS!$A$3:$A$50,$E$8)</f>
        <v>0</v>
      </c>
      <c r="F10" s="18">
        <f>COUNTIFS(PERCENTUAIS!$U$3:$U$50,$A10,PERCENTUAIS!$A$3:$A$50,$F$8)</f>
        <v>0</v>
      </c>
      <c r="G10" s="18">
        <f>COUNTIFS(PERCENTUAIS!$U$3:$U$50,$A10,PERCENTUAIS!$A$3:$A$50,$G$8)</f>
        <v>20</v>
      </c>
      <c r="H10" s="18">
        <f>COUNTIFS(PERCENTUAIS!$U$3:$U$50,$A10,PERCENTUAIS!$A$3:$A$50,$H$8)</f>
        <v>9</v>
      </c>
      <c r="I10" s="20"/>
    </row>
    <row r="11" spans="1:9" x14ac:dyDescent="0.2">
      <c r="A11" s="4" t="s">
        <v>49</v>
      </c>
      <c r="B11" s="35">
        <f t="shared" si="0"/>
        <v>2.1276595744680851E-2</v>
      </c>
      <c r="C11" s="35">
        <f t="shared" si="1"/>
        <v>2.1276595744680851E-2</v>
      </c>
      <c r="D11" s="35">
        <f t="shared" si="2"/>
        <v>4.2553191489361701E-2</v>
      </c>
      <c r="E11" s="18">
        <f>COUNTIFS(PERCENTUAIS!$U$3:$U$50,$A11,PERCENTUAIS!$A$3:$A$50,$E$8)</f>
        <v>0</v>
      </c>
      <c r="F11" s="18">
        <f>COUNTIFS(PERCENTUAIS!$U$3:$U$50,$A11,PERCENTUAIS!$A$3:$A$50,$F$8)</f>
        <v>0</v>
      </c>
      <c r="G11" s="18">
        <f>COUNTIFS(PERCENTUAIS!$U$3:$U$50,$A11,PERCENTUAIS!$A$3:$A$50,$G$8)</f>
        <v>1</v>
      </c>
      <c r="H11" s="18">
        <f>COUNTIFS(PERCENTUAIS!$U$3:$U$50,$A11,PERCENTUAIS!$A$3:$A$50,$H$8)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COUNTIFS(PERCENTUAIS!$U$3:$U$50,$A12,PERCENTUAIS!$A$3:$A$50,$E$8)</f>
        <v>0</v>
      </c>
      <c r="F12" s="18">
        <f>COUNTIFS(PERCENTUAIS!$U$3:$U$50,$A12,PERCENTUAIS!$A$3:$A$50,$F$8)</f>
        <v>0</v>
      </c>
      <c r="G12" s="18">
        <f>COUNTIFS(PERCENTUAIS!$U$3:$U$50,$A12,PERCENTUAIS!$A$3:$A$50,$G$8)</f>
        <v>0</v>
      </c>
      <c r="H12" s="18">
        <f>COUNTIFS(PERCENTUAIS!$U$3:$U$50,$A12,PERCENTUAIS!$A$3:$A$50,$H$8)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COUNTIFS(PERCENTUAIS!$U$3:$U$50,$A13,PERCENTUAIS!$A$3:$A$50,$E$8)</f>
        <v>0</v>
      </c>
      <c r="F13" s="18">
        <f>COUNTIFS(PERCENTUAIS!$U$3:$U$50,$A13,PERCENTUAIS!$A$3:$A$50,$F$8)</f>
        <v>0</v>
      </c>
      <c r="G13" s="18">
        <f>COUNTIFS(PERCENTUAIS!$U$3:$U$50,$A13,PERCENTUAIS!$A$3:$A$50,$G$8)</f>
        <v>0</v>
      </c>
      <c r="H13" s="18">
        <f>COUNTIFS(PERCENTUAIS!$U$3:$U$50,$A13,PERCENTUAIS!$A$3:$A$50,$H$8)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COUNTIFS(PERCENTUAIS!$U$3:$U$50,$A14,PERCENTUAIS!$A$3:$A$50,$E$8)</f>
        <v>0</v>
      </c>
      <c r="F14" s="18">
        <f>COUNTIFS(PERCENTUAIS!$U$3:$U$50,$A14,PERCENTUAIS!$A$3:$A$50,$F$8)</f>
        <v>0</v>
      </c>
      <c r="G14" s="18">
        <f>COUNTIFS(PERCENTUAIS!$U$3:$U$50,$A14,PERCENTUAIS!$A$3:$A$50,$G$8)</f>
        <v>0</v>
      </c>
      <c r="H14" s="18">
        <f>COUNTIFS(PERCENTUAIS!$U$3:$U$50,$A14,PERCENTUAIS!$A$3:$A$50,$H$8)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COUNTIFS(PERCENTUAIS!$U$3:$U$50,$A15,PERCENTUAIS!$A$3:$A$50,$E$8)</f>
        <v>0</v>
      </c>
      <c r="F15" s="18">
        <f>COUNTIFS(PERCENTUAIS!$U$3:$U$50,$A15,PERCENTUAIS!$A$3:$A$50,$F$8)</f>
        <v>0</v>
      </c>
      <c r="G15" s="18">
        <f>COUNTIFS(PERCENTUAIS!$U$3:$U$50,$A15,PERCENTUAIS!$A$3:$A$50,$G$8)</f>
        <v>0</v>
      </c>
      <c r="H15" s="18">
        <f>COUNTIFS(PERCENTUAIS!$U$3:$U$50,$A15,PERCENTUAIS!$A$3:$A$50,$H$8)</f>
        <v>0</v>
      </c>
      <c r="I15" s="25"/>
    </row>
    <row r="16" spans="1:9" x14ac:dyDescent="0.2">
      <c r="E16" s="23">
        <f>SUM(E9:E15)</f>
        <v>0</v>
      </c>
      <c r="F16" s="23">
        <f>SUM(F9:F15)</f>
        <v>0</v>
      </c>
      <c r="G16" s="23">
        <f>SUM(G9:G15)</f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0.27659574468085107</v>
      </c>
      <c r="C9" s="35">
        <f>$H9/$I$16</f>
        <v>0.14893617021276595</v>
      </c>
      <c r="D9" s="35">
        <f>B9+C9</f>
        <v>0.42553191489361702</v>
      </c>
      <c r="E9" s="18">
        <f>COUNTIFS(PERCENTUAIS!$V$3:$V$50,$A9,PERCENTUAIS!$A$3:$A$50,$E$8)</f>
        <v>0</v>
      </c>
      <c r="F9" s="18">
        <f>COUNTIFS(PERCENTUAIS!$V$3:$V$50,$A9,PERCENTUAIS!$A$3:$A$50,$F$8)</f>
        <v>0</v>
      </c>
      <c r="G9" s="18">
        <f>COUNTIFS(PERCENTUAIS!$V$3:$V$50,$A9,PERCENTUAIS!$A$3:$A$50,$G$8)</f>
        <v>13</v>
      </c>
      <c r="H9" s="18">
        <f>COUNTIFS(PERCENTUAIS!$V$3:$V$50,$A9,PERCENTUAIS!$A$3:$A$50,$H$8)</f>
        <v>7</v>
      </c>
      <c r="I9" s="19"/>
    </row>
    <row r="10" spans="1:9" x14ac:dyDescent="0.2">
      <c r="A10" s="4" t="s">
        <v>51</v>
      </c>
      <c r="B10" s="35">
        <f t="shared" ref="B10:B15" si="0">($G10+$F10+$E10)/$I$16</f>
        <v>0.34042553191489361</v>
      </c>
      <c r="C10" s="35">
        <f t="shared" ref="C10:C15" si="1">$H10/$I$16</f>
        <v>0.10638297872340426</v>
      </c>
      <c r="D10" s="35">
        <f t="shared" ref="D10:D13" si="2">B10+C10</f>
        <v>0.44680851063829785</v>
      </c>
      <c r="E10" s="18">
        <f>COUNTIFS(PERCENTUAIS!$V$3:$V$50,$A10,PERCENTUAIS!$A$3:$A$50,$E$8)</f>
        <v>0</v>
      </c>
      <c r="F10" s="18">
        <f>COUNTIFS(PERCENTUAIS!$V$3:$V$50,$A10,PERCENTUAIS!$A$3:$A$50,$F$8)</f>
        <v>0</v>
      </c>
      <c r="G10" s="18">
        <f>COUNTIFS(PERCENTUAIS!$V$3:$V$50,$A10,PERCENTUAIS!$A$3:$A$50,$G$8)</f>
        <v>16</v>
      </c>
      <c r="H10" s="18">
        <f>COUNTIFS(PERCENTUAIS!$V$3:$V$50,$A10,PERCENTUAIS!$A$3:$A$50,$H$8)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2.1276595744680851E-2</v>
      </c>
      <c r="C11" s="35">
        <f t="shared" si="1"/>
        <v>0.10638297872340426</v>
      </c>
      <c r="D11" s="35">
        <f t="shared" si="2"/>
        <v>0.1276595744680851</v>
      </c>
      <c r="E11" s="18">
        <f>COUNTIFS(PERCENTUAIS!$V$3:$V$50,$A11,PERCENTUAIS!$A$3:$A$50,$E$8)</f>
        <v>0</v>
      </c>
      <c r="F11" s="18">
        <f>COUNTIFS(PERCENTUAIS!$V$3:$V$50,$A11,PERCENTUAIS!$A$3:$A$50,$F$8)</f>
        <v>0</v>
      </c>
      <c r="G11" s="18">
        <f>COUNTIFS(PERCENTUAIS!$V$3:$V$50,$A11,PERCENTUAIS!$A$3:$A$50,$G$8)</f>
        <v>1</v>
      </c>
      <c r="H11" s="18">
        <f>COUNTIFS(PERCENTUAIS!$V$3:$V$50,$A11,PERCENTUAIS!$A$3:$A$50,$H$8)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COUNTIFS(PERCENTUAIS!$V$3:$V$50,$A12,PERCENTUAIS!$A$3:$A$50,$E$8)</f>
        <v>0</v>
      </c>
      <c r="F12" s="18">
        <f>COUNTIFS(PERCENTUAIS!$V$3:$V$50,$A12,PERCENTUAIS!$A$3:$A$50,$F$8)</f>
        <v>0</v>
      </c>
      <c r="G12" s="18">
        <f>COUNTIFS(PERCENTUAIS!$V$3:$V$50,$A12,PERCENTUAIS!$A$3:$A$50,$G$8)</f>
        <v>0</v>
      </c>
      <c r="H12" s="18">
        <f>COUNTIFS(PERCENTUAIS!$V$3:$V$50,$A12,PERCENTUAIS!$A$3:$A$50,$H$8)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COUNTIFS(PERCENTUAIS!$V$3:$V$50,$A13,PERCENTUAIS!$A$3:$A$50,$E$8)</f>
        <v>0</v>
      </c>
      <c r="F13" s="18">
        <f>COUNTIFS(PERCENTUAIS!$V$3:$V$50,$A13,PERCENTUAIS!$A$3:$A$50,$F$8)</f>
        <v>0</v>
      </c>
      <c r="G13" s="18">
        <f>COUNTIFS(PERCENTUAIS!$V$3:$V$50,$A13,PERCENTUAIS!$A$3:$A$50,$G$8)</f>
        <v>0</v>
      </c>
      <c r="H13" s="18">
        <f>COUNTIFS(PERCENTUAIS!$V$3:$V$50,$A13,PERCENTUAIS!$A$3:$A$50,$H$8)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COUNTIFS(PERCENTUAIS!$V$3:$V$50,$A14,PERCENTUAIS!$A$3:$A$50,$E$8)</f>
        <v>0</v>
      </c>
      <c r="F14" s="18">
        <f>COUNTIFS(PERCENTUAIS!$V$3:$V$50,$A14,PERCENTUAIS!$A$3:$A$50,$F$8)</f>
        <v>0</v>
      </c>
      <c r="G14" s="18">
        <f>COUNTIFS(PERCENTUAIS!$V$3:$V$50,$A14,PERCENTUAIS!$A$3:$A$50,$G$8)</f>
        <v>0</v>
      </c>
      <c r="H14" s="18">
        <f>COUNTIFS(PERCENTUAIS!$V$3:$V$50,$A14,PERCENTUAIS!$A$3:$A$50,$H$8)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COUNTIFS(PERCENTUAIS!$V$3:$V$50,$A15,PERCENTUAIS!$A$3:$A$50,$E$8)</f>
        <v>0</v>
      </c>
      <c r="F15" s="18">
        <f>COUNTIFS(PERCENTUAIS!$V$3:$V$50,$A15,PERCENTUAIS!$A$3:$A$50,$F$8)</f>
        <v>0</v>
      </c>
      <c r="G15" s="18">
        <f>COUNTIFS(PERCENTUAIS!$V$3:$V$50,$A15,PERCENTUAIS!$A$3:$A$50,$G$8)</f>
        <v>0</v>
      </c>
      <c r="H15" s="18">
        <f>COUNTIFS(PERCENTUAIS!$V$3:$V$50,$A15,PERCENTUAIS!$A$3:$A$50,$H$8)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30</v>
      </c>
      <c r="H16" s="23">
        <f t="shared" si="3"/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6.3829787234042548E-2</v>
      </c>
      <c r="C9" s="35">
        <f>$H9/$I$16</f>
        <v>4.2553191489361701E-2</v>
      </c>
      <c r="D9" s="35">
        <f>B9+C9</f>
        <v>0.10638297872340424</v>
      </c>
      <c r="E9" s="18">
        <f>COUNTIFS(PERCENTUAIS!$W$3:$W$50,$A9,PERCENTUAIS!$A$3:$A$50,$E$8)</f>
        <v>0</v>
      </c>
      <c r="F9" s="18">
        <f>COUNTIFS(PERCENTUAIS!$W$3:$W$50,$A9,PERCENTUAIS!$A$3:$A$50,$F$8)</f>
        <v>0</v>
      </c>
      <c r="G9" s="18">
        <f>COUNTIFS(PERCENTUAIS!$W$3:$W$50,$A9,PERCENTUAIS!$A$3:$A$50,$G$8)</f>
        <v>3</v>
      </c>
      <c r="H9" s="27">
        <f>COUNTIFS(PERCENTUAIS!$W$3:$W$50,$A9,PERCENTUAIS!$A$3:$A$50,$H$8)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0.1276595744680851</v>
      </c>
      <c r="C10" s="35">
        <f t="shared" ref="C10:C15" si="1">$H10/$I$16</f>
        <v>4.2553191489361701E-2</v>
      </c>
      <c r="D10" s="35">
        <f t="shared" ref="D10:D15" si="2">B10+C10</f>
        <v>0.1702127659574468</v>
      </c>
      <c r="E10" s="18">
        <f>COUNTIFS(PERCENTUAIS!$W$3:$W$50,$A10,PERCENTUAIS!$A$3:$A$50,$E$8)</f>
        <v>0</v>
      </c>
      <c r="F10" s="18">
        <f>COUNTIFS(PERCENTUAIS!$W$3:$W$50,$A10,PERCENTUAIS!$A$3:$A$50,$F$8)</f>
        <v>0</v>
      </c>
      <c r="G10" s="18">
        <f>COUNTIFS(PERCENTUAIS!$W$3:$W$50,$A10,PERCENTUAIS!$A$3:$A$50,$G$8)</f>
        <v>6</v>
      </c>
      <c r="H10" s="27">
        <f>COUNTIFS(PERCENTUAIS!$W$3:$W$50,$A10,PERCENTUAIS!$A$3:$A$50,$H$8)</f>
        <v>2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4.2553191489361701E-2</v>
      </c>
      <c r="D11" s="35">
        <f t="shared" si="2"/>
        <v>4.2553191489361701E-2</v>
      </c>
      <c r="E11" s="18">
        <f>COUNTIFS(PERCENTUAIS!$W$3:$W$50,$A11,PERCENTUAIS!$A$3:$A$50,$E$8)</f>
        <v>0</v>
      </c>
      <c r="F11" s="18">
        <f>COUNTIFS(PERCENTUAIS!$W$3:$W$50,$A11,PERCENTUAIS!$A$3:$A$50,$F$8)</f>
        <v>0</v>
      </c>
      <c r="G11" s="18">
        <f>COUNTIFS(PERCENTUAIS!$W$3:$W$50,$A11,PERCENTUAIS!$A$3:$A$50,$G$8)</f>
        <v>0</v>
      </c>
      <c r="H11" s="27">
        <f>COUNTIFS(PERCENTUAIS!$W$3:$W$50,$A11,PERCENTUAIS!$A$3:$A$50,$H$8)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1"/>
        <v>0</v>
      </c>
      <c r="D12" s="35">
        <f t="shared" si="2"/>
        <v>2.1276595744680851E-2</v>
      </c>
      <c r="E12" s="18">
        <f>COUNTIFS(PERCENTUAIS!$W$3:$W$50,$A12,PERCENTUAIS!$A$3:$A$50,$E$8)</f>
        <v>0</v>
      </c>
      <c r="F12" s="18">
        <f>COUNTIFS(PERCENTUAIS!$W$3:$W$50,$A12,PERCENTUAIS!$A$3:$A$50,$F$8)</f>
        <v>0</v>
      </c>
      <c r="G12" s="18">
        <f>COUNTIFS(PERCENTUAIS!$W$3:$W$50,$A12,PERCENTUAIS!$A$3:$A$50,$G$8)</f>
        <v>1</v>
      </c>
      <c r="H12" s="27">
        <f>COUNTIFS(PERCENTUAIS!$W$3:$W$50,$A12,PERCENTUAIS!$A$3:$A$50,$H$8)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COUNTIFS(PERCENTUAIS!$W$3:$W$50,$A13,PERCENTUAIS!$A$3:$A$50,$E$8)</f>
        <v>0</v>
      </c>
      <c r="F13" s="18">
        <f>COUNTIFS(PERCENTUAIS!$W$3:$W$50,$A13,PERCENTUAIS!$A$3:$A$50,$F$8)</f>
        <v>0</v>
      </c>
      <c r="G13" s="18">
        <f>COUNTIFS(PERCENTUAIS!$W$3:$W$50,$A13,PERCENTUAIS!$A$3:$A$50,$G$8)</f>
        <v>0</v>
      </c>
      <c r="H13" s="27">
        <f>COUNTIFS(PERCENTUAIS!$W$3:$W$50,$A13,PERCENTUAIS!$A$3:$A$50,$H$8)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0.36170212765957449</v>
      </c>
      <c r="C14" s="35">
        <f t="shared" si="1"/>
        <v>0.23404255319148937</v>
      </c>
      <c r="D14" s="35">
        <f t="shared" si="2"/>
        <v>0.5957446808510638</v>
      </c>
      <c r="E14" s="18">
        <f>COUNTIFS(PERCENTUAIS!$W$3:$W$50,$A14,PERCENTUAIS!$A$3:$A$50,$E$8)</f>
        <v>0</v>
      </c>
      <c r="F14" s="18">
        <f>COUNTIFS(PERCENTUAIS!$W$3:$W$50,$A14,PERCENTUAIS!$A$3:$A$50,$F$8)</f>
        <v>0</v>
      </c>
      <c r="G14" s="18">
        <f>COUNTIFS(PERCENTUAIS!$W$3:$W$50,$A14,PERCENTUAIS!$A$3:$A$50,$G$8)</f>
        <v>17</v>
      </c>
      <c r="H14" s="27">
        <f>COUNTIFS(PERCENTUAIS!$W$3:$W$50,$A14,PERCENTUAIS!$A$3:$A$50,$H$8)</f>
        <v>11</v>
      </c>
      <c r="I14" s="22"/>
    </row>
    <row r="15" spans="1:9" x14ac:dyDescent="0.2">
      <c r="A15" s="4" t="s">
        <v>52</v>
      </c>
      <c r="B15" s="35">
        <f t="shared" si="0"/>
        <v>6.3829787234042548E-2</v>
      </c>
      <c r="C15" s="35">
        <f t="shared" si="1"/>
        <v>0</v>
      </c>
      <c r="D15" s="35">
        <f t="shared" si="2"/>
        <v>6.3829787234042548E-2</v>
      </c>
      <c r="E15" s="18">
        <f>COUNTIFS(PERCENTUAIS!$W$3:$W$50,$A15,PERCENTUAIS!$A$3:$A$50,$E$8)</f>
        <v>0</v>
      </c>
      <c r="F15" s="18">
        <f>COUNTIFS(PERCENTUAIS!$W$3:$W$50,$A15,PERCENTUAIS!$A$3:$A$50,$F$8)</f>
        <v>0</v>
      </c>
      <c r="G15" s="18">
        <f>COUNTIFS(PERCENTUAIS!$W$3:$W$50,$A15,PERCENTUAIS!$A$3:$A$50,$G$8)</f>
        <v>3</v>
      </c>
      <c r="H15" s="27">
        <f>COUNTIFS(PERCENTUAIS!$W$3:$W$50,$A15,PERCENTUAIS!$A$3:$A$50,$H$8)</f>
        <v>0</v>
      </c>
      <c r="I15" s="29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8">
        <f>SUM(H9:H15)</f>
        <v>17</v>
      </c>
      <c r="I16" s="26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0.10638297872340426</v>
      </c>
      <c r="C9" s="35">
        <f>$H9/$I$16</f>
        <v>0.1276595744680851</v>
      </c>
      <c r="D9" s="35">
        <f>B9+C9</f>
        <v>0.23404255319148937</v>
      </c>
      <c r="E9" s="18">
        <f>COUNTIFS(PERCENTUAIS!$X$3:$X$50,$A9,PERCENTUAIS!$A$3:$A$50,$E$8)</f>
        <v>0</v>
      </c>
      <c r="F9" s="18">
        <f>COUNTIFS(PERCENTUAIS!$X$3:$X$50,$A9,PERCENTUAIS!$A$3:$A$50,$F$8)</f>
        <v>0</v>
      </c>
      <c r="G9" s="18">
        <f>COUNTIFS(PERCENTUAIS!$X$3:$X$50,$A9,PERCENTUAIS!$A$3:$A$50,$G$8)</f>
        <v>5</v>
      </c>
      <c r="H9" s="18">
        <f>COUNTIFS(PERCENTUAIS!$X$3:$X$50,$A9,PERCENTUAIS!$A$3:$A$50,$H$8)</f>
        <v>6</v>
      </c>
      <c r="I9" s="19"/>
    </row>
    <row r="10" spans="1:9" x14ac:dyDescent="0.2">
      <c r="A10" s="4" t="s">
        <v>51</v>
      </c>
      <c r="B10" s="35">
        <f t="shared" ref="B10:B15" si="0">($G10+$F10+$E10)/$I$16</f>
        <v>0.38297872340425532</v>
      </c>
      <c r="C10" s="35">
        <f t="shared" ref="C10:C15" si="1">$H10/$I$16</f>
        <v>0.14893617021276595</v>
      </c>
      <c r="D10" s="35">
        <f t="shared" ref="D10:D13" si="2">B10+C10</f>
        <v>0.53191489361702127</v>
      </c>
      <c r="E10" s="18">
        <f>COUNTIFS(PERCENTUAIS!$X$3:$X$50,$A10,PERCENTUAIS!$A$3:$A$50,$E$8)</f>
        <v>0</v>
      </c>
      <c r="F10" s="18">
        <f>COUNTIFS(PERCENTUAIS!$X$3:$X$50,$A10,PERCENTUAIS!$A$3:$A$50,$F$8)</f>
        <v>0</v>
      </c>
      <c r="G10" s="18">
        <f>COUNTIFS(PERCENTUAIS!$X$3:$X$50,$A10,PERCENTUAIS!$A$3:$A$50,$G$8)</f>
        <v>18</v>
      </c>
      <c r="H10" s="18">
        <f>COUNTIFS(PERCENTUAIS!$X$3:$X$50,$A10,PERCENTUAIS!$A$3:$A$50,$H$8)</f>
        <v>7</v>
      </c>
      <c r="I10" s="20"/>
    </row>
    <row r="11" spans="1:9" x14ac:dyDescent="0.2">
      <c r="A11" s="4" t="s">
        <v>49</v>
      </c>
      <c r="B11" s="35">
        <f t="shared" si="0"/>
        <v>0.10638297872340426</v>
      </c>
      <c r="C11" s="35">
        <f t="shared" si="1"/>
        <v>4.2553191489361701E-2</v>
      </c>
      <c r="D11" s="35">
        <f t="shared" si="2"/>
        <v>0.14893617021276595</v>
      </c>
      <c r="E11" s="18">
        <f>COUNTIFS(PERCENTUAIS!$X$3:$X$50,$A11,PERCENTUAIS!$A$3:$A$50,$E$8)</f>
        <v>0</v>
      </c>
      <c r="F11" s="18">
        <f>COUNTIFS(PERCENTUAIS!$X$3:$X$50,$A11,PERCENTUAIS!$A$3:$A$50,$F$8)</f>
        <v>0</v>
      </c>
      <c r="G11" s="18">
        <f>COUNTIFS(PERCENTUAIS!$X$3:$X$50,$A11,PERCENTUAIS!$A$3:$A$50,$G$8)</f>
        <v>5</v>
      </c>
      <c r="H11" s="18">
        <f>COUNTIFS(PERCENTUAIS!$X$3:$X$50,$A11,PERCENTUAIS!$A$3:$A$50,$H$8)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COUNTIFS(PERCENTUAIS!$X$3:$X$50,$A12,PERCENTUAIS!$A$3:$A$50,$E$8)</f>
        <v>0</v>
      </c>
      <c r="F12" s="18">
        <f>COUNTIFS(PERCENTUAIS!$X$3:$X$50,$A12,PERCENTUAIS!$A$3:$A$50,$F$8)</f>
        <v>0</v>
      </c>
      <c r="G12" s="18">
        <f>COUNTIFS(PERCENTUAIS!$X$3:$X$50,$A12,PERCENTUAIS!$A$3:$A$50,$G$8)</f>
        <v>0</v>
      </c>
      <c r="H12" s="18">
        <f>COUNTIFS(PERCENTUAIS!$X$3:$X$50,$A12,PERCENTUAIS!$A$3:$A$50,$H$8)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2.1276595744680851E-2</v>
      </c>
      <c r="D13" s="35">
        <f t="shared" si="2"/>
        <v>2.1276595744680851E-2</v>
      </c>
      <c r="E13" s="18">
        <f>COUNTIFS(PERCENTUAIS!$X$3:$X$50,$A13,PERCENTUAIS!$A$3:$A$50,$E$8)</f>
        <v>0</v>
      </c>
      <c r="F13" s="18">
        <f>COUNTIFS(PERCENTUAIS!$X$3:$X$50,$A13,PERCENTUAIS!$A$3:$A$50,$F$8)</f>
        <v>0</v>
      </c>
      <c r="G13" s="18">
        <f>COUNTIFS(PERCENTUAIS!$X$3:$X$50,$A13,PERCENTUAIS!$A$3:$A$50,$G$8)</f>
        <v>0</v>
      </c>
      <c r="H13" s="18">
        <f>COUNTIFS(PERCENTUAIS!$X$3:$X$50,$A13,PERCENTUAIS!$A$3:$A$50,$H$8)</f>
        <v>1</v>
      </c>
      <c r="I13" s="22"/>
    </row>
    <row r="14" spans="1:9" x14ac:dyDescent="0.2">
      <c r="A14" s="4" t="s">
        <v>55</v>
      </c>
      <c r="B14" s="35">
        <f t="shared" si="0"/>
        <v>4.2553191489361701E-2</v>
      </c>
      <c r="C14" s="35">
        <f t="shared" si="1"/>
        <v>2.1276595744680851E-2</v>
      </c>
      <c r="D14" s="35">
        <f>B14+C14</f>
        <v>6.3829787234042548E-2</v>
      </c>
      <c r="E14" s="18">
        <f>COUNTIFS(PERCENTUAIS!$X$3:$X$50,$A14,PERCENTUAIS!$A$3:$A$50,$E$8)</f>
        <v>0</v>
      </c>
      <c r="F14" s="18">
        <f>COUNTIFS(PERCENTUAIS!$X$3:$X$50,$A14,PERCENTUAIS!$A$3:$A$50,$F$8)</f>
        <v>0</v>
      </c>
      <c r="G14" s="18">
        <f>COUNTIFS(PERCENTUAIS!$X$3:$X$50,$A14,PERCENTUAIS!$A$3:$A$50,$G$8)</f>
        <v>2</v>
      </c>
      <c r="H14" s="18">
        <f>COUNTIFS(PERCENTUAIS!$X$3:$X$50,$A14,PERCENTUAIS!$A$3:$A$50,$H$8)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COUNTIFS(PERCENTUAIS!$X$3:$X$50,$A15,PERCENTUAIS!$A$3:$A$50,$E$8)</f>
        <v>0</v>
      </c>
      <c r="F15" s="18">
        <f>COUNTIFS(PERCENTUAIS!$X$3:$X$50,$A15,PERCENTUAIS!$A$3:$A$50,$F$8)</f>
        <v>0</v>
      </c>
      <c r="G15" s="18">
        <f>COUNTIFS(PERCENTUAIS!$X$3:$X$50,$A15,PERCENTUAIS!$A$3:$A$50,$G$8)</f>
        <v>0</v>
      </c>
      <c r="H15" s="18">
        <f>COUNTIFS(PERCENTUAIS!$X$3:$X$50,$A15,PERCENTUAIS!$A$3:$A$50,$H$8)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0.10638297872340426</v>
      </c>
      <c r="C9" s="35">
        <f>$H9/$I$16</f>
        <v>0.10638297872340426</v>
      </c>
      <c r="D9" s="35">
        <f>B9+C9</f>
        <v>0.21276595744680851</v>
      </c>
      <c r="E9" s="18">
        <f>COUNTIFS(PERCENTUAIS!$Y$3:$Y$50,$A9,PERCENTUAIS!$A$3:$A$50,$E$8)</f>
        <v>0</v>
      </c>
      <c r="F9" s="18">
        <f>COUNTIFS(PERCENTUAIS!$Y$3:$Y$50,$A9,PERCENTUAIS!$A$3:$A$50,$F$8)</f>
        <v>0</v>
      </c>
      <c r="G9" s="18">
        <f>COUNTIFS(PERCENTUAIS!$Y$3:$Y$50,$A9,PERCENTUAIS!$A$3:$A$50,$G$8)</f>
        <v>5</v>
      </c>
      <c r="H9" s="18">
        <f>COUNTIFS(PERCENTUAIS!$Y$3:$Y$50,$A9,PERCENTUAIS!$A$3:$A$50,$H$8)</f>
        <v>5</v>
      </c>
      <c r="I9" s="19"/>
    </row>
    <row r="10" spans="1:9" x14ac:dyDescent="0.2">
      <c r="A10" s="4" t="s">
        <v>51</v>
      </c>
      <c r="B10" s="35">
        <f t="shared" ref="B10:B15" si="0">($G10+$F10+$E10)/$I$16</f>
        <v>0.34042553191489361</v>
      </c>
      <c r="C10" s="35">
        <f t="shared" ref="C10:C15" si="1">$H10/$I$16</f>
        <v>8.5106382978723402E-2</v>
      </c>
      <c r="D10" s="35">
        <f t="shared" ref="D10:D15" si="2">B10+C10</f>
        <v>0.42553191489361702</v>
      </c>
      <c r="E10" s="18">
        <f>COUNTIFS(PERCENTUAIS!$Y$3:$Y$50,$A10,PERCENTUAIS!$A$3:$A$50,$E$8)</f>
        <v>0</v>
      </c>
      <c r="F10" s="18">
        <f>COUNTIFS(PERCENTUAIS!$Y$3:$Y$50,$A10,PERCENTUAIS!$A$3:$A$50,$F$8)</f>
        <v>0</v>
      </c>
      <c r="G10" s="18">
        <f>COUNTIFS(PERCENTUAIS!$Y$3:$Y$50,$A10,PERCENTUAIS!$A$3:$A$50,$G$8)</f>
        <v>16</v>
      </c>
      <c r="H10" s="18">
        <f>COUNTIFS(PERCENTUAIS!$Y$3:$Y$50,$A10,PERCENTUAIS!$A$3:$A$50,$H$8)</f>
        <v>4</v>
      </c>
      <c r="I10" s="20"/>
    </row>
    <row r="11" spans="1:9" x14ac:dyDescent="0.2">
      <c r="A11" s="4" t="s">
        <v>49</v>
      </c>
      <c r="B11" s="35">
        <f t="shared" si="0"/>
        <v>0.1276595744680851</v>
      </c>
      <c r="C11" s="35">
        <f t="shared" si="1"/>
        <v>0.10638297872340426</v>
      </c>
      <c r="D11" s="35">
        <f t="shared" si="2"/>
        <v>0.23404255319148937</v>
      </c>
      <c r="E11" s="18">
        <f>COUNTIFS(PERCENTUAIS!$Y$3:$Y$50,$A11,PERCENTUAIS!$A$3:$A$50,$E$8)</f>
        <v>0</v>
      </c>
      <c r="F11" s="18">
        <f>COUNTIFS(PERCENTUAIS!$Y$3:$Y$50,$A11,PERCENTUAIS!$A$3:$A$50,$F$8)</f>
        <v>0</v>
      </c>
      <c r="G11" s="18">
        <f>COUNTIFS(PERCENTUAIS!$Y$3:$Y$50,$A11,PERCENTUAIS!$A$3:$A$50,$G$8)</f>
        <v>6</v>
      </c>
      <c r="H11" s="18">
        <f>COUNTIFS(PERCENTUAIS!$Y$3:$Y$50,$A11,PERCENTUAIS!$A$3:$A$50,$H$8)</f>
        <v>5</v>
      </c>
      <c r="I11" s="21"/>
    </row>
    <row r="12" spans="1:9" x14ac:dyDescent="0.2">
      <c r="A12" s="4" t="s">
        <v>50</v>
      </c>
      <c r="B12" s="35">
        <f t="shared" si="0"/>
        <v>4.2553191489361701E-2</v>
      </c>
      <c r="C12" s="35">
        <f t="shared" si="1"/>
        <v>0</v>
      </c>
      <c r="D12" s="35">
        <f t="shared" si="2"/>
        <v>4.2553191489361701E-2</v>
      </c>
      <c r="E12" s="18">
        <f>COUNTIFS(PERCENTUAIS!$Y$3:$Y$50,$A12,PERCENTUAIS!$A$3:$A$50,$E$8)</f>
        <v>0</v>
      </c>
      <c r="F12" s="18">
        <f>COUNTIFS(PERCENTUAIS!$Y$3:$Y$50,$A12,PERCENTUAIS!$A$3:$A$50,$F$8)</f>
        <v>0</v>
      </c>
      <c r="G12" s="18">
        <f>COUNTIFS(PERCENTUAIS!$Y$3:$Y$50,$A12,PERCENTUAIS!$A$3:$A$50,$G$8)</f>
        <v>2</v>
      </c>
      <c r="H12" s="18">
        <f>COUNTIFS(PERCENTUAIS!$Y$3:$Y$50,$A12,PERCENTUAIS!$A$3:$A$50,$H$8)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2.1276595744680851E-2</v>
      </c>
      <c r="C13" s="35">
        <f t="shared" si="1"/>
        <v>2.1276595744680851E-2</v>
      </c>
      <c r="D13" s="35">
        <f t="shared" si="2"/>
        <v>4.2553191489361701E-2</v>
      </c>
      <c r="E13" s="18">
        <f>COUNTIFS(PERCENTUAIS!$Y$3:$Y$50,$A13,PERCENTUAIS!$A$3:$A$50,$E$8)</f>
        <v>0</v>
      </c>
      <c r="F13" s="18">
        <f>COUNTIFS(PERCENTUAIS!$Y$3:$Y$50,$A13,PERCENTUAIS!$A$3:$A$50,$F$8)</f>
        <v>0</v>
      </c>
      <c r="G13" s="18">
        <f>COUNTIFS(PERCENTUAIS!$Y$3:$Y$50,$A13,PERCENTUAIS!$A$3:$A$50,$G$8)</f>
        <v>1</v>
      </c>
      <c r="H13" s="18">
        <f>COUNTIFS(PERCENTUAIS!$Y$3:$Y$50,$A13,PERCENTUAIS!$A$3:$A$50,$H$8)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4.2553191489361701E-2</v>
      </c>
      <c r="D14" s="35">
        <f t="shared" si="2"/>
        <v>4.2553191489361701E-2</v>
      </c>
      <c r="E14" s="18">
        <f>COUNTIFS(PERCENTUAIS!$Y$3:$Y$50,$A14,PERCENTUAIS!$A$3:$A$50,$E$8)</f>
        <v>0</v>
      </c>
      <c r="F14" s="18">
        <f>COUNTIFS(PERCENTUAIS!$Y$3:$Y$50,$A14,PERCENTUAIS!$A$3:$A$50,$F$8)</f>
        <v>0</v>
      </c>
      <c r="G14" s="18">
        <f>COUNTIFS(PERCENTUAIS!$Y$3:$Y$50,$A14,PERCENTUAIS!$A$3:$A$50,$G$8)</f>
        <v>0</v>
      </c>
      <c r="H14" s="18">
        <f>COUNTIFS(PERCENTUAIS!$Y$3:$Y$50,$A14,PERCENTUAIS!$A$3:$A$50,$H$8)</f>
        <v>2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COUNTIFS(PERCENTUAIS!$Y$3:$Y$50,$A15,PERCENTUAIS!$A$3:$A$50,$E$8)</f>
        <v>0</v>
      </c>
      <c r="F15" s="18">
        <f>COUNTIFS(PERCENTUAIS!$Y$3:$Y$50,$A15,PERCENTUAIS!$A$3:$A$50,$F$8)</f>
        <v>0</v>
      </c>
      <c r="G15" s="18">
        <f>COUNTIFS(PERCENTUAIS!$Y$3:$Y$50,$A15,PERCENTUAIS!$A$3:$A$50,$G$8)</f>
        <v>0</v>
      </c>
      <c r="H15" s="18">
        <f>COUNTIFS(PERCENTUAIS!$Y$3:$Y$50,$A15,PERCENTUAIS!$A$3:$A$50,$H$8)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0.14893617021276595</v>
      </c>
      <c r="C9" s="35">
        <f>$H9/$I$16</f>
        <v>8.5106382978723402E-2</v>
      </c>
      <c r="D9" s="35">
        <f>B9+C9</f>
        <v>0.23404255319148937</v>
      </c>
      <c r="E9" s="18">
        <f>COUNTIFS(PERCENTUAIS!$Z$3:$Z$50,$A9,PERCENTUAIS!$A$3:$A$50,$E$8)</f>
        <v>0</v>
      </c>
      <c r="F9" s="18">
        <f>COUNTIFS(PERCENTUAIS!$Z$3:$Z$50,$A9,PERCENTUAIS!$A$3:$A$50,$F$8)</f>
        <v>0</v>
      </c>
      <c r="G9" s="18">
        <f>COUNTIFS(PERCENTUAIS!$Z$3:$Z$50,$A9,PERCENTUAIS!$A$3:$A$50,$G$8)</f>
        <v>7</v>
      </c>
      <c r="H9" s="18">
        <f>COUNTIFS(PERCENTUAIS!$Z$3:$Z$50,$A9,PERCENTUAIS!$A$3:$A$50,$H$8)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0.25531914893617019</v>
      </c>
      <c r="C10" s="35">
        <f t="shared" ref="C10:C15" si="1">$H10/$I$16</f>
        <v>0.14893617021276595</v>
      </c>
      <c r="D10" s="35">
        <f t="shared" ref="D10:D15" si="2">B10+C10</f>
        <v>0.40425531914893614</v>
      </c>
      <c r="E10" s="18">
        <f>COUNTIFS(PERCENTUAIS!$Z$3:$Z$50,$A10,PERCENTUAIS!$A$3:$A$50,$E$8)</f>
        <v>0</v>
      </c>
      <c r="F10" s="18">
        <f>COUNTIFS(PERCENTUAIS!$Z$3:$Z$50,$A10,PERCENTUAIS!$A$3:$A$50,$F$8)</f>
        <v>0</v>
      </c>
      <c r="G10" s="18">
        <f>COUNTIFS(PERCENTUAIS!$Z$3:$Z$50,$A10,PERCENTUAIS!$A$3:$A$50,$G$8)</f>
        <v>12</v>
      </c>
      <c r="H10" s="18">
        <f>COUNTIFS(PERCENTUAIS!$Z$3:$Z$50,$A10,PERCENTUAIS!$A$3:$A$50,$H$8)</f>
        <v>7</v>
      </c>
      <c r="I10" s="20"/>
    </row>
    <row r="11" spans="1:9" x14ac:dyDescent="0.2">
      <c r="A11" s="4" t="s">
        <v>49</v>
      </c>
      <c r="B11" s="35">
        <f t="shared" si="0"/>
        <v>0.19148936170212766</v>
      </c>
      <c r="C11" s="35">
        <f t="shared" si="1"/>
        <v>8.5106382978723402E-2</v>
      </c>
      <c r="D11" s="35">
        <f t="shared" si="2"/>
        <v>0.27659574468085107</v>
      </c>
      <c r="E11" s="18">
        <f>COUNTIFS(PERCENTUAIS!$Z$3:$Z$50,$A11,PERCENTUAIS!$A$3:$A$50,$E$8)</f>
        <v>0</v>
      </c>
      <c r="F11" s="18">
        <f>COUNTIFS(PERCENTUAIS!$Z$3:$Z$50,$A11,PERCENTUAIS!$A$3:$A$50,$F$8)</f>
        <v>0</v>
      </c>
      <c r="G11" s="18">
        <f>COUNTIFS(PERCENTUAIS!$Z$3:$Z$50,$A11,PERCENTUAIS!$A$3:$A$50,$G$8)</f>
        <v>9</v>
      </c>
      <c r="H11" s="18">
        <f>COUNTIFS(PERCENTUAIS!$Z$3:$Z$50,$A11,PERCENTUAIS!$A$3:$A$50,$H$8)</f>
        <v>4</v>
      </c>
      <c r="I11" s="21"/>
    </row>
    <row r="12" spans="1:9" x14ac:dyDescent="0.2">
      <c r="A12" s="4" t="s">
        <v>50</v>
      </c>
      <c r="B12" s="35">
        <f t="shared" si="0"/>
        <v>4.2553191489361701E-2</v>
      </c>
      <c r="C12" s="35">
        <f t="shared" si="1"/>
        <v>4.2553191489361701E-2</v>
      </c>
      <c r="D12" s="35">
        <f t="shared" si="2"/>
        <v>8.5106382978723402E-2</v>
      </c>
      <c r="E12" s="18">
        <f>COUNTIFS(PERCENTUAIS!$Z$3:$Z$50,$A12,PERCENTUAIS!$A$3:$A$50,$E$8)</f>
        <v>0</v>
      </c>
      <c r="F12" s="18">
        <f>COUNTIFS(PERCENTUAIS!$Z$3:$Z$50,$A12,PERCENTUAIS!$A$3:$A$50,$F$8)</f>
        <v>0</v>
      </c>
      <c r="G12" s="18">
        <f>COUNTIFS(PERCENTUAIS!$Z$3:$Z$50,$A12,PERCENTUAIS!$A$3:$A$50,$G$8)</f>
        <v>2</v>
      </c>
      <c r="H12" s="18">
        <f>COUNTIFS(PERCENTUAIS!$Z$3:$Z$50,$A12,PERCENTUAIS!$A$3:$A$50,$H$8)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COUNTIFS(PERCENTUAIS!$Z$3:$Z$50,$A13,PERCENTUAIS!$A$3:$A$50,$E$8)</f>
        <v>0</v>
      </c>
      <c r="F13" s="18">
        <f>COUNTIFS(PERCENTUAIS!$Z$3:$Z$50,$A13,PERCENTUAIS!$A$3:$A$50,$F$8)</f>
        <v>0</v>
      </c>
      <c r="G13" s="18">
        <f>COUNTIFS(PERCENTUAIS!$Z$3:$Z$50,$A13,PERCENTUAIS!$A$3:$A$50,$G$8)</f>
        <v>0</v>
      </c>
      <c r="H13" s="18">
        <f>COUNTIFS(PERCENTUAIS!$Z$3:$Z$50,$A13,PERCENTUAIS!$A$3:$A$50,$H$8)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COUNTIFS(PERCENTUAIS!$Z$3:$Z$50,$A14,PERCENTUAIS!$A$3:$A$50,$E$8)</f>
        <v>0</v>
      </c>
      <c r="F14" s="18">
        <f>COUNTIFS(PERCENTUAIS!$Z$3:$Z$50,$A14,PERCENTUAIS!$A$3:$A$50,$F$8)</f>
        <v>0</v>
      </c>
      <c r="G14" s="18">
        <f>COUNTIFS(PERCENTUAIS!$Z$3:$Z$50,$A14,PERCENTUAIS!$A$3:$A$50,$G$8)</f>
        <v>0</v>
      </c>
      <c r="H14" s="18">
        <f>COUNTIFS(PERCENTUAIS!$Z$3:$Z$50,$A14,PERCENTUAIS!$A$3:$A$50,$H$8)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COUNTIFS(PERCENTUAIS!$Z$3:$Z$50,$A15,PERCENTUAIS!$A$3:$A$50,$E$8)</f>
        <v>0</v>
      </c>
      <c r="F15" s="18">
        <f>COUNTIFS(PERCENTUAIS!$Z$3:$Z$50,$A15,PERCENTUAIS!$A$3:$A$50,$F$8)</f>
        <v>0</v>
      </c>
      <c r="G15" s="18">
        <f>COUNTIFS(PERCENTUAIS!$Z$3:$Z$50,$A15,PERCENTUAIS!$A$3:$A$50,$G$8)</f>
        <v>0</v>
      </c>
      <c r="H15" s="18">
        <f>COUNTIFS(PERCENTUAIS!$Z$3:$Z$50,$A15,PERCENTUAIS!$A$3:$A$50,$H$8)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8.5106382978723402E-2</v>
      </c>
      <c r="C9" s="35">
        <f>$H9/$I$16</f>
        <v>8.5106382978723402E-2</v>
      </c>
      <c r="D9" s="35">
        <f>B9+C9</f>
        <v>0.1702127659574468</v>
      </c>
      <c r="E9" s="18">
        <f>COUNTIFS(PERCENTUAIS!$AA$3:$AA$50,$A9,PERCENTUAIS!$A$3:$A$50,$E$8)</f>
        <v>0</v>
      </c>
      <c r="F9" s="18">
        <f>COUNTIFS(PERCENTUAIS!$AA$3:$AA$50,$A9,PERCENTUAIS!$A$3:$A$50,$F$8)</f>
        <v>0</v>
      </c>
      <c r="G9" s="18">
        <f>COUNTIFS(PERCENTUAIS!$AA$3:$AA$50,$A9,PERCENTUAIS!$A$3:$A$50,$G$8)</f>
        <v>4</v>
      </c>
      <c r="H9" s="18">
        <f>COUNTIFS(PERCENTUAIS!$AA$3:$AA$50,$A9,PERCENTUAIS!$A$3:$A$50,$H$8)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0.21276595744680851</v>
      </c>
      <c r="C10" s="35">
        <f t="shared" ref="C10:C15" si="1">$H10/$I$16</f>
        <v>0.14893617021276595</v>
      </c>
      <c r="D10" s="35">
        <f t="shared" ref="D10:D13" si="2">B10+C10</f>
        <v>0.36170212765957444</v>
      </c>
      <c r="E10" s="18">
        <f>COUNTIFS(PERCENTUAIS!$AA$3:$AA$50,$A10,PERCENTUAIS!$A$3:$A$50,$E$8)</f>
        <v>0</v>
      </c>
      <c r="F10" s="18">
        <f>COUNTIFS(PERCENTUAIS!$AA$3:$AA$50,$A10,PERCENTUAIS!$A$3:$A$50,$F$8)</f>
        <v>0</v>
      </c>
      <c r="G10" s="18">
        <f>COUNTIFS(PERCENTUAIS!$AA$3:$AA$50,$A10,PERCENTUAIS!$A$3:$A$50,$G$8)</f>
        <v>10</v>
      </c>
      <c r="H10" s="18">
        <f>COUNTIFS(PERCENTUAIS!$AA$3:$AA$50,$A10,PERCENTUAIS!$A$3:$A$50,$H$8)</f>
        <v>7</v>
      </c>
      <c r="I10" s="20"/>
    </row>
    <row r="11" spans="1:9" x14ac:dyDescent="0.2">
      <c r="A11" s="4" t="s">
        <v>49</v>
      </c>
      <c r="B11" s="35">
        <f t="shared" si="0"/>
        <v>0.25531914893617019</v>
      </c>
      <c r="C11" s="35">
        <f t="shared" si="1"/>
        <v>6.3829787234042548E-2</v>
      </c>
      <c r="D11" s="35">
        <f t="shared" si="2"/>
        <v>0.31914893617021273</v>
      </c>
      <c r="E11" s="18">
        <f>COUNTIFS(PERCENTUAIS!$AA$3:$AA$50,$A11,PERCENTUAIS!$A$3:$A$50,$E$8)</f>
        <v>0</v>
      </c>
      <c r="F11" s="18">
        <f>COUNTIFS(PERCENTUAIS!$AA$3:$AA$50,$A11,PERCENTUAIS!$A$3:$A$50,$F$8)</f>
        <v>0</v>
      </c>
      <c r="G11" s="18">
        <f>COUNTIFS(PERCENTUAIS!$AA$3:$AA$50,$A11,PERCENTUAIS!$A$3:$A$50,$G$8)</f>
        <v>12</v>
      </c>
      <c r="H11" s="18">
        <f>COUNTIFS(PERCENTUAIS!$AA$3:$AA$50,$A11,PERCENTUAIS!$A$3:$A$50,$H$8)</f>
        <v>3</v>
      </c>
      <c r="I11" s="21"/>
    </row>
    <row r="12" spans="1:9" x14ac:dyDescent="0.2">
      <c r="A12" s="4" t="s">
        <v>50</v>
      </c>
      <c r="B12" s="35">
        <f t="shared" si="0"/>
        <v>8.5106382978723402E-2</v>
      </c>
      <c r="C12" s="35">
        <f t="shared" si="1"/>
        <v>6.3829787234042548E-2</v>
      </c>
      <c r="D12" s="35">
        <f t="shared" si="2"/>
        <v>0.14893617021276595</v>
      </c>
      <c r="E12" s="18">
        <f>COUNTIFS(PERCENTUAIS!$AA$3:$AA$50,$A12,PERCENTUAIS!$A$3:$A$50,$E$8)</f>
        <v>0</v>
      </c>
      <c r="F12" s="18">
        <f>COUNTIFS(PERCENTUAIS!$AA$3:$AA$50,$A12,PERCENTUAIS!$A$3:$A$50,$F$8)</f>
        <v>0</v>
      </c>
      <c r="G12" s="18">
        <f>COUNTIFS(PERCENTUAIS!$AA$3:$AA$50,$A12,PERCENTUAIS!$A$3:$A$50,$G$8)</f>
        <v>4</v>
      </c>
      <c r="H12" s="18">
        <f>COUNTIFS(PERCENTUAIS!$AA$3:$AA$50,$A12,PERCENTUAIS!$A$3:$A$50,$H$8)</f>
        <v>3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COUNTIFS(PERCENTUAIS!$AA$3:$AA$50,$A13,PERCENTUAIS!$A$3:$A$50,$E$8)</f>
        <v>0</v>
      </c>
      <c r="F13" s="18">
        <f>COUNTIFS(PERCENTUAIS!$AA$3:$AA$50,$A13,PERCENTUAIS!$A$3:$A$50,$F$8)</f>
        <v>0</v>
      </c>
      <c r="G13" s="18">
        <f>COUNTIFS(PERCENTUAIS!$AA$3:$AA$50,$A13,PERCENTUAIS!$A$3:$A$50,$G$8)</f>
        <v>0</v>
      </c>
      <c r="H13" s="18">
        <f>COUNTIFS(PERCENTUAIS!$AA$3:$AA$50,$A13,PERCENTUAIS!$A$3:$A$50,$H$8)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COUNTIFS(PERCENTUAIS!$AA$3:$AA$50,$A14,PERCENTUAIS!$A$3:$A$50,$E$8)</f>
        <v>0</v>
      </c>
      <c r="F14" s="18">
        <f>COUNTIFS(PERCENTUAIS!$AA$3:$AA$50,$A14,PERCENTUAIS!$A$3:$A$50,$F$8)</f>
        <v>0</v>
      </c>
      <c r="G14" s="18">
        <f>COUNTIFS(PERCENTUAIS!$AA$3:$AA$50,$A14,PERCENTUAIS!$A$3:$A$50,$G$8)</f>
        <v>0</v>
      </c>
      <c r="H14" s="18">
        <f>COUNTIFS(PERCENTUAIS!$AA$3:$AA$50,$A14,PERCENTUAIS!$A$3:$A$50,$H$8)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ref="D15" si="3">B15+C15</f>
        <v>0</v>
      </c>
      <c r="E15" s="18">
        <f>COUNTIFS(PERCENTUAIS!$AA$3:$AA$50,$A15,PERCENTUAIS!$A$3:$A$50,$E$8)</f>
        <v>0</v>
      </c>
      <c r="F15" s="18">
        <f>COUNTIFS(PERCENTUAIS!$AA$3:$AA$50,$A15,PERCENTUAIS!$A$3:$A$50,$F$8)</f>
        <v>0</v>
      </c>
      <c r="G15" s="18">
        <f>COUNTIFS(PERCENTUAIS!$AA$3:$AA$50,$A15,PERCENTUAIS!$A$3:$A$50,$G$8)</f>
        <v>0</v>
      </c>
      <c r="H15" s="18">
        <f>COUNTIFS(PERCENTUAIS!$AA$3:$AA$50,$A15,PERCENTUAIS!$A$3:$A$50,$H$8)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0</v>
      </c>
      <c r="G16" s="23">
        <f t="shared" si="4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0.10638297872340426</v>
      </c>
      <c r="C9" s="35">
        <f>$H9/$I$16</f>
        <v>8.5106382978723402E-2</v>
      </c>
      <c r="D9" s="35">
        <f>B9+C9</f>
        <v>0.19148936170212766</v>
      </c>
      <c r="E9" s="18">
        <f>COUNTIFS(PERCENTUAIS!$AB$3:$AB$50,$A9,PERCENTUAIS!$A$3:$A$50,$E$8)</f>
        <v>0</v>
      </c>
      <c r="F9" s="18">
        <f>COUNTIFS(PERCENTUAIS!$AB$3:$AB$50,$A9,PERCENTUAIS!$A$3:$A$50,$F$8)</f>
        <v>0</v>
      </c>
      <c r="G9" s="18">
        <f>COUNTIFS(PERCENTUAIS!$AB$3:$AB$50,$A9,PERCENTUAIS!$A$3:$A$50,$G$8)</f>
        <v>5</v>
      </c>
      <c r="H9" s="18">
        <f>COUNTIFS(PERCENTUAIS!$AB$3:$AB$50,$A9,PERCENTUAIS!$A$3:$A$50,$H$8)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0.2978723404255319</v>
      </c>
      <c r="C10" s="35">
        <f t="shared" ref="C10:C15" si="1">$H10/$I$16</f>
        <v>0.23404255319148937</v>
      </c>
      <c r="D10" s="35">
        <f t="shared" ref="D10:D15" si="2">B10+C10</f>
        <v>0.53191489361702127</v>
      </c>
      <c r="E10" s="18">
        <f>COUNTIFS(PERCENTUAIS!$AB$3:$AB$50,$A10,PERCENTUAIS!$A$3:$A$50,$E$8)</f>
        <v>0</v>
      </c>
      <c r="F10" s="18">
        <f>COUNTIFS(PERCENTUAIS!$AB$3:$AB$50,$A10,PERCENTUAIS!$A$3:$A$50,$F$8)</f>
        <v>0</v>
      </c>
      <c r="G10" s="18">
        <f>COUNTIFS(PERCENTUAIS!$AB$3:$AB$50,$A10,PERCENTUAIS!$A$3:$A$50,$G$8)</f>
        <v>14</v>
      </c>
      <c r="H10" s="18">
        <f>COUNTIFS(PERCENTUAIS!$AB$3:$AB$50,$A10,PERCENTUAIS!$A$3:$A$50,$H$8)</f>
        <v>11</v>
      </c>
      <c r="I10" s="20"/>
    </row>
    <row r="11" spans="1:9" x14ac:dyDescent="0.2">
      <c r="A11" s="4" t="s">
        <v>49</v>
      </c>
      <c r="B11" s="35">
        <f t="shared" si="0"/>
        <v>0.21276595744680851</v>
      </c>
      <c r="C11" s="35">
        <f t="shared" si="1"/>
        <v>4.2553191489361701E-2</v>
      </c>
      <c r="D11" s="35">
        <f t="shared" si="2"/>
        <v>0.25531914893617019</v>
      </c>
      <c r="E11" s="18">
        <f>COUNTIFS(PERCENTUAIS!$AB$3:$AB$50,$A11,PERCENTUAIS!$A$3:$A$50,$E$8)</f>
        <v>0</v>
      </c>
      <c r="F11" s="18">
        <f>COUNTIFS(PERCENTUAIS!$AB$3:$AB$50,$A11,PERCENTUAIS!$A$3:$A$50,$F$8)</f>
        <v>0</v>
      </c>
      <c r="G11" s="18">
        <f>COUNTIFS(PERCENTUAIS!$AB$3:$AB$50,$A11,PERCENTUAIS!$A$3:$A$50,$G$8)</f>
        <v>10</v>
      </c>
      <c r="H11" s="18">
        <f>COUNTIFS(PERCENTUAIS!$AB$3:$AB$50,$A11,PERCENTUAIS!$A$3:$A$50,$H$8)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1"/>
        <v>0</v>
      </c>
      <c r="D12" s="35">
        <f t="shared" si="2"/>
        <v>2.1276595744680851E-2</v>
      </c>
      <c r="E12" s="18">
        <f>COUNTIFS(PERCENTUAIS!$AB$3:$AB$50,$A12,PERCENTUAIS!$A$3:$A$50,$E$8)</f>
        <v>0</v>
      </c>
      <c r="F12" s="18">
        <f>COUNTIFS(PERCENTUAIS!$AB$3:$AB$50,$A12,PERCENTUAIS!$A$3:$A$50,$F$8)</f>
        <v>0</v>
      </c>
      <c r="G12" s="18">
        <f>COUNTIFS(PERCENTUAIS!$AB$3:$AB$50,$A12,PERCENTUAIS!$A$3:$A$50,$G$8)</f>
        <v>1</v>
      </c>
      <c r="H12" s="18">
        <f>COUNTIFS(PERCENTUAIS!$AB$3:$AB$50,$A12,PERCENTUAIS!$A$3:$A$50,$H$8)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COUNTIFS(PERCENTUAIS!$AB$3:$AB$50,$A13,PERCENTUAIS!$A$3:$A$50,$E$8)</f>
        <v>0</v>
      </c>
      <c r="F13" s="18">
        <f>COUNTIFS(PERCENTUAIS!$AB$3:$AB$50,$A13,PERCENTUAIS!$A$3:$A$50,$F$8)</f>
        <v>0</v>
      </c>
      <c r="G13" s="18">
        <f>COUNTIFS(PERCENTUAIS!$AB$3:$AB$50,$A13,PERCENTUAIS!$A$3:$A$50,$G$8)</f>
        <v>0</v>
      </c>
      <c r="H13" s="18">
        <f>COUNTIFS(PERCENTUAIS!$AB$3:$AB$50,$A13,PERCENTUAIS!$A$3:$A$50,$H$8)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COUNTIFS(PERCENTUAIS!$AB$3:$AB$50,$A14,PERCENTUAIS!$A$3:$A$50,$E$8)</f>
        <v>0</v>
      </c>
      <c r="F14" s="18">
        <f>COUNTIFS(PERCENTUAIS!$AB$3:$AB$50,$A14,PERCENTUAIS!$A$3:$A$50,$F$8)</f>
        <v>0</v>
      </c>
      <c r="G14" s="18">
        <f>COUNTIFS(PERCENTUAIS!$AB$3:$AB$50,$A14,PERCENTUAIS!$A$3:$A$50,$G$8)</f>
        <v>0</v>
      </c>
      <c r="H14" s="18">
        <f>COUNTIFS(PERCENTUAIS!$AB$3:$AB$50,$A14,PERCENTUAIS!$A$3:$A$50,$H$8)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COUNTIFS(PERCENTUAIS!$AB$3:$AB$50,$A15,PERCENTUAIS!$A$3:$A$50,$E$8)</f>
        <v>0</v>
      </c>
      <c r="F15" s="18">
        <f>COUNTIFS(PERCENTUAIS!$AB$3:$AB$50,$A15,PERCENTUAIS!$A$3:$A$50,$F$8)</f>
        <v>0</v>
      </c>
      <c r="G15" s="18">
        <f>COUNTIFS(PERCENTUAIS!$AB$3:$AB$50,$A15,PERCENTUAIS!$A$3:$A$50,$G$8)</f>
        <v>0</v>
      </c>
      <c r="H15" s="18">
        <f>COUNTIFS(PERCENTUAIS!$AB$3:$AB$50,$A15,PERCENTUAIS!$A$3:$A$50,$H$8)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2.1276595744680851E-2</v>
      </c>
      <c r="C9" s="35">
        <f>$H9/$I$16</f>
        <v>8.5106382978723402E-2</v>
      </c>
      <c r="D9" s="35">
        <f>B9+C9</f>
        <v>0.10638297872340426</v>
      </c>
      <c r="E9" s="18">
        <f>COUNTIFS(PERCENTUAIS!$AC$3:$AC$50,$A9,PERCENTUAIS!$A$3:$A$50,$E$8)</f>
        <v>0</v>
      </c>
      <c r="F9" s="18">
        <f>COUNTIFS(PERCENTUAIS!$AC$3:$AC$50,$A9,PERCENTUAIS!$A$3:$A$50,$F$8)</f>
        <v>0</v>
      </c>
      <c r="G9" s="18">
        <f>COUNTIFS(PERCENTUAIS!$AC$3:$AC$50,$A9,PERCENTUAIS!$A$3:$A$50,$G$8)</f>
        <v>1</v>
      </c>
      <c r="H9" s="18">
        <f>COUNTIFS(PERCENTUAIS!$AC$3:$AC$50,$A9,PERCENTUAIS!$A$3:$A$50,$H$8)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0.14893617021276595</v>
      </c>
      <c r="C10" s="35">
        <f t="shared" ref="C10:C15" si="1">$H10/$I$16</f>
        <v>0.14893617021276595</v>
      </c>
      <c r="D10" s="35">
        <f t="shared" ref="D10:D15" si="2">B10+C10</f>
        <v>0.2978723404255319</v>
      </c>
      <c r="E10" s="18">
        <f>COUNTIFS(PERCENTUAIS!$AC$3:$AC$50,$A10,PERCENTUAIS!$A$3:$A$50,$E$8)</f>
        <v>0</v>
      </c>
      <c r="F10" s="18">
        <f>COUNTIFS(PERCENTUAIS!$AC$3:$AC$50,$A10,PERCENTUAIS!$A$3:$A$50,$F$8)</f>
        <v>0</v>
      </c>
      <c r="G10" s="18">
        <f>COUNTIFS(PERCENTUAIS!$AC$3:$AC$50,$A10,PERCENTUAIS!$A$3:$A$50,$G$8)</f>
        <v>7</v>
      </c>
      <c r="H10" s="18">
        <f>COUNTIFS(PERCENTUAIS!$AC$3:$AC$50,$A10,PERCENTUAIS!$A$3:$A$50,$H$8)</f>
        <v>7</v>
      </c>
      <c r="I10" s="20"/>
    </row>
    <row r="11" spans="1:9" x14ac:dyDescent="0.2">
      <c r="A11" s="4" t="s">
        <v>49</v>
      </c>
      <c r="B11" s="35">
        <f t="shared" si="0"/>
        <v>0.25531914893617019</v>
      </c>
      <c r="C11" s="35">
        <f t="shared" si="1"/>
        <v>8.5106382978723402E-2</v>
      </c>
      <c r="D11" s="35">
        <f t="shared" si="2"/>
        <v>0.34042553191489361</v>
      </c>
      <c r="E11" s="18">
        <f>COUNTIFS(PERCENTUAIS!$AC$3:$AC$50,$A11,PERCENTUAIS!$A$3:$A$50,$E$8)</f>
        <v>0</v>
      </c>
      <c r="F11" s="18">
        <f>COUNTIFS(PERCENTUAIS!$AC$3:$AC$50,$A11,PERCENTUAIS!$A$3:$A$50,$F$8)</f>
        <v>0</v>
      </c>
      <c r="G11" s="18">
        <f>COUNTIFS(PERCENTUAIS!$AC$3:$AC$50,$A11,PERCENTUAIS!$A$3:$A$50,$G$8)</f>
        <v>12</v>
      </c>
      <c r="H11" s="18">
        <f>COUNTIFS(PERCENTUAIS!$AC$3:$AC$50,$A11,PERCENTUAIS!$A$3:$A$50,$H$8)</f>
        <v>4</v>
      </c>
      <c r="I11" s="21"/>
    </row>
    <row r="12" spans="1:9" x14ac:dyDescent="0.2">
      <c r="A12" s="4" t="s">
        <v>50</v>
      </c>
      <c r="B12" s="35">
        <f t="shared" si="0"/>
        <v>0.1702127659574468</v>
      </c>
      <c r="C12" s="35">
        <f t="shared" si="1"/>
        <v>0</v>
      </c>
      <c r="D12" s="35">
        <f t="shared" si="2"/>
        <v>0.1702127659574468</v>
      </c>
      <c r="E12" s="18">
        <f>COUNTIFS(PERCENTUAIS!$AC$3:$AC$50,$A12,PERCENTUAIS!$A$3:$A$50,$E$8)</f>
        <v>0</v>
      </c>
      <c r="F12" s="18">
        <f>COUNTIFS(PERCENTUAIS!$AC$3:$AC$50,$A12,PERCENTUAIS!$A$3:$A$50,$F$8)</f>
        <v>0</v>
      </c>
      <c r="G12" s="18">
        <f>COUNTIFS(PERCENTUAIS!$AC$3:$AC$50,$A12,PERCENTUAIS!$A$3:$A$50,$G$8)</f>
        <v>8</v>
      </c>
      <c r="H12" s="18">
        <f>COUNTIFS(PERCENTUAIS!$AC$3:$AC$50,$A12,PERCENTUAIS!$A$3:$A$50,$H$8)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4.2553191489361701E-2</v>
      </c>
      <c r="C13" s="35">
        <f t="shared" si="1"/>
        <v>0</v>
      </c>
      <c r="D13" s="35">
        <f t="shared" si="2"/>
        <v>4.2553191489361701E-2</v>
      </c>
      <c r="E13" s="18">
        <f>COUNTIFS(PERCENTUAIS!$AC$3:$AC$50,$A13,PERCENTUAIS!$A$3:$A$50,$E$8)</f>
        <v>0</v>
      </c>
      <c r="F13" s="18">
        <f>COUNTIFS(PERCENTUAIS!$AC$3:$AC$50,$A13,PERCENTUAIS!$A$3:$A$50,$F$8)</f>
        <v>0</v>
      </c>
      <c r="G13" s="18">
        <f>COUNTIFS(PERCENTUAIS!$AC$3:$AC$50,$A13,PERCENTUAIS!$A$3:$A$50,$G$8)</f>
        <v>2</v>
      </c>
      <c r="H13" s="18">
        <f>COUNTIFS(PERCENTUAIS!$AC$3:$AC$50,$A13,PERCENTUAIS!$A$3:$A$50,$H$8)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4.2553191489361701E-2</v>
      </c>
      <c r="D14" s="35">
        <f t="shared" si="2"/>
        <v>4.2553191489361701E-2</v>
      </c>
      <c r="E14" s="18">
        <f>COUNTIFS(PERCENTUAIS!$AC$3:$AC$50,$A14,PERCENTUAIS!$A$3:$A$50,$E$8)</f>
        <v>0</v>
      </c>
      <c r="F14" s="18">
        <f>COUNTIFS(PERCENTUAIS!$AC$3:$AC$50,$A14,PERCENTUAIS!$A$3:$A$50,$F$8)</f>
        <v>0</v>
      </c>
      <c r="G14" s="18">
        <f>COUNTIFS(PERCENTUAIS!$AC$3:$AC$50,$A14,PERCENTUAIS!$A$3:$A$50,$G$8)</f>
        <v>0</v>
      </c>
      <c r="H14" s="18">
        <f>COUNTIFS(PERCENTUAIS!$AC$3:$AC$50,$A14,PERCENTUAIS!$A$3:$A$50,$H$8)</f>
        <v>2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COUNTIFS(PERCENTUAIS!$AC$3:$AC$50,$A15,PERCENTUAIS!$A$3:$A$50,$E$8)</f>
        <v>0</v>
      </c>
      <c r="F15" s="18">
        <f>COUNTIFS(PERCENTUAIS!$AC$3:$AC$50,$A15,PERCENTUAIS!$A$3:$A$50,$F$8)</f>
        <v>0</v>
      </c>
      <c r="G15" s="18">
        <f>COUNTIFS(PERCENTUAIS!$AC$3:$AC$50,$A15,PERCENTUAIS!$A$3:$A$50,$G$8)</f>
        <v>0</v>
      </c>
      <c r="H15" s="18">
        <f>COUNTIFS(PERCENTUAIS!$AC$3:$AC$50,$A15,PERCENTUAIS!$A$3:$A$50,$H$8)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0.1276595744680851</v>
      </c>
      <c r="C9" s="35">
        <f>$H9/$I$16</f>
        <v>0.14893617021276595</v>
      </c>
      <c r="D9" s="35">
        <f>B9+C9</f>
        <v>0.27659574468085102</v>
      </c>
      <c r="E9" s="18">
        <f>COUNTIFS(PERCENTUAIS!$AD$3:$AD$50,$A9,PERCENTUAIS!$A$3:$A$50,$E$8)</f>
        <v>0</v>
      </c>
      <c r="F9" s="18">
        <f>COUNTIFS(PERCENTUAIS!$AD$3:$AD$50,$A9,PERCENTUAIS!$A$3:$A$50,$F$8)</f>
        <v>0</v>
      </c>
      <c r="G9" s="18">
        <f>COUNTIFS(PERCENTUAIS!$AD$3:$AD$50,$A9,PERCENTUAIS!$A$3:$A$50,$G$8)</f>
        <v>6</v>
      </c>
      <c r="H9" s="18">
        <f>COUNTIFS(PERCENTUAIS!$AD$3:$AD$50,$A9,PERCENTUAIS!$A$3:$A$50,$H$8)</f>
        <v>7</v>
      </c>
      <c r="I9" s="19"/>
    </row>
    <row r="10" spans="1:9" x14ac:dyDescent="0.2">
      <c r="A10" s="4" t="s">
        <v>51</v>
      </c>
      <c r="B10" s="35">
        <f t="shared" ref="B10:B15" si="0">($G10+$F10+$E10)/$I$16</f>
        <v>0.23404255319148937</v>
      </c>
      <c r="C10" s="35">
        <f t="shared" ref="C10:C15" si="1">$H10/$I$16</f>
        <v>0.19148936170212766</v>
      </c>
      <c r="D10" s="35">
        <f t="shared" ref="D10:D15" si="2">B10+C10</f>
        <v>0.42553191489361702</v>
      </c>
      <c r="E10" s="18">
        <f>COUNTIFS(PERCENTUAIS!$AD$3:$AD$50,$A10,PERCENTUAIS!$A$3:$A$50,$E$8)</f>
        <v>0</v>
      </c>
      <c r="F10" s="18">
        <f>COUNTIFS(PERCENTUAIS!$AD$3:$AD$50,$A10,PERCENTUAIS!$A$3:$A$50,$F$8)</f>
        <v>0</v>
      </c>
      <c r="G10" s="18">
        <f>COUNTIFS(PERCENTUAIS!$AD$3:$AD$50,$A10,PERCENTUAIS!$A$3:$A$50,$G$8)</f>
        <v>11</v>
      </c>
      <c r="H10" s="18">
        <f>COUNTIFS(PERCENTUAIS!$AD$3:$AD$50,$A10,PERCENTUAIS!$A$3:$A$50,$H$8)</f>
        <v>9</v>
      </c>
      <c r="I10" s="20"/>
    </row>
    <row r="11" spans="1:9" x14ac:dyDescent="0.2">
      <c r="A11" s="4" t="s">
        <v>49</v>
      </c>
      <c r="B11" s="35">
        <f t="shared" si="0"/>
        <v>0.23404255319148937</v>
      </c>
      <c r="C11" s="35">
        <f t="shared" si="1"/>
        <v>2.1276595744680851E-2</v>
      </c>
      <c r="D11" s="35">
        <f t="shared" si="2"/>
        <v>0.25531914893617019</v>
      </c>
      <c r="E11" s="18">
        <f>COUNTIFS(PERCENTUAIS!$AD$3:$AD$50,$A11,PERCENTUAIS!$A$3:$A$50,$E$8)</f>
        <v>0</v>
      </c>
      <c r="F11" s="18">
        <f>COUNTIFS(PERCENTUAIS!$AD$3:$AD$50,$A11,PERCENTUAIS!$A$3:$A$50,$F$8)</f>
        <v>0</v>
      </c>
      <c r="G11" s="18">
        <f>COUNTIFS(PERCENTUAIS!$AD$3:$AD$50,$A11,PERCENTUAIS!$A$3:$A$50,$G$8)</f>
        <v>11</v>
      </c>
      <c r="H11" s="18">
        <f>COUNTIFS(PERCENTUAIS!$AD$3:$AD$50,$A11,PERCENTUAIS!$A$3:$A$50,$H$8)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1"/>
        <v>0</v>
      </c>
      <c r="D12" s="35">
        <f t="shared" si="2"/>
        <v>2.1276595744680851E-2</v>
      </c>
      <c r="E12" s="18">
        <f>COUNTIFS(PERCENTUAIS!$AD$3:$AD$50,$A12,PERCENTUAIS!$A$3:$A$50,$E$8)</f>
        <v>0</v>
      </c>
      <c r="F12" s="18">
        <f>COUNTIFS(PERCENTUAIS!$AD$3:$AD$50,$A12,PERCENTUAIS!$A$3:$A$50,$F$8)</f>
        <v>0</v>
      </c>
      <c r="G12" s="18">
        <f>COUNTIFS(PERCENTUAIS!$AD$3:$AD$50,$A12,PERCENTUAIS!$A$3:$A$50,$G$8)</f>
        <v>1</v>
      </c>
      <c r="H12" s="18">
        <f>COUNTIFS(PERCENTUAIS!$AD$3:$AD$50,$A12,PERCENTUAIS!$A$3:$A$50,$H$8)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2.1276595744680851E-2</v>
      </c>
      <c r="C13" s="35">
        <f t="shared" si="1"/>
        <v>0</v>
      </c>
      <c r="D13" s="35">
        <f t="shared" si="2"/>
        <v>2.1276595744680851E-2</v>
      </c>
      <c r="E13" s="18">
        <f>COUNTIFS(PERCENTUAIS!$AD$3:$AD$50,$A13,PERCENTUAIS!$A$3:$A$50,$E$8)</f>
        <v>0</v>
      </c>
      <c r="F13" s="18">
        <f>COUNTIFS(PERCENTUAIS!$AD$3:$AD$50,$A13,PERCENTUAIS!$A$3:$A$50,$F$8)</f>
        <v>0</v>
      </c>
      <c r="G13" s="18">
        <f>COUNTIFS(PERCENTUAIS!$AD$3:$AD$50,$A13,PERCENTUAIS!$A$3:$A$50,$G$8)</f>
        <v>1</v>
      </c>
      <c r="H13" s="18">
        <f>COUNTIFS(PERCENTUAIS!$AD$3:$AD$50,$A13,PERCENTUAIS!$A$3:$A$50,$H$8)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COUNTIFS(PERCENTUAIS!$AD$3:$AD$50,$A14,PERCENTUAIS!$A$3:$A$50,$E$8)</f>
        <v>0</v>
      </c>
      <c r="F14" s="18">
        <f>COUNTIFS(PERCENTUAIS!$AD$3:$AD$50,$A14,PERCENTUAIS!$A$3:$A$50,$F$8)</f>
        <v>0</v>
      </c>
      <c r="G14" s="18">
        <f>COUNTIFS(PERCENTUAIS!$AD$3:$AD$50,$A14,PERCENTUAIS!$A$3:$A$50,$G$8)</f>
        <v>0</v>
      </c>
      <c r="H14" s="18">
        <f>COUNTIFS(PERCENTUAIS!$AD$3:$AD$50,$A14,PERCENTUAIS!$A$3:$A$50,$H$8)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COUNTIFS(PERCENTUAIS!$AD$3:$AD$50,$A15,PERCENTUAIS!$A$3:$A$50,$E$8)</f>
        <v>0</v>
      </c>
      <c r="F15" s="18">
        <f>COUNTIFS(PERCENTUAIS!$AD$3:$AD$50,$A15,PERCENTUAIS!$A$3:$A$50,$F$8)</f>
        <v>0</v>
      </c>
      <c r="G15" s="18">
        <f>COUNTIFS(PERCENTUAIS!$AD$3:$AD$50,$A15,PERCENTUAIS!$A$3:$A$50,$G$8)</f>
        <v>0</v>
      </c>
      <c r="H15" s="18">
        <f>COUNTIFS(PERCENTUAIS!$AD$3:$AD$50,$A15,PERCENTUAIS!$A$3:$A$50,$H$8)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30</v>
      </c>
      <c r="H16" s="23">
        <f>SUM(H9:H15)</f>
        <v>17</v>
      </c>
      <c r="I16" s="24">
        <f>SUM(E16:H16)</f>
        <v>47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($G9+$F9+$E9)/$I$15</f>
        <v>8.5106382978723402E-2</v>
      </c>
      <c r="C9" s="35">
        <f t="shared" ref="C9:C14" si="1">$H9/$I$15</f>
        <v>0.23404255319148937</v>
      </c>
      <c r="D9" s="35">
        <f>B9+C9</f>
        <v>0.31914893617021278</v>
      </c>
      <c r="E9" s="18">
        <f>COUNTIFS(PERCENTUAIS!$AE$3:$AE$50,$A9,PERCENTUAIS!$A$3:$A$50,$E$8)</f>
        <v>0</v>
      </c>
      <c r="F9" s="18">
        <f>COUNTIFS(PERCENTUAIS!$AE$3:$AE$50,$A9,PERCENTUAIS!$A$3:$A$50,$F$8)</f>
        <v>0</v>
      </c>
      <c r="G9" s="18">
        <f>COUNTIFS(PERCENTUAIS!$AE$3:$AE$50,$A9,PERCENTUAIS!$A$3:$A$50,$G$8)</f>
        <v>4</v>
      </c>
      <c r="H9" s="18">
        <f>COUNTIFS(PERCENTUAIS!$AE$3:$AE$50,$A9,PERCENTUAIS!$A$3:$A$50,$H$8)</f>
        <v>11</v>
      </c>
      <c r="I9" s="19"/>
    </row>
    <row r="10" spans="1:9" x14ac:dyDescent="0.2">
      <c r="A10" s="4" t="s">
        <v>51</v>
      </c>
      <c r="B10" s="35">
        <f t="shared" si="0"/>
        <v>0.23404255319148937</v>
      </c>
      <c r="C10" s="35">
        <f t="shared" si="1"/>
        <v>8.5106382978723402E-2</v>
      </c>
      <c r="D10" s="35">
        <f t="shared" ref="D10:D14" si="2">B10+C10</f>
        <v>0.31914893617021278</v>
      </c>
      <c r="E10" s="18">
        <f>COUNTIFS(PERCENTUAIS!$AE$3:$AE$50,$A10,PERCENTUAIS!$A$3:$A$50,$E$8)</f>
        <v>0</v>
      </c>
      <c r="F10" s="18">
        <f>COUNTIFS(PERCENTUAIS!$AE$3:$AE$50,$A10,PERCENTUAIS!$A$3:$A$50,$F$8)</f>
        <v>0</v>
      </c>
      <c r="G10" s="18">
        <f>COUNTIFS(PERCENTUAIS!$AE$3:$AE$50,$A10,PERCENTUAIS!$A$3:$A$50,$G$8)</f>
        <v>11</v>
      </c>
      <c r="H10" s="18">
        <f>COUNTIFS(PERCENTUAIS!$AE$3:$AE$50,$A10,PERCENTUAIS!$A$3:$A$50,$H$8)</f>
        <v>4</v>
      </c>
      <c r="I10" s="20"/>
    </row>
    <row r="11" spans="1:9" x14ac:dyDescent="0.2">
      <c r="A11" s="4" t="s">
        <v>49</v>
      </c>
      <c r="B11" s="35">
        <f t="shared" si="0"/>
        <v>0.19148936170212766</v>
      </c>
      <c r="C11" s="35">
        <f t="shared" si="1"/>
        <v>2.1276595744680851E-2</v>
      </c>
      <c r="D11" s="35">
        <f t="shared" si="2"/>
        <v>0.21276595744680851</v>
      </c>
      <c r="E11" s="18">
        <f>COUNTIFS(PERCENTUAIS!$AE$3:$AE$50,$A11,PERCENTUAIS!$A$3:$A$50,$E$8)</f>
        <v>0</v>
      </c>
      <c r="F11" s="18">
        <f>COUNTIFS(PERCENTUAIS!$AE$3:$AE$50,$A11,PERCENTUAIS!$A$3:$A$50,$F$8)</f>
        <v>0</v>
      </c>
      <c r="G11" s="18">
        <f>COUNTIFS(PERCENTUAIS!$AE$3:$AE$50,$A11,PERCENTUAIS!$A$3:$A$50,$G$8)</f>
        <v>9</v>
      </c>
      <c r="H11" s="18">
        <f>COUNTIFS(PERCENTUAIS!$AE$3:$AE$50,$A11,PERCENTUAIS!$A$3:$A$50,$H$8)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0.1276595744680851</v>
      </c>
      <c r="C12" s="35">
        <f t="shared" si="1"/>
        <v>2.1276595744680851E-2</v>
      </c>
      <c r="D12" s="35">
        <f t="shared" si="2"/>
        <v>0.14893617021276595</v>
      </c>
      <c r="E12" s="18">
        <f>COUNTIFS(PERCENTUAIS!$AE$3:$AE$50,$A12,PERCENTUAIS!$A$3:$A$50,$E$8)</f>
        <v>0</v>
      </c>
      <c r="F12" s="18">
        <f>COUNTIFS(PERCENTUAIS!$AE$3:$AE$50,$A12,PERCENTUAIS!$A$3:$A$50,$F$8)</f>
        <v>0</v>
      </c>
      <c r="G12" s="18">
        <f>COUNTIFS(PERCENTUAIS!$AE$3:$AE$50,$A12,PERCENTUAIS!$A$3:$A$50,$G$8)</f>
        <v>6</v>
      </c>
      <c r="H12" s="18">
        <f>COUNTIFS(PERCENTUAIS!$AE$3:$AE$50,$A12,PERCENTUAIS!$A$3:$A$50,$H$8)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COUNTIFS(PERCENTUAIS!$AE$3:$AE$50,$A13,PERCENTUAIS!$A$3:$A$50,$E$8)</f>
        <v>0</v>
      </c>
      <c r="F13" s="18">
        <f>COUNTIFS(PERCENTUAIS!$AE$3:$AE$50,$A13,PERCENTUAIS!$A$3:$A$50,$F$8)</f>
        <v>0</v>
      </c>
      <c r="G13" s="18">
        <f>COUNTIFS(PERCENTUAIS!$AE$3:$AE$50,$A13,PERCENTUAIS!$A$3:$A$50,$G$8)</f>
        <v>0</v>
      </c>
      <c r="H13" s="18">
        <f>COUNTIFS(PERCENTUAIS!$AE$3:$AE$50,$A13,PERCENTUAIS!$A$3:$A$50,$H$8)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COUNTIFS(PERCENTUAIS!$AE$3:$AE$50,$A14,PERCENTUAIS!$A$3:$A$50,$E$8)</f>
        <v>0</v>
      </c>
      <c r="F14" s="18">
        <f>COUNTIFS(PERCENTUAIS!$AE$3:$AE$50,$A14,PERCENTUAIS!$A$3:$A$50,$F$8)</f>
        <v>0</v>
      </c>
      <c r="G14" s="18">
        <f>COUNTIFS(PERCENTUAIS!$AE$3:$AE$50,$A14,PERCENTUAIS!$A$3:$A$50,$G$8)</f>
        <v>0</v>
      </c>
      <c r="H14" s="18">
        <f>COUNTIFS(PERCENTUAIS!$AE$3:$AE$50,$A14,PERCENTUAIS!$A$3:$A$50,$H$8)</f>
        <v>0</v>
      </c>
      <c r="I14" s="25"/>
    </row>
    <row r="15" spans="1:9" x14ac:dyDescent="0.2">
      <c r="E15" s="23">
        <f>SUM(E9:E14)</f>
        <v>0</v>
      </c>
      <c r="F15" s="23">
        <f>SUM(F9:F14)</f>
        <v>0</v>
      </c>
      <c r="G15" s="23">
        <f>SUM(G9:G14)</f>
        <v>30</v>
      </c>
      <c r="H15" s="23">
        <f>SUM(H9:H14)</f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0.1276595744680851</v>
      </c>
      <c r="C9" s="35">
        <f>$H9/$I$15</f>
        <v>0.23404255319148937</v>
      </c>
      <c r="D9" s="35">
        <f>B9+C9</f>
        <v>0.36170212765957444</v>
      </c>
      <c r="E9" s="18">
        <f>COUNTIFS(PERCENTUAIS!$AF$3:$AF$50,$A9,PERCENTUAIS!$A$3:$A$50,$E$8)</f>
        <v>0</v>
      </c>
      <c r="F9" s="18">
        <f>COUNTIFS(PERCENTUAIS!$AF$3:$AF$50,$A9,PERCENTUAIS!$A$3:$A$50,$F$8)</f>
        <v>0</v>
      </c>
      <c r="G9" s="18">
        <f>COUNTIFS(PERCENTUAIS!$AF$3:$AF$50,$A9,PERCENTUAIS!$A$3:$A$50,$G$8)</f>
        <v>6</v>
      </c>
      <c r="H9" s="18">
        <f>COUNTIFS(PERCENTUAIS!$AF$3:$AF$50,$A9,PERCENTUAIS!$A$3:$A$50,$H$8)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0.2978723404255319</v>
      </c>
      <c r="C10" s="35">
        <f>$H10/$I$15</f>
        <v>8.5106382978723402E-2</v>
      </c>
      <c r="D10" s="35">
        <f t="shared" ref="D10:D13" si="1">B10+C10</f>
        <v>0.38297872340425532</v>
      </c>
      <c r="E10" s="18">
        <f>COUNTIFS(PERCENTUAIS!$AF$3:$AF$50,$A10,PERCENTUAIS!$A$3:$A$50,$E$8)</f>
        <v>0</v>
      </c>
      <c r="F10" s="18">
        <f>COUNTIFS(PERCENTUAIS!$AF$3:$AF$50,$A10,PERCENTUAIS!$A$3:$A$50,$F$8)</f>
        <v>0</v>
      </c>
      <c r="G10" s="18">
        <f>COUNTIFS(PERCENTUAIS!$AF$3:$AF$50,$A10,PERCENTUAIS!$A$3:$A$50,$G$8)</f>
        <v>14</v>
      </c>
      <c r="H10" s="18">
        <f>COUNTIFS(PERCENTUAIS!$AF$3:$AF$50,$A10,PERCENTUAIS!$A$3:$A$50,$H$8)</f>
        <v>4</v>
      </c>
      <c r="I10" s="20"/>
    </row>
    <row r="11" spans="1:9" x14ac:dyDescent="0.2">
      <c r="A11" s="4" t="s">
        <v>49</v>
      </c>
      <c r="B11" s="35">
        <f t="shared" si="0"/>
        <v>0.21276595744680851</v>
      </c>
      <c r="C11" s="35">
        <f t="shared" ref="C11:C14" si="2">$H11/$I$15</f>
        <v>4.2553191489361701E-2</v>
      </c>
      <c r="D11" s="35">
        <f t="shared" si="1"/>
        <v>0.25531914893617019</v>
      </c>
      <c r="E11" s="18">
        <f>COUNTIFS(PERCENTUAIS!$AF$3:$AF$50,$A11,PERCENTUAIS!$A$3:$A$50,$E$8)</f>
        <v>0</v>
      </c>
      <c r="F11" s="18">
        <f>COUNTIFS(PERCENTUAIS!$AF$3:$AF$50,$A11,PERCENTUAIS!$A$3:$A$50,$F$8)</f>
        <v>0</v>
      </c>
      <c r="G11" s="18">
        <f>COUNTIFS(PERCENTUAIS!$AF$3:$AF$50,$A11,PERCENTUAIS!$A$3:$A$50,$G$8)</f>
        <v>10</v>
      </c>
      <c r="H11" s="18">
        <f>COUNTIFS(PERCENTUAIS!$AF$3:$AF$50,$A11,PERCENTUAIS!$A$3:$A$50,$H$8)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COUNTIFS(PERCENTUAIS!$AF$3:$AF$50,$A12,PERCENTUAIS!$A$3:$A$50,$E$8)</f>
        <v>0</v>
      </c>
      <c r="F12" s="18">
        <f>COUNTIFS(PERCENTUAIS!$AF$3:$AF$50,$A12,PERCENTUAIS!$A$3:$A$50,$F$8)</f>
        <v>0</v>
      </c>
      <c r="G12" s="18">
        <f>COUNTIFS(PERCENTUAIS!$AF$3:$AF$50,$A12,PERCENTUAIS!$A$3:$A$50,$G$8)</f>
        <v>0</v>
      </c>
      <c r="H12" s="18">
        <f>COUNTIFS(PERCENTUAIS!$AF$3:$AF$50,$A12,PERCENTUAIS!$A$3:$A$50,$H$8)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COUNTIFS(PERCENTUAIS!$AF$3:$AF$50,$A13,PERCENTUAIS!$A$3:$A$50,$E$8)</f>
        <v>0</v>
      </c>
      <c r="F13" s="18">
        <f>COUNTIFS(PERCENTUAIS!$AF$3:$AF$50,$A13,PERCENTUAIS!$A$3:$A$50,$F$8)</f>
        <v>0</v>
      </c>
      <c r="G13" s="18">
        <f>COUNTIFS(PERCENTUAIS!$AF$3:$AF$50,$A13,PERCENTUAIS!$A$3:$A$50,$G$8)</f>
        <v>0</v>
      </c>
      <c r="H13" s="18">
        <f>COUNTIFS(PERCENTUAIS!$AF$3:$AF$50,$A13,PERCENTUAIS!$A$3:$A$50,$H$8)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COUNTIFS(PERCENTUAIS!$AF$3:$AF$50,$A14,PERCENTUAIS!$A$3:$A$50,$E$8)</f>
        <v>0</v>
      </c>
      <c r="F14" s="18">
        <f>COUNTIFS(PERCENTUAIS!$AF$3:$AF$50,$A14,PERCENTUAIS!$A$3:$A$50,$F$8)</f>
        <v>0</v>
      </c>
      <c r="G14" s="18">
        <f>COUNTIFS(PERCENTUAIS!$AF$3:$AF$50,$A14,PERCENTUAIS!$A$3:$A$50,$G$8)</f>
        <v>0</v>
      </c>
      <c r="H14" s="18">
        <f>COUNTIFS(PERCENTUAIS!$AF$3:$AF$50,$A14,PERCENTUAIS!$A$3:$A$50,$H$8)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8.5106382978723402E-2</v>
      </c>
      <c r="C9" s="35">
        <f>$H9/$I$15</f>
        <v>0.19148936170212766</v>
      </c>
      <c r="D9" s="35">
        <f>B9+C9</f>
        <v>0.27659574468085107</v>
      </c>
      <c r="E9" s="18">
        <f>COUNTIFS(PERCENTUAIS!$AG$3:$AG$50,$A9,PERCENTUAIS!$A$3:$A$50,$E$8)</f>
        <v>0</v>
      </c>
      <c r="F9" s="18">
        <f>COUNTIFS(PERCENTUAIS!$AG$3:$AG$50,$A9,PERCENTUAIS!$A$3:$A$50,$F$8)</f>
        <v>0</v>
      </c>
      <c r="G9" s="18">
        <f>COUNTIFS(PERCENTUAIS!$AG$3:$AG$50,$A9,PERCENTUAIS!$A$3:$A$50,$G$8)</f>
        <v>4</v>
      </c>
      <c r="H9" s="18">
        <f>COUNTIFS(PERCENTUAIS!$AG$3:$AG$50,$A9,PERCENTUAIS!$A$3:$A$50,$H$8)</f>
        <v>9</v>
      </c>
      <c r="I9" s="19"/>
    </row>
    <row r="10" spans="1:9" x14ac:dyDescent="0.2">
      <c r="A10" s="4" t="s">
        <v>51</v>
      </c>
      <c r="B10" s="35">
        <f t="shared" ref="B10:B14" si="0">($G10+$F10+$E10)/$I$15</f>
        <v>0.25531914893617019</v>
      </c>
      <c r="C10" s="35">
        <f>$H10/$I$15</f>
        <v>0.10638297872340426</v>
      </c>
      <c r="D10" s="35">
        <f t="shared" ref="D10:D13" si="1">B10+C10</f>
        <v>0.36170212765957444</v>
      </c>
      <c r="E10" s="18">
        <f>COUNTIFS(PERCENTUAIS!$AG$3:$AG$50,$A10,PERCENTUAIS!$A$3:$A$50,$E$8)</f>
        <v>0</v>
      </c>
      <c r="F10" s="18">
        <f>COUNTIFS(PERCENTUAIS!$AG$3:$AG$50,$A10,PERCENTUAIS!$A$3:$A$50,$F$8)</f>
        <v>0</v>
      </c>
      <c r="G10" s="18">
        <f>COUNTIFS(PERCENTUAIS!$AG$3:$AG$50,$A10,PERCENTUAIS!$A$3:$A$50,$G$8)</f>
        <v>12</v>
      </c>
      <c r="H10" s="18">
        <f>COUNTIFS(PERCENTUAIS!$AG$3:$AG$50,$A10,PERCENTUAIS!$A$3:$A$50,$H$8)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0.25531914893617019</v>
      </c>
      <c r="C11" s="35">
        <f t="shared" ref="C11:C14" si="2">$H11/$I$15</f>
        <v>6.3829787234042548E-2</v>
      </c>
      <c r="D11" s="35">
        <f t="shared" si="1"/>
        <v>0.31914893617021273</v>
      </c>
      <c r="E11" s="18">
        <f>COUNTIFS(PERCENTUAIS!$AG$3:$AG$50,$A11,PERCENTUAIS!$A$3:$A$50,$E$8)</f>
        <v>0</v>
      </c>
      <c r="F11" s="18">
        <f>COUNTIFS(PERCENTUAIS!$AG$3:$AG$50,$A11,PERCENTUAIS!$A$3:$A$50,$F$8)</f>
        <v>0</v>
      </c>
      <c r="G11" s="18">
        <f>COUNTIFS(PERCENTUAIS!$AG$3:$AG$50,$A11,PERCENTUAIS!$A$3:$A$50,$G$8)</f>
        <v>12</v>
      </c>
      <c r="H11" s="18">
        <f>COUNTIFS(PERCENTUAIS!$AG$3:$AG$50,$A11,PERCENTUAIS!$A$3:$A$50,$H$8)</f>
        <v>3</v>
      </c>
      <c r="I11" s="21"/>
    </row>
    <row r="12" spans="1:9" x14ac:dyDescent="0.2">
      <c r="A12" s="4" t="s">
        <v>50</v>
      </c>
      <c r="B12" s="35">
        <f t="shared" si="0"/>
        <v>4.2553191489361701E-2</v>
      </c>
      <c r="C12" s="35">
        <f t="shared" si="2"/>
        <v>0</v>
      </c>
      <c r="D12" s="35">
        <f t="shared" si="1"/>
        <v>4.2553191489361701E-2</v>
      </c>
      <c r="E12" s="18">
        <f>COUNTIFS(PERCENTUAIS!$AG$3:$AG$50,$A12,PERCENTUAIS!$A$3:$A$50,$E$8)</f>
        <v>0</v>
      </c>
      <c r="F12" s="18">
        <f>COUNTIFS(PERCENTUAIS!$AG$3:$AG$50,$A12,PERCENTUAIS!$A$3:$A$50,$F$8)</f>
        <v>0</v>
      </c>
      <c r="G12" s="18">
        <f>COUNTIFS(PERCENTUAIS!$AG$3:$AG$50,$A12,PERCENTUAIS!$A$3:$A$50,$G$8)</f>
        <v>2</v>
      </c>
      <c r="H12" s="18">
        <f>COUNTIFS(PERCENTUAIS!$AG$3:$AG$50,$A12,PERCENTUAIS!$A$3:$A$50,$H$8)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COUNTIFS(PERCENTUAIS!$AG$3:$AG$50,$A13,PERCENTUAIS!$A$3:$A$50,$E$8)</f>
        <v>0</v>
      </c>
      <c r="F13" s="18">
        <f>COUNTIFS(PERCENTUAIS!$AG$3:$AG$50,$A13,PERCENTUAIS!$A$3:$A$50,$F$8)</f>
        <v>0</v>
      </c>
      <c r="G13" s="18">
        <f>COUNTIFS(PERCENTUAIS!$AG$3:$AG$50,$A13,PERCENTUAIS!$A$3:$A$50,$G$8)</f>
        <v>0</v>
      </c>
      <c r="H13" s="18">
        <f>COUNTIFS(PERCENTUAIS!$AG$3:$AG$50,$A13,PERCENTUAIS!$A$3:$A$50,$H$8)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COUNTIFS(PERCENTUAIS!$AG$3:$AG$50,$A14,PERCENTUAIS!$A$3:$A$50,$E$8)</f>
        <v>0</v>
      </c>
      <c r="F14" s="18">
        <f>COUNTIFS(PERCENTUAIS!$AG$3:$AG$50,$A14,PERCENTUAIS!$A$3:$A$50,$F$8)</f>
        <v>0</v>
      </c>
      <c r="G14" s="18">
        <f>COUNTIFS(PERCENTUAIS!$AG$3:$AG$50,$A14,PERCENTUAIS!$A$3:$A$50,$G$8)</f>
        <v>0</v>
      </c>
      <c r="H14" s="18">
        <f>COUNTIFS(PERCENTUAIS!$AG$3:$AG$50,$A14,PERCENTUAIS!$A$3:$A$50,$H$8)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0.10638297872340426</v>
      </c>
      <c r="C9" s="35">
        <f>$H9/$I$15</f>
        <v>0.1702127659574468</v>
      </c>
      <c r="D9" s="35">
        <f>B9+C9</f>
        <v>0.27659574468085107</v>
      </c>
      <c r="E9" s="18">
        <f>COUNTIFS(PERCENTUAIS!$AH$3:$AH$50,$A9,PERCENTUAIS!$A$3:$A$50,$E$8)</f>
        <v>0</v>
      </c>
      <c r="F9" s="18">
        <f>COUNTIFS(PERCENTUAIS!$AH$3:$AH$50,$A9,PERCENTUAIS!$A$3:$A$50,$F$8)</f>
        <v>0</v>
      </c>
      <c r="G9" s="18">
        <f>COUNTIFS(PERCENTUAIS!$AH$3:$AH$50,$A9,PERCENTUAIS!$A$3:$A$50,$G$8)</f>
        <v>5</v>
      </c>
      <c r="H9" s="18">
        <f>COUNTIFS(PERCENTUAIS!$AH$3:$AH$50,$A9,PERCENTUAIS!$A$3:$A$50,$H$8)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0.23404255319148937</v>
      </c>
      <c r="C10" s="35">
        <f>$H10/$I$15</f>
        <v>0.10638297872340426</v>
      </c>
      <c r="D10" s="35">
        <f t="shared" ref="D10:D13" si="1">B10+C10</f>
        <v>0.34042553191489361</v>
      </c>
      <c r="E10" s="18">
        <f>COUNTIFS(PERCENTUAIS!$AH$3:$AH$50,$A10,PERCENTUAIS!$A$3:$A$50,$E$8)</f>
        <v>0</v>
      </c>
      <c r="F10" s="18">
        <f>COUNTIFS(PERCENTUAIS!$AH$3:$AH$50,$A10,PERCENTUAIS!$A$3:$A$50,$F$8)</f>
        <v>0</v>
      </c>
      <c r="G10" s="18">
        <f>COUNTIFS(PERCENTUAIS!$AH$3:$AH$50,$A10,PERCENTUAIS!$A$3:$A$50,$G$8)</f>
        <v>11</v>
      </c>
      <c r="H10" s="18">
        <f>COUNTIFS(PERCENTUAIS!$AH$3:$AH$50,$A10,PERCENTUAIS!$A$3:$A$50,$H$8)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0.21276595744680851</v>
      </c>
      <c r="C11" s="35">
        <f t="shared" ref="C11:C14" si="2">$H11/$I$15</f>
        <v>4.2553191489361701E-2</v>
      </c>
      <c r="D11" s="35">
        <f t="shared" si="1"/>
        <v>0.25531914893617019</v>
      </c>
      <c r="E11" s="18">
        <f>COUNTIFS(PERCENTUAIS!$AH$3:$AH$50,$A11,PERCENTUAIS!$A$3:$A$50,$E$8)</f>
        <v>0</v>
      </c>
      <c r="F11" s="18">
        <f>COUNTIFS(PERCENTUAIS!$AH$3:$AH$50,$A11,PERCENTUAIS!$A$3:$A$50,$F$8)</f>
        <v>0</v>
      </c>
      <c r="G11" s="18">
        <f>COUNTIFS(PERCENTUAIS!$AH$3:$AH$50,$A11,PERCENTUAIS!$A$3:$A$50,$G$8)</f>
        <v>10</v>
      </c>
      <c r="H11" s="18">
        <f>COUNTIFS(PERCENTUAIS!$AH$3:$AH$50,$A11,PERCENTUAIS!$A$3:$A$50,$H$8)</f>
        <v>2</v>
      </c>
      <c r="I11" s="21"/>
    </row>
    <row r="12" spans="1:9" x14ac:dyDescent="0.2">
      <c r="A12" s="4" t="s">
        <v>50</v>
      </c>
      <c r="B12" s="35">
        <f t="shared" si="0"/>
        <v>8.5106382978723402E-2</v>
      </c>
      <c r="C12" s="35">
        <f t="shared" si="2"/>
        <v>4.2553191489361701E-2</v>
      </c>
      <c r="D12" s="35">
        <f t="shared" si="1"/>
        <v>0.1276595744680851</v>
      </c>
      <c r="E12" s="18">
        <f>COUNTIFS(PERCENTUAIS!$AH$3:$AH$50,$A12,PERCENTUAIS!$A$3:$A$50,$E$8)</f>
        <v>0</v>
      </c>
      <c r="F12" s="18">
        <f>COUNTIFS(PERCENTUAIS!$AH$3:$AH$50,$A12,PERCENTUAIS!$A$3:$A$50,$F$8)</f>
        <v>0</v>
      </c>
      <c r="G12" s="18">
        <f>COUNTIFS(PERCENTUAIS!$AH$3:$AH$50,$A12,PERCENTUAIS!$A$3:$A$50,$G$8)</f>
        <v>4</v>
      </c>
      <c r="H12" s="18">
        <f>COUNTIFS(PERCENTUAIS!$AH$3:$AH$50,$A12,PERCENTUAIS!$A$3:$A$50,$H$8)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COUNTIFS(PERCENTUAIS!$AH$3:$AH$50,$A13,PERCENTUAIS!$A$3:$A$50,$E$8)</f>
        <v>0</v>
      </c>
      <c r="F13" s="18">
        <f>COUNTIFS(PERCENTUAIS!$AH$3:$AH$50,$A13,PERCENTUAIS!$A$3:$A$50,$F$8)</f>
        <v>0</v>
      </c>
      <c r="G13" s="18">
        <f>COUNTIFS(PERCENTUAIS!$AH$3:$AH$50,$A13,PERCENTUAIS!$A$3:$A$50,$G$8)</f>
        <v>0</v>
      </c>
      <c r="H13" s="18">
        <f>COUNTIFS(PERCENTUAIS!$AH$3:$AH$50,$A13,PERCENTUAIS!$A$3:$A$50,$H$8)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COUNTIFS(PERCENTUAIS!$AH$3:$AH$50,$A14,PERCENTUAIS!$A$3:$A$50,$E$8)</f>
        <v>0</v>
      </c>
      <c r="F14" s="18">
        <f>COUNTIFS(PERCENTUAIS!$AH$3:$AH$50,$A14,PERCENTUAIS!$A$3:$A$50,$F$8)</f>
        <v>0</v>
      </c>
      <c r="G14" s="18">
        <f>COUNTIFS(PERCENTUAIS!$AH$3:$AH$50,$A14,PERCENTUAIS!$A$3:$A$50,$G$8)</f>
        <v>0</v>
      </c>
      <c r="H14" s="18">
        <f>COUNTIFS(PERCENTUAIS!$AH$3:$AH$50,$A14,PERCENTUAIS!$A$3:$A$50,$H$8)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8.5106382978723402E-2</v>
      </c>
      <c r="C9" s="35">
        <f>$H9/$I$15</f>
        <v>0.1702127659574468</v>
      </c>
      <c r="D9" s="35">
        <f>B9+C9</f>
        <v>0.25531914893617019</v>
      </c>
      <c r="E9" s="18">
        <f>COUNTIFS(PERCENTUAIS!$AI$3:$AI$50,$A9,PERCENTUAIS!$A$3:$A$50,$E$8)</f>
        <v>0</v>
      </c>
      <c r="F9" s="18">
        <f>COUNTIFS(PERCENTUAIS!$AI$3:$AI$50,$A9,PERCENTUAIS!$A$3:$A$50,$F$8)</f>
        <v>0</v>
      </c>
      <c r="G9" s="18">
        <f>COUNTIFS(PERCENTUAIS!$AI$3:$AI$50,$A9,PERCENTUAIS!$A$3:$A$50,$G$8)</f>
        <v>4</v>
      </c>
      <c r="H9" s="18">
        <f>COUNTIFS(PERCENTUAIS!$AI$3:$AI$50,$A9,PERCENTUAIS!$A$3:$A$50,$H$8)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0.21276595744680851</v>
      </c>
      <c r="C10" s="35">
        <f>$H10/$I$15</f>
        <v>0.1276595744680851</v>
      </c>
      <c r="D10" s="35">
        <f t="shared" ref="D10:D13" si="1">B10+C10</f>
        <v>0.34042553191489361</v>
      </c>
      <c r="E10" s="18">
        <f>COUNTIFS(PERCENTUAIS!$AI$3:$AI$50,$A10,PERCENTUAIS!$A$3:$A$50,$E$8)</f>
        <v>0</v>
      </c>
      <c r="F10" s="18">
        <f>COUNTIFS(PERCENTUAIS!$AI$3:$AI$50,$A10,PERCENTUAIS!$A$3:$A$50,$F$8)</f>
        <v>0</v>
      </c>
      <c r="G10" s="18">
        <f>COUNTIFS(PERCENTUAIS!$AI$3:$AI$50,$A10,PERCENTUAIS!$A$3:$A$50,$G$8)</f>
        <v>10</v>
      </c>
      <c r="H10" s="18">
        <f>COUNTIFS(PERCENTUAIS!$AI$3:$AI$50,$A10,PERCENTUAIS!$A$3:$A$50,$H$8)</f>
        <v>6</v>
      </c>
      <c r="I10" s="20"/>
    </row>
    <row r="11" spans="1:9" x14ac:dyDescent="0.2">
      <c r="A11" s="4" t="s">
        <v>49</v>
      </c>
      <c r="B11" s="35">
        <f t="shared" si="0"/>
        <v>0.27659574468085107</v>
      </c>
      <c r="C11" s="35">
        <f t="shared" ref="C11:C14" si="2">$H11/$I$15</f>
        <v>2.1276595744680851E-2</v>
      </c>
      <c r="D11" s="35">
        <f t="shared" si="1"/>
        <v>0.2978723404255319</v>
      </c>
      <c r="E11" s="18">
        <f>COUNTIFS(PERCENTUAIS!$AI$3:$AI$50,$A11,PERCENTUAIS!$A$3:$A$50,$E$8)</f>
        <v>0</v>
      </c>
      <c r="F11" s="18">
        <f>COUNTIFS(PERCENTUAIS!$AI$3:$AI$50,$A11,PERCENTUAIS!$A$3:$A$50,$F$8)</f>
        <v>0</v>
      </c>
      <c r="G11" s="18">
        <f>COUNTIFS(PERCENTUAIS!$AI$3:$AI$50,$A11,PERCENTUAIS!$A$3:$A$50,$G$8)</f>
        <v>13</v>
      </c>
      <c r="H11" s="18">
        <f>COUNTIFS(PERCENTUAIS!$AI$3:$AI$50,$A11,PERCENTUAIS!$A$3:$A$50,$H$8)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6.3829787234042548E-2</v>
      </c>
      <c r="C12" s="35">
        <f t="shared" si="2"/>
        <v>4.2553191489361701E-2</v>
      </c>
      <c r="D12" s="35">
        <f t="shared" si="1"/>
        <v>0.10638297872340424</v>
      </c>
      <c r="E12" s="18">
        <f>COUNTIFS(PERCENTUAIS!$AI$3:$AI$50,$A12,PERCENTUAIS!$A$3:$A$50,$E$8)</f>
        <v>0</v>
      </c>
      <c r="F12" s="18">
        <f>COUNTIFS(PERCENTUAIS!$AI$3:$AI$50,$A12,PERCENTUAIS!$A$3:$A$50,$F$8)</f>
        <v>0</v>
      </c>
      <c r="G12" s="18">
        <f>COUNTIFS(PERCENTUAIS!$AI$3:$AI$50,$A12,PERCENTUAIS!$A$3:$A$50,$G$8)</f>
        <v>3</v>
      </c>
      <c r="H12" s="18">
        <f>COUNTIFS(PERCENTUAIS!$AI$3:$AI$50,$A12,PERCENTUAIS!$A$3:$A$50,$H$8)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COUNTIFS(PERCENTUAIS!$AI$3:$AI$50,$A13,PERCENTUAIS!$A$3:$A$50,$E$8)</f>
        <v>0</v>
      </c>
      <c r="F13" s="18">
        <f>COUNTIFS(PERCENTUAIS!$AI$3:$AI$50,$A13,PERCENTUAIS!$A$3:$A$50,$F$8)</f>
        <v>0</v>
      </c>
      <c r="G13" s="18">
        <f>COUNTIFS(PERCENTUAIS!$AI$3:$AI$50,$A13,PERCENTUAIS!$A$3:$A$50,$G$8)</f>
        <v>0</v>
      </c>
      <c r="H13" s="18">
        <f>COUNTIFS(PERCENTUAIS!$AI$3:$AI$50,$A13,PERCENTUAIS!$A$3:$A$50,$H$8)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COUNTIFS(PERCENTUAIS!$AI$3:$AI$50,$A14,PERCENTUAIS!$A$3:$A$50,$E$8)</f>
        <v>0</v>
      </c>
      <c r="F14" s="18">
        <f>COUNTIFS(PERCENTUAIS!$AI$3:$AI$50,$A14,PERCENTUAIS!$A$3:$A$50,$F$8)</f>
        <v>0</v>
      </c>
      <c r="G14" s="18">
        <f>COUNTIFS(PERCENTUAIS!$AI$3:$AI$50,$A14,PERCENTUAIS!$A$3:$A$50,$G$8)</f>
        <v>0</v>
      </c>
      <c r="H14" s="18">
        <f>COUNTIFS(PERCENTUAIS!$AI$3:$AI$50,$A14,PERCENTUAIS!$A$3:$A$50,$H$8)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0.25531914893617019</v>
      </c>
      <c r="C9" s="35">
        <f>$H9/$I$15</f>
        <v>0.23404255319148937</v>
      </c>
      <c r="D9" s="35">
        <f>B9+C9</f>
        <v>0.48936170212765956</v>
      </c>
      <c r="E9" s="18">
        <f>COUNTIFS(PERCENTUAIS!$AJ$3:$AJ$50,$A9,PERCENTUAIS!$A$3:$A$50,$E$8)</f>
        <v>0</v>
      </c>
      <c r="F9" s="18">
        <f>COUNTIFS(PERCENTUAIS!$AJ$3:$AJ$50,$A9,PERCENTUAIS!$A$3:$A$50,$F$8)</f>
        <v>0</v>
      </c>
      <c r="G9" s="18">
        <f>COUNTIFS(PERCENTUAIS!$AJ$3:$AJ$50,$A9,PERCENTUAIS!$A$3:$A$50,$G$8)</f>
        <v>12</v>
      </c>
      <c r="H9" s="18">
        <f>COUNTIFS(PERCENTUAIS!$AJ$3:$AJ$50,$A9,PERCENTUAIS!$A$3:$A$50,$H$8)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0.2978723404255319</v>
      </c>
      <c r="C10" s="35">
        <f>$H10/$I$15</f>
        <v>0.10638297872340426</v>
      </c>
      <c r="D10" s="35">
        <f t="shared" ref="D10:D13" si="1">B10+C10</f>
        <v>0.40425531914893614</v>
      </c>
      <c r="E10" s="18">
        <f>COUNTIFS(PERCENTUAIS!$AJ$3:$AJ$50,$A10,PERCENTUAIS!$A$3:$A$50,$E$8)</f>
        <v>0</v>
      </c>
      <c r="F10" s="18">
        <f>COUNTIFS(PERCENTUAIS!$AJ$3:$AJ$50,$A10,PERCENTUAIS!$A$3:$A$50,$F$8)</f>
        <v>0</v>
      </c>
      <c r="G10" s="18">
        <f>COUNTIFS(PERCENTUAIS!$AJ$3:$AJ$50,$A10,PERCENTUAIS!$A$3:$A$50,$G$8)</f>
        <v>14</v>
      </c>
      <c r="H10" s="18">
        <f>COUNTIFS(PERCENTUAIS!$AJ$3:$AJ$50,$A10,PERCENTUAIS!$A$3:$A$50,$H$8)</f>
        <v>5</v>
      </c>
      <c r="I10" s="20"/>
    </row>
    <row r="11" spans="1:9" x14ac:dyDescent="0.2">
      <c r="A11" s="4" t="s">
        <v>49</v>
      </c>
      <c r="B11" s="35">
        <f t="shared" si="0"/>
        <v>6.3829787234042548E-2</v>
      </c>
      <c r="C11" s="35">
        <f t="shared" ref="C11:C14" si="2">$H11/$I$15</f>
        <v>2.1276595744680851E-2</v>
      </c>
      <c r="D11" s="35">
        <f t="shared" si="1"/>
        <v>8.5106382978723402E-2</v>
      </c>
      <c r="E11" s="18">
        <f>COUNTIFS(PERCENTUAIS!$AJ$3:$AJ$50,$A11,PERCENTUAIS!$A$3:$A$50,$E$8)</f>
        <v>0</v>
      </c>
      <c r="F11" s="18">
        <f>COUNTIFS(PERCENTUAIS!$AJ$3:$AJ$50,$A11,PERCENTUAIS!$A$3:$A$50,$F$8)</f>
        <v>0</v>
      </c>
      <c r="G11" s="18">
        <f>COUNTIFS(PERCENTUAIS!$AJ$3:$AJ$50,$A11,PERCENTUAIS!$A$3:$A$50,$G$8)</f>
        <v>3</v>
      </c>
      <c r="H11" s="18">
        <f>COUNTIFS(PERCENTUAIS!$AJ$3:$AJ$50,$A11,PERCENTUAIS!$A$3:$A$50,$H$8)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2"/>
        <v>0</v>
      </c>
      <c r="D12" s="35">
        <f t="shared" si="1"/>
        <v>2.1276595744680851E-2</v>
      </c>
      <c r="E12" s="18">
        <f>COUNTIFS(PERCENTUAIS!$AJ$3:$AJ$50,$A12,PERCENTUAIS!$A$3:$A$50,$E$8)</f>
        <v>0</v>
      </c>
      <c r="F12" s="18">
        <f>COUNTIFS(PERCENTUAIS!$AJ$3:$AJ$50,$A12,PERCENTUAIS!$A$3:$A$50,$F$8)</f>
        <v>0</v>
      </c>
      <c r="G12" s="18">
        <f>COUNTIFS(PERCENTUAIS!$AJ$3:$AJ$50,$A12,PERCENTUAIS!$A$3:$A$50,$G$8)</f>
        <v>1</v>
      </c>
      <c r="H12" s="18">
        <f>COUNTIFS(PERCENTUAIS!$AJ$3:$AJ$50,$A12,PERCENTUAIS!$A$3:$A$50,$H$8)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COUNTIFS(PERCENTUAIS!$AJ$3:$AJ$50,$A13,PERCENTUAIS!$A$3:$A$50,$E$8)</f>
        <v>0</v>
      </c>
      <c r="F13" s="18">
        <f>COUNTIFS(PERCENTUAIS!$AJ$3:$AJ$50,$A13,PERCENTUAIS!$A$3:$A$50,$F$8)</f>
        <v>0</v>
      </c>
      <c r="G13" s="18">
        <f>COUNTIFS(PERCENTUAIS!$AJ$3:$AJ$50,$A13,PERCENTUAIS!$A$3:$A$50,$G$8)</f>
        <v>0</v>
      </c>
      <c r="H13" s="18">
        <f>COUNTIFS(PERCENTUAIS!$AJ$3:$AJ$50,$A13,PERCENTUAIS!$A$3:$A$50,$H$8)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COUNTIFS(PERCENTUAIS!$AJ$3:$AJ$50,$A14,PERCENTUAIS!$A$3:$A$50,$E$8)</f>
        <v>0</v>
      </c>
      <c r="F14" s="18">
        <f>COUNTIFS(PERCENTUAIS!$AJ$3:$AJ$50,$A14,PERCENTUAIS!$A$3:$A$50,$F$8)</f>
        <v>0</v>
      </c>
      <c r="G14" s="18">
        <f>COUNTIFS(PERCENTUAIS!$AJ$3:$AJ$50,$A14,PERCENTUAIS!$A$3:$A$50,$G$8)</f>
        <v>0</v>
      </c>
      <c r="H14" s="18">
        <f>COUNTIFS(PERCENTUAIS!$AJ$3:$AJ$50,$A14,PERCENTUAIS!$A$3:$A$50,$H$8)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8.5106382978723402E-2</v>
      </c>
      <c r="C9" s="35">
        <f>$H9/$I$15</f>
        <v>0.25531914893617019</v>
      </c>
      <c r="D9" s="35">
        <f>B9+C9</f>
        <v>0.34042553191489361</v>
      </c>
      <c r="E9" s="18">
        <f>COUNTIFS(PERCENTUAIS!$AK$3:$AK$50,$A9,PERCENTUAIS!$A$3:$A$50,$E$8)</f>
        <v>0</v>
      </c>
      <c r="F9" s="18">
        <f>COUNTIFS(PERCENTUAIS!$AK$3:$AK$50,$A9,PERCENTUAIS!$A$3:$A$50,$F$8)</f>
        <v>0</v>
      </c>
      <c r="G9" s="18">
        <f>COUNTIFS(PERCENTUAIS!$AK$3:$AK$50,$A9,PERCENTUAIS!$A$3:$A$50,$G$8)</f>
        <v>4</v>
      </c>
      <c r="H9" s="18">
        <f>COUNTIFS(PERCENTUAIS!$AK$3:$AK$50,$A9,PERCENTUAIS!$A$3:$A$50,$H$8)</f>
        <v>12</v>
      </c>
      <c r="I9" s="19"/>
    </row>
    <row r="10" spans="1:9" x14ac:dyDescent="0.2">
      <c r="A10" s="4" t="s">
        <v>51</v>
      </c>
      <c r="B10" s="35">
        <f t="shared" ref="B10:B14" si="0">($G10+$F10+$E10)/$I$15</f>
        <v>0.31914893617021278</v>
      </c>
      <c r="C10" s="35">
        <f>$H10/$I$15</f>
        <v>8.5106382978723402E-2</v>
      </c>
      <c r="D10" s="35">
        <f t="shared" ref="D10:D13" si="1">B10+C10</f>
        <v>0.4042553191489362</v>
      </c>
      <c r="E10" s="18">
        <f>COUNTIFS(PERCENTUAIS!$AK$3:$AK$50,$A10,PERCENTUAIS!$A$3:$A$50,$E$8)</f>
        <v>0</v>
      </c>
      <c r="F10" s="18">
        <f>COUNTIFS(PERCENTUAIS!$AK$3:$AK$50,$A10,PERCENTUAIS!$A$3:$A$50,$F$8)</f>
        <v>0</v>
      </c>
      <c r="G10" s="18">
        <f>COUNTIFS(PERCENTUAIS!$AK$3:$AK$50,$A10,PERCENTUAIS!$A$3:$A$50,$G$8)</f>
        <v>15</v>
      </c>
      <c r="H10" s="18">
        <f>COUNTIFS(PERCENTUAIS!$AK$3:$AK$50,$A10,PERCENTUAIS!$A$3:$A$50,$H$8)</f>
        <v>4</v>
      </c>
      <c r="I10" s="20"/>
    </row>
    <row r="11" spans="1:9" x14ac:dyDescent="0.2">
      <c r="A11" s="4" t="s">
        <v>49</v>
      </c>
      <c r="B11" s="35">
        <f t="shared" si="0"/>
        <v>0.19148936170212766</v>
      </c>
      <c r="C11" s="35">
        <f t="shared" ref="C11:C14" si="2">$H11/$I$15</f>
        <v>2.1276595744680851E-2</v>
      </c>
      <c r="D11" s="35">
        <f t="shared" si="1"/>
        <v>0.21276595744680851</v>
      </c>
      <c r="E11" s="18">
        <f>COUNTIFS(PERCENTUAIS!$AK$3:$AK$50,$A11,PERCENTUAIS!$A$3:$A$50,$E$8)</f>
        <v>0</v>
      </c>
      <c r="F11" s="18">
        <f>COUNTIFS(PERCENTUAIS!$AK$3:$AK$50,$A11,PERCENTUAIS!$A$3:$A$50,$F$8)</f>
        <v>0</v>
      </c>
      <c r="G11" s="18">
        <f>COUNTIFS(PERCENTUAIS!$AK$3:$AK$50,$A11,PERCENTUAIS!$A$3:$A$50,$G$8)</f>
        <v>9</v>
      </c>
      <c r="H11" s="18">
        <f>COUNTIFS(PERCENTUAIS!$AK$3:$AK$50,$A11,PERCENTUAIS!$A$3:$A$50,$H$8)</f>
        <v>1</v>
      </c>
      <c r="I11" s="21"/>
    </row>
    <row r="12" spans="1:9" x14ac:dyDescent="0.2">
      <c r="A12" s="4" t="s">
        <v>50</v>
      </c>
      <c r="B12" s="35">
        <f t="shared" si="0"/>
        <v>2.1276595744680851E-2</v>
      </c>
      <c r="C12" s="35">
        <f t="shared" si="2"/>
        <v>0</v>
      </c>
      <c r="D12" s="35">
        <f t="shared" si="1"/>
        <v>2.1276595744680851E-2</v>
      </c>
      <c r="E12" s="18">
        <f>COUNTIFS(PERCENTUAIS!$AK$3:$AK$50,$A12,PERCENTUAIS!$A$3:$A$50,$E$8)</f>
        <v>0</v>
      </c>
      <c r="F12" s="18">
        <f>COUNTIFS(PERCENTUAIS!$AK$3:$AK$50,$A12,PERCENTUAIS!$A$3:$A$50,$F$8)</f>
        <v>0</v>
      </c>
      <c r="G12" s="18">
        <f>COUNTIFS(PERCENTUAIS!$AK$3:$AK$50,$A12,PERCENTUAIS!$A$3:$A$50,$G$8)</f>
        <v>1</v>
      </c>
      <c r="H12" s="18">
        <f>COUNTIFS(PERCENTUAIS!$AK$3:$AK$50,$A12,PERCENTUAIS!$A$3:$A$50,$H$8)</f>
        <v>0</v>
      </c>
      <c r="I12" s="22"/>
    </row>
    <row r="13" spans="1:9" x14ac:dyDescent="0.2">
      <c r="A13" s="4" t="s">
        <v>67</v>
      </c>
      <c r="B13" s="35">
        <f t="shared" si="0"/>
        <v>2.1276595744680851E-2</v>
      </c>
      <c r="C13" s="35">
        <f t="shared" si="2"/>
        <v>0</v>
      </c>
      <c r="D13" s="35">
        <f t="shared" si="1"/>
        <v>2.1276595744680851E-2</v>
      </c>
      <c r="E13" s="18">
        <f>COUNTIFS(PERCENTUAIS!$AK$3:$AK$50,$A13,PERCENTUAIS!$A$3:$A$50,$E$8)</f>
        <v>0</v>
      </c>
      <c r="F13" s="18">
        <f>COUNTIFS(PERCENTUAIS!$AK$3:$AK$50,$A13,PERCENTUAIS!$A$3:$A$50,$F$8)</f>
        <v>0</v>
      </c>
      <c r="G13" s="18">
        <f>COUNTIFS(PERCENTUAIS!$AK$3:$AK$50,$A13,PERCENTUAIS!$A$3:$A$50,$G$8)</f>
        <v>1</v>
      </c>
      <c r="H13" s="18">
        <f>COUNTIFS(PERCENTUAIS!$AK$3:$AK$50,$A13,PERCENTUAIS!$A$3:$A$50,$H$8)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COUNTIFS(PERCENTUAIS!$AK$3:$AK$50,$A14,PERCENTUAIS!$A$3:$A$50,$E$8)</f>
        <v>0</v>
      </c>
      <c r="F14" s="18">
        <f>COUNTIFS(PERCENTUAIS!$AK$3:$AK$50,$A14,PERCENTUAIS!$A$3:$A$50,$F$8)</f>
        <v>0</v>
      </c>
      <c r="G14" s="18">
        <f>COUNTIFS(PERCENTUAIS!$AK$3:$AK$50,$A14,PERCENTUAIS!$A$3:$A$50,$G$8)</f>
        <v>0</v>
      </c>
      <c r="H14" s="18">
        <f>COUNTIFS(PERCENTUAIS!$AK$3:$AK$50,$A14,PERCENTUAIS!$A$3:$A$50,$H$8)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30</v>
      </c>
      <c r="H15" s="23">
        <f t="shared" si="3"/>
        <v>17</v>
      </c>
      <c r="I15" s="24">
        <f>SUM(E15:H15)</f>
        <v>47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0.125</v>
      </c>
      <c r="D5" s="36">
        <f>$I5/$J$7</f>
        <v>0.14583333333333334</v>
      </c>
      <c r="E5" s="36">
        <f>C5+D5</f>
        <v>0.27083333333333337</v>
      </c>
      <c r="F5" s="9">
        <f>COUNTIFS(PERCENTUAIS!$AL$3:$AL$50,$B5,PERCENTUAIS!$A$3:$A$50,$F$4)</f>
        <v>0</v>
      </c>
      <c r="G5" s="9">
        <f>COUNTIFS(PERCENTUAIS!$AL$3:$AL$50,$B5,PERCENTUAIS!$A$3:$A$50,$G$4)</f>
        <v>0</v>
      </c>
      <c r="H5" s="9">
        <f>COUNTIFS(PERCENTUAIS!$AL$3:$AL$50,$B5,PERCENTUAIS!$A$3:$A$50,$H$4)</f>
        <v>6</v>
      </c>
      <c r="I5" s="9">
        <f>COUNTIFS(PERCENTUAIS!$AL$3:$AL$50,$B5,PERCENTUAIS!$A$3:$A$50,$I$4)</f>
        <v>7</v>
      </c>
      <c r="J5" s="10"/>
    </row>
    <row r="6" spans="1:10" x14ac:dyDescent="0.2">
      <c r="A6" s="22"/>
      <c r="B6" s="8" t="s">
        <v>53</v>
      </c>
      <c r="C6" s="36">
        <f>(F6+G6+H6)/$J$7</f>
        <v>0.52083333333333337</v>
      </c>
      <c r="D6" s="36">
        <f>$I6/$J$7</f>
        <v>0.20833333333333334</v>
      </c>
      <c r="E6" s="36">
        <f t="shared" ref="E6" si="0">C6+D6</f>
        <v>0.72916666666666674</v>
      </c>
      <c r="F6" s="9">
        <f>COUNTIFS(PERCENTUAIS!$AL$3:$AL$50,$B6,PERCENTUAIS!$A$3:$A$50,$F$4)</f>
        <v>0</v>
      </c>
      <c r="G6" s="9">
        <f>COUNTIFS(PERCENTUAIS!$AL$3:$AL$50,$B6,PERCENTUAIS!$A$3:$A$50,$G$4)</f>
        <v>0</v>
      </c>
      <c r="H6" s="9">
        <f>COUNTIFS(PERCENTUAIS!$AL$3:$AL$50,$B6,PERCENTUAIS!$A$3:$A$50,$H$4)</f>
        <v>25</v>
      </c>
      <c r="I6" s="9">
        <f>COUNTIFS(PERCENTUAIS!$AL$3:$AL$50,$B6,PERCENTUAIS!$A$3:$A$50,$I$4)</f>
        <v>10</v>
      </c>
      <c r="J6" s="11"/>
    </row>
    <row r="7" spans="1:10" x14ac:dyDescent="0.2">
      <c r="A7" s="31"/>
      <c r="B7" s="6"/>
      <c r="C7" s="37">
        <f t="shared" ref="C7:I7" si="1">SUM(C5:C6)</f>
        <v>0.64583333333333337</v>
      </c>
      <c r="D7" s="37">
        <f t="shared" si="1"/>
        <v>0.35416666666666669</v>
      </c>
      <c r="E7" s="36">
        <f t="shared" si="1"/>
        <v>1</v>
      </c>
      <c r="F7" s="12">
        <f t="shared" si="1"/>
        <v>0</v>
      </c>
      <c r="G7" s="12">
        <f t="shared" si="1"/>
        <v>0</v>
      </c>
      <c r="H7" s="9">
        <f t="shared" si="1"/>
        <v>31</v>
      </c>
      <c r="I7" s="13">
        <f t="shared" si="1"/>
        <v>17</v>
      </c>
      <c r="J7" s="14">
        <f>SUM(F7:I7)</f>
        <v>48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0.29166666666666669</v>
      </c>
      <c r="D9" s="36">
        <f>$I9/$J$7</f>
        <v>0.16666666666666666</v>
      </c>
      <c r="E9" s="36">
        <f>C9+D9</f>
        <v>0.45833333333333337</v>
      </c>
      <c r="F9" s="9">
        <f>COUNTIFS(PERCENTUAIS!$AM$3:$AM$50,$B9,PERCENTUAIS!$A$3:$A$50,$F$4)</f>
        <v>0</v>
      </c>
      <c r="G9" s="9">
        <f>COUNTIFS(PERCENTUAIS!$AM$3:$AM$50,$B9,PERCENTUAIS!$A$3:$A$50,$G$4)</f>
        <v>0</v>
      </c>
      <c r="H9" s="9">
        <f>COUNTIFS(PERCENTUAIS!$AM$3:$AM$50,$B9,PERCENTUAIS!$A$3:$A$50,$H$4)</f>
        <v>14</v>
      </c>
      <c r="I9" s="9">
        <f>COUNTIFS(PERCENTUAIS!$AM$3:$AM$50,$B9,PERCENTUAIS!$A$3:$A$50,$I$4)</f>
        <v>8</v>
      </c>
      <c r="J9" s="10"/>
    </row>
    <row r="10" spans="1:10" x14ac:dyDescent="0.2">
      <c r="A10" s="22"/>
      <c r="B10" s="8" t="s">
        <v>53</v>
      </c>
      <c r="C10" s="36">
        <f>(F10+G10+H10)/$J$7</f>
        <v>0.35416666666666669</v>
      </c>
      <c r="D10" s="36">
        <f>$I10/$J$7</f>
        <v>0.1875</v>
      </c>
      <c r="E10" s="36">
        <f t="shared" ref="E10" si="2">C10+D10</f>
        <v>0.54166666666666674</v>
      </c>
      <c r="F10" s="9">
        <f>COUNTIFS(PERCENTUAIS!$AM$3:$AM$50,$B10,PERCENTUAIS!$A$3:$A$50,$F$4)</f>
        <v>0</v>
      </c>
      <c r="G10" s="9">
        <f>COUNTIFS(PERCENTUAIS!$AM$3:$AM$50,$B10,PERCENTUAIS!$A$3:$A$50,$G$4)</f>
        <v>0</v>
      </c>
      <c r="H10" s="9">
        <f>COUNTIFS(PERCENTUAIS!$AM$3:$AM$50,$B10,PERCENTUAIS!$A$3:$A$50,$H$4)</f>
        <v>17</v>
      </c>
      <c r="I10" s="9">
        <f>COUNTIFS(PERCENTUAIS!$AM$3:$AM$50,$B10,PERCENTUAIS!$A$3:$A$50,$I$4)</f>
        <v>9</v>
      </c>
      <c r="J10" s="11"/>
    </row>
    <row r="11" spans="1:10" x14ac:dyDescent="0.2">
      <c r="A11" s="31"/>
      <c r="B11" s="6"/>
      <c r="C11" s="37">
        <f t="shared" ref="C11:I11" si="3">SUM(C9:C10)</f>
        <v>0.64583333333333337</v>
      </c>
      <c r="D11" s="37">
        <f t="shared" si="3"/>
        <v>0.35416666666666663</v>
      </c>
      <c r="E11" s="36">
        <f t="shared" si="3"/>
        <v>1</v>
      </c>
      <c r="F11" s="12">
        <f t="shared" si="3"/>
        <v>0</v>
      </c>
      <c r="G11" s="12">
        <f t="shared" si="3"/>
        <v>0</v>
      </c>
      <c r="H11" s="9">
        <f t="shared" si="3"/>
        <v>31</v>
      </c>
      <c r="I11" s="13">
        <f t="shared" si="3"/>
        <v>17</v>
      </c>
      <c r="J11" s="14">
        <f>SUM(F11:I11)</f>
        <v>48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0.10416666666666667</v>
      </c>
      <c r="D13" s="36">
        <f>$I13/$J$7</f>
        <v>0.16666666666666666</v>
      </c>
      <c r="E13" s="36">
        <f>C13+D13</f>
        <v>0.27083333333333331</v>
      </c>
      <c r="F13" s="9">
        <f>COUNTIFS(PERCENTUAIS!$AN$3:$AN$50,$B13,PERCENTUAIS!$A$3:$A$50,$F$4)</f>
        <v>0</v>
      </c>
      <c r="G13" s="9">
        <f>COUNTIFS(PERCENTUAIS!$AN$3:$AN$50,$B13,PERCENTUAIS!$A$3:$A$50,$G$4)</f>
        <v>0</v>
      </c>
      <c r="H13" s="9">
        <f>COUNTIFS(PERCENTUAIS!$AN$3:$AN$50,$B13,PERCENTUAIS!$A$3:$A$50,$H$4)</f>
        <v>5</v>
      </c>
      <c r="I13" s="9">
        <f>COUNTIFS(PERCENTUAIS!$AN$3:$AN$50,$B13,PERCENTUAIS!$A$3:$A$50,$I$4)</f>
        <v>8</v>
      </c>
      <c r="J13" s="10"/>
    </row>
    <row r="14" spans="1:10" x14ac:dyDescent="0.2">
      <c r="A14" s="22"/>
      <c r="B14" s="8" t="s">
        <v>53</v>
      </c>
      <c r="C14" s="36">
        <f>(F14+G14+H14)/$J$7</f>
        <v>0.54166666666666663</v>
      </c>
      <c r="D14" s="36">
        <f>$I14/$J$7</f>
        <v>0.1875</v>
      </c>
      <c r="E14" s="36">
        <f>C14+D14</f>
        <v>0.72916666666666663</v>
      </c>
      <c r="F14" s="9">
        <f>COUNTIFS(PERCENTUAIS!$AN$3:$AN$50,$B14,PERCENTUAIS!$A$3:$A$50,$F$4)</f>
        <v>0</v>
      </c>
      <c r="G14" s="9">
        <f>COUNTIFS(PERCENTUAIS!$AN$3:$AN$50,$B14,PERCENTUAIS!$A$3:$A$50,$G$4)</f>
        <v>0</v>
      </c>
      <c r="H14" s="9">
        <f>COUNTIFS(PERCENTUAIS!$AN$3:$AN$50,$B14,PERCENTUAIS!$A$3:$A$50,$H$4)</f>
        <v>26</v>
      </c>
      <c r="I14" s="9">
        <f>COUNTIFS(PERCENTUAIS!$AN$3:$AN$50,$B14,PERCENTUAIS!$A$3:$A$50,$I$4)</f>
        <v>9</v>
      </c>
      <c r="J14" s="11"/>
    </row>
    <row r="15" spans="1:10" x14ac:dyDescent="0.2">
      <c r="A15" s="31"/>
      <c r="B15" s="6"/>
      <c r="C15" s="37">
        <f t="shared" ref="C15:I15" si="4">SUM(C13:C14)</f>
        <v>0.64583333333333326</v>
      </c>
      <c r="D15" s="37">
        <f t="shared" si="4"/>
        <v>0.35416666666666663</v>
      </c>
      <c r="E15" s="36">
        <f t="shared" si="4"/>
        <v>1</v>
      </c>
      <c r="F15" s="12">
        <f t="shared" si="4"/>
        <v>0</v>
      </c>
      <c r="G15" s="12">
        <f t="shared" si="4"/>
        <v>0</v>
      </c>
      <c r="H15" s="9">
        <f t="shared" si="4"/>
        <v>31</v>
      </c>
      <c r="I15" s="13">
        <f t="shared" si="4"/>
        <v>17</v>
      </c>
      <c r="J15" s="14">
        <f>SUM(F15:I15)</f>
        <v>48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0.39583333333333331</v>
      </c>
      <c r="D17" s="36">
        <f>$I17/$J$7</f>
        <v>2.0833333333333332E-2</v>
      </c>
      <c r="E17" s="36">
        <f>C17+D17</f>
        <v>0.41666666666666663</v>
      </c>
      <c r="F17" s="9">
        <f>COUNTIFS(PERCENTUAIS!$AO$3:$AO$50,$B17,PERCENTUAIS!$A$3:$A$50,$F$4)</f>
        <v>0</v>
      </c>
      <c r="G17" s="9">
        <f>COUNTIFS(PERCENTUAIS!$AO$3:$AO$50,$B17,PERCENTUAIS!$A$3:$A$50,$G$4)</f>
        <v>0</v>
      </c>
      <c r="H17" s="9">
        <f>COUNTIFS(PERCENTUAIS!$AO$3:$AO$50,$B17,PERCENTUAIS!$A$3:$A$50,$H$4)</f>
        <v>19</v>
      </c>
      <c r="I17" s="9">
        <f>COUNTIFS(PERCENTUAIS!$AO$3:$AO$50,$B17,PERCENTUAIS!$A$3:$A$50,$I$4)</f>
        <v>1</v>
      </c>
      <c r="J17" s="10"/>
    </row>
    <row r="18" spans="1:10" x14ac:dyDescent="0.2">
      <c r="A18" s="22"/>
      <c r="B18" s="8" t="s">
        <v>53</v>
      </c>
      <c r="C18" s="36">
        <f>(F18+G18+H18)/$J$7</f>
        <v>0.25</v>
      </c>
      <c r="D18" s="36">
        <f>$I18/$J$7</f>
        <v>0.33333333333333331</v>
      </c>
      <c r="E18" s="36">
        <f>C18+D18</f>
        <v>0.58333333333333326</v>
      </c>
      <c r="F18" s="9">
        <f>COUNTIFS(PERCENTUAIS!$AO$3:$AO$50,$B18,PERCENTUAIS!$A$3:$A$50,$F$4)</f>
        <v>0</v>
      </c>
      <c r="G18" s="9">
        <f>COUNTIFS(PERCENTUAIS!$AO$3:$AO$50,$B18,PERCENTUAIS!$A$3:$A$50,$G$4)</f>
        <v>0</v>
      </c>
      <c r="H18" s="9">
        <f>COUNTIFS(PERCENTUAIS!$AO$3:$AO$50,$B18,PERCENTUAIS!$A$3:$A$50,$H$4)</f>
        <v>12</v>
      </c>
      <c r="I18" s="9">
        <f>COUNTIFS(PERCENTUAIS!$AO$3:$AO$50,$B18,PERCENTUAIS!$A$3:$A$50,$I$4)</f>
        <v>16</v>
      </c>
      <c r="J18" s="11"/>
    </row>
    <row r="19" spans="1:10" x14ac:dyDescent="0.2">
      <c r="A19" s="31"/>
      <c r="B19" s="6"/>
      <c r="C19" s="37">
        <f t="shared" ref="C19:I19" si="5">SUM(C17:C18)</f>
        <v>0.64583333333333326</v>
      </c>
      <c r="D19" s="37">
        <f t="shared" si="5"/>
        <v>0.35416666666666663</v>
      </c>
      <c r="E19" s="36">
        <f t="shared" si="5"/>
        <v>0.99999999999999989</v>
      </c>
      <c r="F19" s="12">
        <f t="shared" si="5"/>
        <v>0</v>
      </c>
      <c r="G19" s="12">
        <f t="shared" si="5"/>
        <v>0</v>
      </c>
      <c r="H19" s="9">
        <f t="shared" si="5"/>
        <v>31</v>
      </c>
      <c r="I19" s="13">
        <f t="shared" si="5"/>
        <v>17</v>
      </c>
      <c r="J19" s="14">
        <f>SUM(F19:I19)</f>
        <v>48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4.1666666666666664E-2</v>
      </c>
      <c r="D21" s="36">
        <f>$I21/$J$7</f>
        <v>0.14583333333333334</v>
      </c>
      <c r="E21" s="36">
        <f>C21+D21</f>
        <v>0.1875</v>
      </c>
      <c r="F21" s="9">
        <f>COUNTIFS(PERCENTUAIS!$AP$3:$AP$50,$B21,PERCENTUAIS!$A$3:$A$50,$F$4)</f>
        <v>0</v>
      </c>
      <c r="G21" s="9">
        <f>COUNTIFS(PERCENTUAIS!$AP$3:$AP$50,$B21,PERCENTUAIS!$A$3:$A$50,$G$4)</f>
        <v>0</v>
      </c>
      <c r="H21" s="9">
        <f>COUNTIFS(PERCENTUAIS!$AP$3:$AP$50,$B21,PERCENTUAIS!$A$3:$A$50,$H$4)</f>
        <v>2</v>
      </c>
      <c r="I21" s="9">
        <f>COUNTIFS(PERCENTUAIS!$AP$3:$AP$50,$B21,PERCENTUAIS!$A$3:$A$50,$I$4)</f>
        <v>7</v>
      </c>
      <c r="J21" s="10"/>
    </row>
    <row r="22" spans="1:10" x14ac:dyDescent="0.2">
      <c r="A22" s="22"/>
      <c r="B22" s="8" t="s">
        <v>53</v>
      </c>
      <c r="C22" s="36">
        <f>(F22+G22+H22)/$J$7</f>
        <v>0.60416666666666663</v>
      </c>
      <c r="D22" s="36">
        <f>$I22/$J$7</f>
        <v>0.20833333333333334</v>
      </c>
      <c r="E22" s="36">
        <f>C22+D22</f>
        <v>0.8125</v>
      </c>
      <c r="F22" s="9">
        <f>COUNTIFS(PERCENTUAIS!$AP$3:$AP$50,$B22,PERCENTUAIS!$A$3:$A$50,$F$4)</f>
        <v>0</v>
      </c>
      <c r="G22" s="9">
        <f>COUNTIFS(PERCENTUAIS!$AP$3:$AP$50,$B22,PERCENTUAIS!$A$3:$A$50,$G$4)</f>
        <v>0</v>
      </c>
      <c r="H22" s="9">
        <f>COUNTIFS(PERCENTUAIS!$AP$3:$AP$50,$B22,PERCENTUAIS!$A$3:$A$50,$H$4)</f>
        <v>29</v>
      </c>
      <c r="I22" s="9">
        <f>COUNTIFS(PERCENTUAIS!$AP$3:$AP$50,$B22,PERCENTUAIS!$A$3:$A$50,$I$4)</f>
        <v>10</v>
      </c>
      <c r="J22" s="11"/>
    </row>
    <row r="23" spans="1:10" x14ac:dyDescent="0.2">
      <c r="A23" s="31"/>
      <c r="B23" s="6"/>
      <c r="C23" s="37">
        <f t="shared" ref="C23:I23" si="6">SUM(C21:C22)</f>
        <v>0.64583333333333326</v>
      </c>
      <c r="D23" s="37">
        <f t="shared" si="6"/>
        <v>0.35416666666666669</v>
      </c>
      <c r="E23" s="36">
        <f t="shared" si="6"/>
        <v>1</v>
      </c>
      <c r="F23" s="12">
        <f t="shared" si="6"/>
        <v>0</v>
      </c>
      <c r="G23" s="12">
        <f t="shared" si="6"/>
        <v>0</v>
      </c>
      <c r="H23" s="9">
        <f t="shared" si="6"/>
        <v>31</v>
      </c>
      <c r="I23" s="13">
        <f t="shared" si="6"/>
        <v>17</v>
      </c>
      <c r="J23" s="14">
        <f>SUM(F23:I23)</f>
        <v>48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0.375</v>
      </c>
      <c r="D25" s="36">
        <f>$I25/$J$7</f>
        <v>0</v>
      </c>
      <c r="E25" s="36">
        <f>C25+D25</f>
        <v>0.375</v>
      </c>
      <c r="F25" s="9">
        <f>COUNTIFS(PERCENTUAIS!$AQ$3:$AQ$50,$B25,PERCENTUAIS!$A$3:$A$50,$F$4)</f>
        <v>0</v>
      </c>
      <c r="G25" s="9">
        <f>COUNTIFS(PERCENTUAIS!$AQ$3:$AQ$50,$B25,PERCENTUAIS!$A$3:$A$50,$G$4)</f>
        <v>0</v>
      </c>
      <c r="H25" s="9">
        <f>COUNTIFS(PERCENTUAIS!$AQ$3:$AQ$50,$B25,PERCENTUAIS!$A$3:$A$50,$H$4)</f>
        <v>18</v>
      </c>
      <c r="I25" s="9">
        <f>COUNTIFS(PERCENTUAIS!$AQ$3:$AQ$50,$B25,PERCENTUAIS!$A$3:$A$50,$I$4)</f>
        <v>0</v>
      </c>
      <c r="J25" s="10"/>
    </row>
    <row r="26" spans="1:10" x14ac:dyDescent="0.2">
      <c r="A26" s="22"/>
      <c r="B26" s="8" t="s">
        <v>53</v>
      </c>
      <c r="C26" s="36">
        <f>(F26+G26+H26)/$J$7</f>
        <v>0.27083333333333331</v>
      </c>
      <c r="D26" s="36">
        <f>$I26/$J$7</f>
        <v>0.35416666666666669</v>
      </c>
      <c r="E26" s="36">
        <f>C26+D26</f>
        <v>0.625</v>
      </c>
      <c r="F26" s="9">
        <f>COUNTIFS(PERCENTUAIS!$AQ$3:$AQ$50,$B26,PERCENTUAIS!$A$3:$A$50,$F$4)</f>
        <v>0</v>
      </c>
      <c r="G26" s="9">
        <f>COUNTIFS(PERCENTUAIS!$AQ$3:$AQ$50,$B26,PERCENTUAIS!$A$3:$A$50,$G$4)</f>
        <v>0</v>
      </c>
      <c r="H26" s="9">
        <f>COUNTIFS(PERCENTUAIS!$AQ$3:$AQ$50,$B26,PERCENTUAIS!$A$3:$A$50,$H$4)</f>
        <v>13</v>
      </c>
      <c r="I26" s="9">
        <f>COUNTIFS(PERCENTUAIS!$AQ$3:$AQ$50,$B26,PERCENTUAIS!$A$3:$A$50,$I$4)</f>
        <v>17</v>
      </c>
      <c r="J26" s="11"/>
    </row>
    <row r="27" spans="1:10" x14ac:dyDescent="0.2">
      <c r="A27" s="31"/>
      <c r="B27" s="6"/>
      <c r="C27" s="37">
        <f t="shared" ref="C27:I27" si="7">SUM(C25:C26)</f>
        <v>0.64583333333333326</v>
      </c>
      <c r="D27" s="37">
        <f t="shared" si="7"/>
        <v>0.35416666666666669</v>
      </c>
      <c r="E27" s="36">
        <f t="shared" si="7"/>
        <v>1</v>
      </c>
      <c r="F27" s="12">
        <f t="shared" si="7"/>
        <v>0</v>
      </c>
      <c r="G27" s="12">
        <f t="shared" si="7"/>
        <v>0</v>
      </c>
      <c r="H27" s="9">
        <f t="shared" si="7"/>
        <v>31</v>
      </c>
      <c r="I27" s="13">
        <f t="shared" si="7"/>
        <v>17</v>
      </c>
      <c r="J27" s="14">
        <f>SUM(F27:I27)</f>
        <v>48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8.5106382978723402E-2</v>
      </c>
      <c r="C9" s="35">
        <f>$H9/$I$14</f>
        <v>0.1276595744680851</v>
      </c>
      <c r="D9" s="35">
        <f>B9+C9</f>
        <v>0.21276595744680848</v>
      </c>
      <c r="E9" s="18">
        <f>COUNTIFS(PERCENTUAIS!$AR$3:$AR$50,$A9,PERCENTUAIS!$A$3:$A$50,$E$8)</f>
        <v>0</v>
      </c>
      <c r="F9" s="18">
        <f>COUNTIFS(PERCENTUAIS!$AR$3:$AR$50,$A9,PERCENTUAIS!$A$3:$A$50,$F$8)</f>
        <v>0</v>
      </c>
      <c r="G9" s="18">
        <f>COUNTIFS(PERCENTUAIS!$AR$3:$AR$50,$A9,PERCENTUAIS!$A$3:$A$50,$G$8)</f>
        <v>4</v>
      </c>
      <c r="H9" s="18">
        <f>COUNTIFS(PERCENTUAIS!$AR$3:$AR$50,$A9,PERCENTUAIS!$A$3:$A$50,$H$8)</f>
        <v>6</v>
      </c>
      <c r="I9" s="19"/>
    </row>
    <row r="10" spans="1:9" x14ac:dyDescent="0.2">
      <c r="A10" s="4" t="s">
        <v>61</v>
      </c>
      <c r="B10" s="35">
        <f>($G10+$F10+$E10)/$I$14</f>
        <v>0.21276595744680851</v>
      </c>
      <c r="C10" s="35">
        <f>$H10/$I$14</f>
        <v>0.1276595744680851</v>
      </c>
      <c r="D10" s="35">
        <f t="shared" ref="D10:D13" si="0">B10+C10</f>
        <v>0.34042553191489361</v>
      </c>
      <c r="E10" s="18">
        <f>COUNTIFS(PERCENTUAIS!$AR$3:$AR$50,$A10,PERCENTUAIS!$A$3:$A$50,$E$8)</f>
        <v>0</v>
      </c>
      <c r="F10" s="18">
        <f>COUNTIFS(PERCENTUAIS!$AR$3:$AR$50,$A10,PERCENTUAIS!$A$3:$A$50,$F$8)</f>
        <v>0</v>
      </c>
      <c r="G10" s="18">
        <f>COUNTIFS(PERCENTUAIS!$AR$3:$AR$50,$A10,PERCENTUAIS!$A$3:$A$50,$G$8)</f>
        <v>10</v>
      </c>
      <c r="H10" s="18">
        <f>COUNTIFS(PERCENTUAIS!$AR$3:$AR$50,$A10,PERCENTUAIS!$A$3:$A$50,$H$8)</f>
        <v>6</v>
      </c>
      <c r="I10" s="20"/>
    </row>
    <row r="11" spans="1:9" x14ac:dyDescent="0.2">
      <c r="A11" s="4" t="s">
        <v>56</v>
      </c>
      <c r="B11" s="35">
        <f>($G11+$F11+$E11)/$I$14</f>
        <v>0.23404255319148937</v>
      </c>
      <c r="C11" s="35">
        <f>$H11/$I$14</f>
        <v>0.10638297872340426</v>
      </c>
      <c r="D11" s="35">
        <f t="shared" si="0"/>
        <v>0.34042553191489361</v>
      </c>
      <c r="E11" s="18">
        <f>COUNTIFS(PERCENTUAIS!$AR$3:$AR$50,$A11,PERCENTUAIS!$A$3:$A$50,$E$8)</f>
        <v>0</v>
      </c>
      <c r="F11" s="18">
        <f>COUNTIFS(PERCENTUAIS!$AR$3:$AR$50,$A11,PERCENTUAIS!$A$3:$A$50,$F$8)</f>
        <v>0</v>
      </c>
      <c r="G11" s="18">
        <f>COUNTIFS(PERCENTUAIS!$AR$3:$AR$50,$A11,PERCENTUAIS!$A$3:$A$50,$G$8)</f>
        <v>11</v>
      </c>
      <c r="H11" s="18">
        <f>COUNTIFS(PERCENTUAIS!$AR$3:$AR$50,$A11,PERCENTUAIS!$A$3:$A$50,$H$8)</f>
        <v>5</v>
      </c>
      <c r="I11" s="21"/>
    </row>
    <row r="12" spans="1:9" x14ac:dyDescent="0.2">
      <c r="A12" s="4" t="s">
        <v>65</v>
      </c>
      <c r="B12" s="35">
        <f>($G12+$F12+$E12)/$I$14</f>
        <v>4.2553191489361701E-2</v>
      </c>
      <c r="C12" s="35">
        <f>$H12/$I$14</f>
        <v>0</v>
      </c>
      <c r="D12" s="35">
        <f t="shared" si="0"/>
        <v>4.2553191489361701E-2</v>
      </c>
      <c r="E12" s="18">
        <f>COUNTIFS(PERCENTUAIS!$AR$3:$AR$50,$A12,PERCENTUAIS!$A$3:$A$50,$E$8)</f>
        <v>0</v>
      </c>
      <c r="F12" s="18">
        <f>COUNTIFS(PERCENTUAIS!$AR$3:$AR$50,$A12,PERCENTUAIS!$A$3:$A$50,$F$8)</f>
        <v>0</v>
      </c>
      <c r="G12" s="18">
        <f>COUNTIFS(PERCENTUAIS!$AR$3:$AR$50,$A12,PERCENTUAIS!$A$3:$A$50,$G$8)</f>
        <v>2</v>
      </c>
      <c r="H12" s="18">
        <f>COUNTIFS(PERCENTUAIS!$AR$3:$AR$50,$A12,PERCENTUAIS!$A$3:$A$50,$H$8)</f>
        <v>0</v>
      </c>
      <c r="I12" s="22"/>
    </row>
    <row r="13" spans="1:9" x14ac:dyDescent="0.2">
      <c r="A13" s="4" t="s">
        <v>62</v>
      </c>
      <c r="B13" s="35">
        <f>($G13+$F13+$E13)/$I$14</f>
        <v>6.3829787234042548E-2</v>
      </c>
      <c r="C13" s="35">
        <f>$H13/$I$14</f>
        <v>0</v>
      </c>
      <c r="D13" s="35">
        <f t="shared" si="0"/>
        <v>6.3829787234042548E-2</v>
      </c>
      <c r="E13" s="18">
        <f>COUNTIFS(PERCENTUAIS!$AR$3:$AR$50,$A13,PERCENTUAIS!$A$3:$A$50,$E$8)</f>
        <v>0</v>
      </c>
      <c r="F13" s="18">
        <f>COUNTIFS(PERCENTUAIS!$AR$3:$AR$50,$A13,PERCENTUAIS!$A$3:$A$50,$F$8)</f>
        <v>0</v>
      </c>
      <c r="G13" s="18">
        <f>COUNTIFS(PERCENTUAIS!$AR$3:$AR$50,$A13,PERCENTUAIS!$A$3:$A$50,$G$8)</f>
        <v>3</v>
      </c>
      <c r="H13" s="18">
        <f>COUNTIFS(PERCENTUAIS!$AR$3:$AR$50,$A13,PERCENTUAIS!$A$3:$A$50,$H$8)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30</v>
      </c>
      <c r="H14" s="23">
        <f t="shared" si="1"/>
        <v>17</v>
      </c>
      <c r="I14" s="24">
        <f>SUM(E14:H14)</f>
        <v>47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0.19148936170212766</v>
      </c>
      <c r="C9" s="35">
        <f>$H9/$I$14</f>
        <v>2.1276595744680851E-2</v>
      </c>
      <c r="D9" s="35">
        <f>B9+C9</f>
        <v>0.21276595744680851</v>
      </c>
      <c r="E9" s="18">
        <f>COUNTIFS(PERCENTUAIS!$AS$3:$AS$50,$A9,PERCENTUAIS!$A$3:$A$50,$E$8)</f>
        <v>0</v>
      </c>
      <c r="F9" s="18">
        <f>COUNTIFS(PERCENTUAIS!$AS$3:$AS$50,$A9,PERCENTUAIS!$A$3:$A$50,$F$8)</f>
        <v>0</v>
      </c>
      <c r="G9" s="18">
        <f>COUNTIFS(PERCENTUAIS!$AS$3:$AS$50,$A9,PERCENTUAIS!$A$3:$A$50,$G$8)</f>
        <v>9</v>
      </c>
      <c r="H9" s="18">
        <f>COUNTIFS(PERCENTUAIS!$AS$3:$AS$50,$A9,PERCENTUAIS!$A$3:$A$50,$H$8)</f>
        <v>1</v>
      </c>
      <c r="I9" s="19"/>
    </row>
    <row r="10" spans="1:9" x14ac:dyDescent="0.2">
      <c r="A10" s="4" t="s">
        <v>61</v>
      </c>
      <c r="B10" s="35">
        <f>($G10+$F10+$E10)/$I$14</f>
        <v>0.25531914893617019</v>
      </c>
      <c r="C10" s="35">
        <f>$H10/$I$14</f>
        <v>2.1276595744680851E-2</v>
      </c>
      <c r="D10" s="35">
        <f t="shared" ref="D10:D13" si="0">B10+C10</f>
        <v>0.27659574468085102</v>
      </c>
      <c r="E10" s="18">
        <f>COUNTIFS(PERCENTUAIS!$AS$3:$AS$50,$A10,PERCENTUAIS!$A$3:$A$50,$E$8)</f>
        <v>0</v>
      </c>
      <c r="F10" s="18">
        <f>COUNTIFS(PERCENTUAIS!$AS$3:$AS$50,$A10,PERCENTUAIS!$A$3:$A$50,$F$8)</f>
        <v>0</v>
      </c>
      <c r="G10" s="18">
        <f>COUNTIFS(PERCENTUAIS!$AS$3:$AS$50,$A10,PERCENTUAIS!$A$3:$A$50,$G$8)</f>
        <v>12</v>
      </c>
      <c r="H10" s="18">
        <f>COUNTIFS(PERCENTUAIS!$AS$3:$AS$50,$A10,PERCENTUAIS!$A$3:$A$50,$H$8)</f>
        <v>1</v>
      </c>
      <c r="I10" s="20"/>
    </row>
    <row r="11" spans="1:9" x14ac:dyDescent="0.2">
      <c r="A11" s="4" t="s">
        <v>56</v>
      </c>
      <c r="B11" s="35">
        <f>($G11+$F11+$E11)/$I$14</f>
        <v>8.5106382978723402E-2</v>
      </c>
      <c r="C11" s="35">
        <f>$H11/$I$14</f>
        <v>0.1276595744680851</v>
      </c>
      <c r="D11" s="35">
        <f t="shared" si="0"/>
        <v>0.21276595744680848</v>
      </c>
      <c r="E11" s="18">
        <f>COUNTIFS(PERCENTUAIS!$AS$3:$AS$50,$A11,PERCENTUAIS!$A$3:$A$50,$E$8)</f>
        <v>0</v>
      </c>
      <c r="F11" s="18">
        <f>COUNTIFS(PERCENTUAIS!$AS$3:$AS$50,$A11,PERCENTUAIS!$A$3:$A$50,$F$8)</f>
        <v>0</v>
      </c>
      <c r="G11" s="18">
        <f>COUNTIFS(PERCENTUAIS!$AS$3:$AS$50,$A11,PERCENTUAIS!$A$3:$A$50,$G$8)</f>
        <v>4</v>
      </c>
      <c r="H11" s="18">
        <f>COUNTIFS(PERCENTUAIS!$AS$3:$AS$50,$A11,PERCENTUAIS!$A$3:$A$50,$H$8)</f>
        <v>6</v>
      </c>
      <c r="I11" s="21"/>
    </row>
    <row r="12" spans="1:9" x14ac:dyDescent="0.2">
      <c r="A12" s="4" t="s">
        <v>65</v>
      </c>
      <c r="B12" s="35">
        <f>($G12+$F12+$E12)/$I$14</f>
        <v>6.3829787234042548E-2</v>
      </c>
      <c r="C12" s="35">
        <f>$H12/$I$14</f>
        <v>0.10638297872340426</v>
      </c>
      <c r="D12" s="35">
        <f t="shared" si="0"/>
        <v>0.1702127659574468</v>
      </c>
      <c r="E12" s="18">
        <f>COUNTIFS(PERCENTUAIS!$AS$3:$AS$50,$A12,PERCENTUAIS!$A$3:$A$50,$E$8)</f>
        <v>0</v>
      </c>
      <c r="F12" s="18">
        <f>COUNTIFS(PERCENTUAIS!$AS$3:$AS$50,$A12,PERCENTUAIS!$A$3:$A$50,$F$8)</f>
        <v>0</v>
      </c>
      <c r="G12" s="18">
        <f>COUNTIFS(PERCENTUAIS!$AS$3:$AS$50,$A12,PERCENTUAIS!$A$3:$A$50,$G$8)</f>
        <v>3</v>
      </c>
      <c r="H12" s="18">
        <f>COUNTIFS(PERCENTUAIS!$AS$3:$AS$50,$A12,PERCENTUAIS!$A$3:$A$50,$H$8)</f>
        <v>5</v>
      </c>
      <c r="I12" s="22"/>
    </row>
    <row r="13" spans="1:9" x14ac:dyDescent="0.2">
      <c r="A13" s="4" t="s">
        <v>62</v>
      </c>
      <c r="B13" s="35">
        <f>($G13+$F13+$E13)/$I$14</f>
        <v>4.2553191489361701E-2</v>
      </c>
      <c r="C13" s="35">
        <f>$H13/$I$14</f>
        <v>8.5106382978723402E-2</v>
      </c>
      <c r="D13" s="35">
        <f t="shared" si="0"/>
        <v>0.1276595744680851</v>
      </c>
      <c r="E13" s="18">
        <f>COUNTIFS(PERCENTUAIS!$AS$3:$AS$50,$A13,PERCENTUAIS!$A$3:$A$50,$E$8)</f>
        <v>0</v>
      </c>
      <c r="F13" s="18">
        <f>COUNTIFS(PERCENTUAIS!$AS$3:$AS$50,$A13,PERCENTUAIS!$A$3:$A$50,$F$8)</f>
        <v>0</v>
      </c>
      <c r="G13" s="18">
        <f>COUNTIFS(PERCENTUAIS!$AS$3:$AS$50,$A13,PERCENTUAIS!$A$3:$A$50,$G$8)</f>
        <v>2</v>
      </c>
      <c r="H13" s="18">
        <f>COUNTIFS(PERCENTUAIS!$AS$3:$AS$50,$A13,PERCENTUAIS!$A$3:$A$50,$H$8)</f>
        <v>4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30</v>
      </c>
      <c r="H14" s="23">
        <f t="shared" si="1"/>
        <v>17</v>
      </c>
      <c r="I14" s="24">
        <f>SUM(E14:H14)</f>
        <v>47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0.1276595744680851</v>
      </c>
      <c r="C9" s="35">
        <f>$H9/$I$14</f>
        <v>0.23404255319148937</v>
      </c>
      <c r="D9" s="35">
        <f>B9+C9</f>
        <v>0.36170212765957444</v>
      </c>
      <c r="E9" s="18">
        <f>COUNTIFS(PERCENTUAIS!$AT$3:$AT$50,$A9,PERCENTUAIS!$A$3:$A$50,$E$8)</f>
        <v>0</v>
      </c>
      <c r="F9" s="18">
        <f>COUNTIFS(PERCENTUAIS!$AT$3:$AT$50,$A9,PERCENTUAIS!$A$3:$A$50,$F$8)</f>
        <v>0</v>
      </c>
      <c r="G9" s="18">
        <f>COUNTIFS(PERCENTUAIS!$AT$3:$AT$50,$A9,PERCENTUAIS!$A$3:$A$50,$G$8)</f>
        <v>6</v>
      </c>
      <c r="H9" s="18">
        <f>COUNTIFS(PERCENTUAIS!$AT$3:$AT$50,$A9,PERCENTUAIS!$A$3:$A$50,$H$8)</f>
        <v>11</v>
      </c>
      <c r="I9" s="19"/>
    </row>
    <row r="10" spans="1:9" x14ac:dyDescent="0.2">
      <c r="A10" s="4" t="s">
        <v>61</v>
      </c>
      <c r="B10" s="35">
        <f>($G10+$F10+$E10)/$I$14</f>
        <v>0.27659574468085107</v>
      </c>
      <c r="C10" s="35">
        <f>$H10/$I$14</f>
        <v>0.1276595744680851</v>
      </c>
      <c r="D10" s="35">
        <f t="shared" ref="D10:D13" si="0">B10+C10</f>
        <v>0.4042553191489362</v>
      </c>
      <c r="E10" s="18">
        <f>COUNTIFS(PERCENTUAIS!$AT$3:$AT$50,$A10,PERCENTUAIS!$A$3:$A$50,$E$8)</f>
        <v>0</v>
      </c>
      <c r="F10" s="18">
        <f>COUNTIFS(PERCENTUAIS!$AT$3:$AT$50,$A10,PERCENTUAIS!$A$3:$A$50,$F$8)</f>
        <v>0</v>
      </c>
      <c r="G10" s="18">
        <f>COUNTIFS(PERCENTUAIS!$AT$3:$AT$50,$A10,PERCENTUAIS!$A$3:$A$50,$G$8)</f>
        <v>13</v>
      </c>
      <c r="H10" s="18">
        <f>COUNTIFS(PERCENTUAIS!$AT$3:$AT$50,$A10,PERCENTUAIS!$A$3:$A$50,$H$8)</f>
        <v>6</v>
      </c>
      <c r="I10" s="20"/>
    </row>
    <row r="11" spans="1:9" x14ac:dyDescent="0.2">
      <c r="A11" s="4" t="s">
        <v>56</v>
      </c>
      <c r="B11" s="35">
        <f>($G11+$F11+$E11)/$I$14</f>
        <v>0.1702127659574468</v>
      </c>
      <c r="C11" s="35">
        <f>$H11/$I$14</f>
        <v>0</v>
      </c>
      <c r="D11" s="35">
        <f t="shared" si="0"/>
        <v>0.1702127659574468</v>
      </c>
      <c r="E11" s="18">
        <f>COUNTIFS(PERCENTUAIS!$AT$3:$AT$50,$A11,PERCENTUAIS!$A$3:$A$50,$E$8)</f>
        <v>0</v>
      </c>
      <c r="F11" s="18">
        <f>COUNTIFS(PERCENTUAIS!$AT$3:$AT$50,$A11,PERCENTUAIS!$A$3:$A$50,$F$8)</f>
        <v>0</v>
      </c>
      <c r="G11" s="18">
        <f>COUNTIFS(PERCENTUAIS!$AT$3:$AT$50,$A11,PERCENTUAIS!$A$3:$A$50,$G$8)</f>
        <v>8</v>
      </c>
      <c r="H11" s="18">
        <f>COUNTIFS(PERCENTUAIS!$AT$3:$AT$50,$A11,PERCENTUAIS!$A$3:$A$50,$H$8)</f>
        <v>0</v>
      </c>
      <c r="I11" s="21"/>
    </row>
    <row r="12" spans="1:9" x14ac:dyDescent="0.2">
      <c r="A12" s="4" t="s">
        <v>65</v>
      </c>
      <c r="B12" s="35">
        <f>($G12+$F12+$E12)/$I$14</f>
        <v>0</v>
      </c>
      <c r="C12" s="35">
        <f>$H12/$I$14</f>
        <v>0</v>
      </c>
      <c r="D12" s="35">
        <f t="shared" si="0"/>
        <v>0</v>
      </c>
      <c r="E12" s="18">
        <f>COUNTIFS(PERCENTUAIS!$AT$3:$AT$50,$A12,PERCENTUAIS!$A$3:$A$50,$E$8)</f>
        <v>0</v>
      </c>
      <c r="F12" s="18">
        <f>COUNTIFS(PERCENTUAIS!$AT$3:$AT$50,$A12,PERCENTUAIS!$A$3:$A$50,$F$8)</f>
        <v>0</v>
      </c>
      <c r="G12" s="18">
        <f>COUNTIFS(PERCENTUAIS!$AT$3:$AT$50,$A12,PERCENTUAIS!$A$3:$A$50,$G$8)</f>
        <v>0</v>
      </c>
      <c r="H12" s="18">
        <f>COUNTIFS(PERCENTUAIS!$AT$3:$AT$50,$A12,PERCENTUAIS!$A$3:$A$50,$H$8)</f>
        <v>0</v>
      </c>
      <c r="I12" s="22"/>
    </row>
    <row r="13" spans="1:9" x14ac:dyDescent="0.2">
      <c r="A13" s="4" t="s">
        <v>62</v>
      </c>
      <c r="B13" s="35">
        <f>($G13+$F13+$E13)/$I$14</f>
        <v>6.3829787234042548E-2</v>
      </c>
      <c r="C13" s="35">
        <f>$H13/$I$14</f>
        <v>0</v>
      </c>
      <c r="D13" s="35">
        <f t="shared" si="0"/>
        <v>6.3829787234042548E-2</v>
      </c>
      <c r="E13" s="18">
        <f>COUNTIFS(PERCENTUAIS!$AT$3:$AT$50,$A13,PERCENTUAIS!$A$3:$A$50,$E$8)</f>
        <v>0</v>
      </c>
      <c r="F13" s="18">
        <f>COUNTIFS(PERCENTUAIS!$AT$3:$AT$50,$A13,PERCENTUAIS!$A$3:$A$50,$F$8)</f>
        <v>0</v>
      </c>
      <c r="G13" s="18">
        <f>COUNTIFS(PERCENTUAIS!$AT$3:$AT$50,$A13,PERCENTUAIS!$A$3:$A$50,$G$8)</f>
        <v>3</v>
      </c>
      <c r="H13" s="18">
        <f>COUNTIFS(PERCENTUAIS!$AT$3:$AT$50,$A13,PERCENTUAIS!$A$3:$A$50,$H$8)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30</v>
      </c>
      <c r="H14" s="23">
        <f t="shared" si="1"/>
        <v>17</v>
      </c>
      <c r="I14" s="24">
        <f>SUM(E14:H14)</f>
        <v>47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0.21276595744680851</v>
      </c>
      <c r="C9" s="35">
        <f>$H9/$I$14</f>
        <v>0.10638297872340426</v>
      </c>
      <c r="D9" s="35">
        <f>B9+C9</f>
        <v>0.31914893617021278</v>
      </c>
      <c r="E9" s="18">
        <f>COUNTIFS(PERCENTUAIS!$AU$3:$AU$50,$A9,PERCENTUAIS!$A$3:$A$50,$E$8)</f>
        <v>0</v>
      </c>
      <c r="F9" s="18">
        <f>COUNTIFS(PERCENTUAIS!$AU$3:$AU$50,$A9,PERCENTUAIS!$A$3:$A$50,$F$8)</f>
        <v>0</v>
      </c>
      <c r="G9" s="18">
        <f>COUNTIFS(PERCENTUAIS!$AU$3:$AU$50,$A9,PERCENTUAIS!$A$3:$A$50,$G$8)</f>
        <v>10</v>
      </c>
      <c r="H9" s="18">
        <f>COUNTIFS(PERCENTUAIS!$AU$3:$AU$50,$A9,PERCENTUAIS!$A$3:$A$50,$H$8)</f>
        <v>5</v>
      </c>
      <c r="I9" s="19"/>
    </row>
    <row r="10" spans="1:9" x14ac:dyDescent="0.2">
      <c r="A10" s="4" t="s">
        <v>61</v>
      </c>
      <c r="B10" s="35">
        <f>($G10+$F10+$E10)/$I$14</f>
        <v>0.31914893617021278</v>
      </c>
      <c r="C10" s="35">
        <f>$H10/$I$14</f>
        <v>0.10638297872340426</v>
      </c>
      <c r="D10" s="35">
        <f t="shared" ref="D10:D13" si="0">B10+C10</f>
        <v>0.42553191489361702</v>
      </c>
      <c r="E10" s="18">
        <f>COUNTIFS(PERCENTUAIS!$AU$3:$AU$50,$A10,PERCENTUAIS!$A$3:$A$50,$E$8)</f>
        <v>0</v>
      </c>
      <c r="F10" s="18">
        <f>COUNTIFS(PERCENTUAIS!$AU$3:$AU$50,$A10,PERCENTUAIS!$A$3:$A$50,$F$8)</f>
        <v>0</v>
      </c>
      <c r="G10" s="18">
        <f>COUNTIFS(PERCENTUAIS!$AU$3:$AU$50,$A10,PERCENTUAIS!$A$3:$A$50,$G$8)</f>
        <v>15</v>
      </c>
      <c r="H10" s="18">
        <f>COUNTIFS(PERCENTUAIS!$AU$3:$AU$50,$A10,PERCENTUAIS!$A$3:$A$50,$H$8)</f>
        <v>5</v>
      </c>
      <c r="I10" s="20"/>
    </row>
    <row r="11" spans="1:9" x14ac:dyDescent="0.2">
      <c r="A11" s="4" t="s">
        <v>56</v>
      </c>
      <c r="B11" s="35">
        <f>($G11+$F11+$E11)/$I$14</f>
        <v>4.2553191489361701E-2</v>
      </c>
      <c r="C11" s="35">
        <f>$H11/$I$14</f>
        <v>8.5106382978723402E-2</v>
      </c>
      <c r="D11" s="35">
        <f t="shared" si="0"/>
        <v>0.1276595744680851</v>
      </c>
      <c r="E11" s="18">
        <f>COUNTIFS(PERCENTUAIS!$AU$3:$AU$50,$A11,PERCENTUAIS!$A$3:$A$50,$E$8)</f>
        <v>0</v>
      </c>
      <c r="F11" s="18">
        <f>COUNTIFS(PERCENTUAIS!$AU$3:$AU$50,$A11,PERCENTUAIS!$A$3:$A$50,$F$8)</f>
        <v>0</v>
      </c>
      <c r="G11" s="18">
        <f>COUNTIFS(PERCENTUAIS!$AU$3:$AU$50,$A11,PERCENTUAIS!$A$3:$A$50,$G$8)</f>
        <v>2</v>
      </c>
      <c r="H11" s="18">
        <f>COUNTIFS(PERCENTUAIS!$AU$3:$AU$50,$A11,PERCENTUAIS!$A$3:$A$50,$H$8)</f>
        <v>4</v>
      </c>
      <c r="I11" s="21"/>
    </row>
    <row r="12" spans="1:9" x14ac:dyDescent="0.2">
      <c r="A12" s="4" t="s">
        <v>65</v>
      </c>
      <c r="B12" s="35">
        <f>($G12+$F12+$E12)/$I$14</f>
        <v>4.2553191489361701E-2</v>
      </c>
      <c r="C12" s="35">
        <f>$H12/$I$14</f>
        <v>2.1276595744680851E-2</v>
      </c>
      <c r="D12" s="35">
        <f t="shared" si="0"/>
        <v>6.3829787234042548E-2</v>
      </c>
      <c r="E12" s="18">
        <f>COUNTIFS(PERCENTUAIS!$AU$3:$AU$50,$A12,PERCENTUAIS!$A$3:$A$50,$E$8)</f>
        <v>0</v>
      </c>
      <c r="F12" s="18">
        <f>COUNTIFS(PERCENTUAIS!$AU$3:$AU$50,$A12,PERCENTUAIS!$A$3:$A$50,$F$8)</f>
        <v>0</v>
      </c>
      <c r="G12" s="18">
        <f>COUNTIFS(PERCENTUAIS!$AU$3:$AU$50,$A12,PERCENTUAIS!$A$3:$A$50,$G$8)</f>
        <v>2</v>
      </c>
      <c r="H12" s="18">
        <f>COUNTIFS(PERCENTUAIS!$AU$3:$AU$50,$A12,PERCENTUAIS!$A$3:$A$50,$H$8)</f>
        <v>1</v>
      </c>
      <c r="I12" s="22"/>
    </row>
    <row r="13" spans="1:9" x14ac:dyDescent="0.2">
      <c r="A13" s="4" t="s">
        <v>62</v>
      </c>
      <c r="B13" s="35">
        <f>($G13+$F13+$E13)/$I$14</f>
        <v>2.1276595744680851E-2</v>
      </c>
      <c r="C13" s="35">
        <f>$H13/$I$14</f>
        <v>4.2553191489361701E-2</v>
      </c>
      <c r="D13" s="35">
        <f t="shared" si="0"/>
        <v>6.3829787234042548E-2</v>
      </c>
      <c r="E13" s="18">
        <f>COUNTIFS(PERCENTUAIS!$AU$3:$AU$50,$A13,PERCENTUAIS!$A$3:$A$50,$E$8)</f>
        <v>0</v>
      </c>
      <c r="F13" s="18">
        <f>COUNTIFS(PERCENTUAIS!$AU$3:$AU$50,$A13,PERCENTUAIS!$A$3:$A$50,$F$8)</f>
        <v>0</v>
      </c>
      <c r="G13" s="18">
        <f>COUNTIFS(PERCENTUAIS!$AU$3:$AU$50,$A13,PERCENTUAIS!$A$3:$A$50,$G$8)</f>
        <v>1</v>
      </c>
      <c r="H13" s="18">
        <f>COUNTIFS(PERCENTUAIS!$AU$3:$AU$50,$A13,PERCENTUAIS!$A$3:$A$50,$H$8)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30</v>
      </c>
      <c r="H14" s="23">
        <f t="shared" si="1"/>
        <v>17</v>
      </c>
      <c r="I14" s="24">
        <f>SUM(E14:H14)</f>
        <v>47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70</v>
      </c>
      <c r="B9" s="35">
        <f>($G9+$F9+$E9)/$I$14</f>
        <v>6.3829787234042548E-2</v>
      </c>
      <c r="C9" s="35">
        <f>$H9/$I$14</f>
        <v>0</v>
      </c>
      <c r="D9" s="35">
        <f>B9+C9</f>
        <v>6.3829787234042548E-2</v>
      </c>
      <c r="E9" s="18">
        <f>COUNTIFS(PERCENTUAIS!$AV$3:$AV$50,$A9,PERCENTUAIS!$A$3:$A$50,$E$8)</f>
        <v>0</v>
      </c>
      <c r="F9" s="18">
        <f>COUNTIFS(PERCENTUAIS!$AV$3:$AV$50,$A9,PERCENTUAIS!$A$3:$A$50,$F$8)</f>
        <v>0</v>
      </c>
      <c r="G9" s="18">
        <f>COUNTIFS(PERCENTUAIS!$AV$3:$AV$50,$A9,PERCENTUAIS!$A$3:$A$50,$G$8)</f>
        <v>3</v>
      </c>
      <c r="H9" s="18">
        <f>COUNTIFS(PERCENTUAIS!$AV$3:$AV$50,$A9,PERCENTUAIS!$A$3:$A$50,$H$8)</f>
        <v>0</v>
      </c>
      <c r="I9" s="19"/>
    </row>
    <row r="10" spans="1:9" x14ac:dyDescent="0.2">
      <c r="A10" s="4" t="s">
        <v>64</v>
      </c>
      <c r="B10" s="35">
        <f>($G10+$F10+$E10)/$I$14</f>
        <v>0.1702127659574468</v>
      </c>
      <c r="C10" s="35">
        <f>$H10/$I$14</f>
        <v>2.1276595744680851E-2</v>
      </c>
      <c r="D10" s="35">
        <f t="shared" ref="D10:D13" si="0">B10+C10</f>
        <v>0.19148936170212766</v>
      </c>
      <c r="E10" s="18">
        <f>COUNTIFS(PERCENTUAIS!$AV$3:$AV$50,$A10,PERCENTUAIS!$A$3:$A$50,$E$8)</f>
        <v>0</v>
      </c>
      <c r="F10" s="18">
        <f>COUNTIFS(PERCENTUAIS!$AV$3:$AV$50,$A10,PERCENTUAIS!$A$3:$A$50,$F$8)</f>
        <v>0</v>
      </c>
      <c r="G10" s="18">
        <f>COUNTIFS(PERCENTUAIS!$AV$3:$AV$50,$A10,PERCENTUAIS!$A$3:$A$50,$G$8)</f>
        <v>8</v>
      </c>
      <c r="H10" s="18">
        <f>COUNTIFS(PERCENTUAIS!$AV$3:$AV$50,$A10,PERCENTUAIS!$A$3:$A$50,$H$8)</f>
        <v>1</v>
      </c>
      <c r="I10" s="20"/>
    </row>
    <row r="11" spans="1:9" x14ac:dyDescent="0.2">
      <c r="A11" s="4" t="s">
        <v>58</v>
      </c>
      <c r="B11" s="35">
        <f>($G11+$F11+$E11)/$I$14</f>
        <v>0.21276595744680851</v>
      </c>
      <c r="C11" s="35">
        <f>$H11/$I$14</f>
        <v>0.1276595744680851</v>
      </c>
      <c r="D11" s="35">
        <f t="shared" si="0"/>
        <v>0.34042553191489361</v>
      </c>
      <c r="E11" s="18">
        <f>COUNTIFS(PERCENTUAIS!$AV$3:$AV$50,$A11,PERCENTUAIS!$A$3:$A$50,$E$8)</f>
        <v>0</v>
      </c>
      <c r="F11" s="18">
        <f>COUNTIFS(PERCENTUAIS!$AV$3:$AV$50,$A11,PERCENTUAIS!$A$3:$A$50,$F$8)</f>
        <v>0</v>
      </c>
      <c r="G11" s="18">
        <f>COUNTIFS(PERCENTUAIS!$AV$3:$AV$50,$A11,PERCENTUAIS!$A$3:$A$50,$G$8)</f>
        <v>10</v>
      </c>
      <c r="H11" s="18">
        <f>COUNTIFS(PERCENTUAIS!$AV$3:$AV$50,$A11,PERCENTUAIS!$A$3:$A$50,$H$8)</f>
        <v>6</v>
      </c>
      <c r="I11" s="21"/>
    </row>
    <row r="12" spans="1:9" x14ac:dyDescent="0.2">
      <c r="A12" s="4" t="s">
        <v>63</v>
      </c>
      <c r="B12" s="35">
        <f>($G12+$F12+$E12)/$I$14</f>
        <v>0.14893617021276595</v>
      </c>
      <c r="C12" s="35">
        <f>$H12/$I$14</f>
        <v>0.21276595744680851</v>
      </c>
      <c r="D12" s="35">
        <f t="shared" si="0"/>
        <v>0.36170212765957444</v>
      </c>
      <c r="E12" s="18">
        <f>COUNTIFS(PERCENTUAIS!$AV$3:$AV$50,$A12,PERCENTUAIS!$A$3:$A$50,$E$8)</f>
        <v>0</v>
      </c>
      <c r="F12" s="18">
        <f>COUNTIFS(PERCENTUAIS!$AV$3:$AV$50,$A12,PERCENTUAIS!$A$3:$A$50,$F$8)</f>
        <v>0</v>
      </c>
      <c r="G12" s="18">
        <f>COUNTIFS(PERCENTUAIS!$AV$3:$AV$50,$A12,PERCENTUAIS!$A$3:$A$50,$G$8)</f>
        <v>7</v>
      </c>
      <c r="H12" s="18">
        <f>COUNTIFS(PERCENTUAIS!$AV$3:$AV$50,$A12,PERCENTUAIS!$A$3:$A$50,$H$8)</f>
        <v>10</v>
      </c>
      <c r="I12" s="22"/>
    </row>
    <row r="13" spans="1:9" ht="25.5" x14ac:dyDescent="0.2">
      <c r="A13" s="4" t="s">
        <v>66</v>
      </c>
      <c r="B13" s="35">
        <f>($G13+$F13+$E13)/$I$14</f>
        <v>4.2553191489361701E-2</v>
      </c>
      <c r="C13" s="35">
        <f>$H13/$I$14</f>
        <v>0</v>
      </c>
      <c r="D13" s="35">
        <f t="shared" si="0"/>
        <v>4.2553191489361701E-2</v>
      </c>
      <c r="E13" s="18">
        <f>COUNTIFS(PERCENTUAIS!$AV$3:$AV$50,$A13,PERCENTUAIS!$A$3:$A$50,$E$8)</f>
        <v>0</v>
      </c>
      <c r="F13" s="18">
        <f>COUNTIFS(PERCENTUAIS!$AV$3:$AV$50,$A13,PERCENTUAIS!$A$3:$A$50,$F$8)</f>
        <v>0</v>
      </c>
      <c r="G13" s="18">
        <f>COUNTIFS(PERCENTUAIS!$AV$3:$AV$50,$A13,PERCENTUAIS!$A$3:$A$50,$G$8)</f>
        <v>2</v>
      </c>
      <c r="H13" s="18">
        <f>COUNTIFS(PERCENTUAIS!$AV$3:$AV$50,$A13,PERCENTUAIS!$A$3:$A$50,$H$8)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30</v>
      </c>
      <c r="H14" s="23">
        <f t="shared" si="1"/>
        <v>17</v>
      </c>
      <c r="I14" s="24">
        <f>SUM(E14:H14)</f>
        <v>47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2021-02-02T21:47:19Z</dcterms:modified>
  <cp:category/>
  <cp:contentStatus/>
</cp:coreProperties>
</file>