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SUINFRA/PESQUISA SERVIDORES/"/>
    </mc:Choice>
  </mc:AlternateContent>
  <xr:revisionPtr revIDLastSave="1" documentId="8_{62A6650B-7CE7-45A1-91A0-EB78D33FE440}" xr6:coauthVersionLast="46" xr6:coauthVersionMax="46" xr10:uidLastSave="{2142A422-F388-4C05-B834-5001CD1BD225}"/>
  <bookViews>
    <workbookView xWindow="-120" yWindow="-120" windowWidth="20730" windowHeight="11160" tabRatio="882" activeTab="8" xr2:uid="{00000000-000D-0000-FFFF-FFFF00000000}"/>
  </bookViews>
  <sheets>
    <sheet name="PERCENTUAIS" sheetId="1" r:id="rId1"/>
    <sheet name="Q81" sheetId="344" r:id="rId2"/>
    <sheet name="Q82" sheetId="352" r:id="rId3"/>
    <sheet name="Q83" sheetId="353" r:id="rId4"/>
    <sheet name="Q84" sheetId="354" r:id="rId5"/>
    <sheet name="Q85" sheetId="355" r:id="rId6"/>
    <sheet name="Q86" sheetId="356" r:id="rId7"/>
    <sheet name="Q87" sheetId="357" r:id="rId8"/>
    <sheet name="Q88" sheetId="358" r:id="rId9"/>
  </sheets>
  <definedNames>
    <definedName name="_xlnm._FilterDatabase" localSheetId="0" hidden="1">PERCENTUAIS!$A$2:$HU$17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358" l="1"/>
  <c r="F10" i="358"/>
  <c r="G10" i="358"/>
  <c r="H10" i="358"/>
  <c r="E11" i="358"/>
  <c r="F11" i="358"/>
  <c r="G11" i="358"/>
  <c r="H11" i="358"/>
  <c r="E12" i="358"/>
  <c r="F12" i="358"/>
  <c r="G12" i="358"/>
  <c r="H12" i="358"/>
  <c r="E13" i="358"/>
  <c r="F13" i="358"/>
  <c r="G13" i="358"/>
  <c r="H13" i="358"/>
  <c r="H9" i="358"/>
  <c r="G9" i="358"/>
  <c r="F9" i="358"/>
  <c r="E9" i="358"/>
  <c r="A1" i="358"/>
  <c r="A2" i="358" s="1"/>
  <c r="E10" i="357"/>
  <c r="F10" i="357"/>
  <c r="G10" i="357"/>
  <c r="H10" i="357"/>
  <c r="E11" i="357"/>
  <c r="F11" i="357"/>
  <c r="G11" i="357"/>
  <c r="H11" i="357"/>
  <c r="E12" i="357"/>
  <c r="F12" i="357"/>
  <c r="G12" i="357"/>
  <c r="H12" i="357"/>
  <c r="E13" i="357"/>
  <c r="F13" i="357"/>
  <c r="G13" i="357"/>
  <c r="H13" i="357"/>
  <c r="H9" i="357"/>
  <c r="G9" i="357"/>
  <c r="F9" i="357"/>
  <c r="E9" i="357"/>
  <c r="A1" i="357"/>
  <c r="A2" i="357" s="1"/>
  <c r="E10" i="356"/>
  <c r="F10" i="356"/>
  <c r="G10" i="356"/>
  <c r="H10" i="356"/>
  <c r="E11" i="356"/>
  <c r="F11" i="356"/>
  <c r="G11" i="356"/>
  <c r="H11" i="356"/>
  <c r="E12" i="356"/>
  <c r="F12" i="356"/>
  <c r="G12" i="356"/>
  <c r="H12" i="356"/>
  <c r="E13" i="356"/>
  <c r="F13" i="356"/>
  <c r="G13" i="356"/>
  <c r="H13" i="356"/>
  <c r="H9" i="356"/>
  <c r="G9" i="356"/>
  <c r="F9" i="356"/>
  <c r="E9" i="356"/>
  <c r="A1" i="356"/>
  <c r="A2" i="356" s="1"/>
  <c r="E10" i="355"/>
  <c r="F10" i="355"/>
  <c r="G10" i="355"/>
  <c r="H10" i="355"/>
  <c r="E11" i="355"/>
  <c r="F11" i="355"/>
  <c r="G11" i="355"/>
  <c r="H11" i="355"/>
  <c r="E12" i="355"/>
  <c r="F12" i="355"/>
  <c r="G12" i="355"/>
  <c r="H12" i="355"/>
  <c r="E13" i="355"/>
  <c r="F13" i="355"/>
  <c r="G13" i="355"/>
  <c r="H13" i="355"/>
  <c r="H9" i="355"/>
  <c r="G9" i="355"/>
  <c r="F9" i="355"/>
  <c r="E9" i="355"/>
  <c r="A1" i="355"/>
  <c r="A2" i="355" s="1"/>
  <c r="E10" i="354"/>
  <c r="F10" i="354"/>
  <c r="G10" i="354"/>
  <c r="H10" i="354"/>
  <c r="E11" i="354"/>
  <c r="F11" i="354"/>
  <c r="G11" i="354"/>
  <c r="H11" i="354"/>
  <c r="E12" i="354"/>
  <c r="F12" i="354"/>
  <c r="G12" i="354"/>
  <c r="H12" i="354"/>
  <c r="E13" i="354"/>
  <c r="F13" i="354"/>
  <c r="G13" i="354"/>
  <c r="H13" i="354"/>
  <c r="H9" i="354"/>
  <c r="G9" i="354"/>
  <c r="F9" i="354"/>
  <c r="E9" i="354"/>
  <c r="A1" i="354"/>
  <c r="A2" i="354" s="1"/>
  <c r="E10" i="353"/>
  <c r="F10" i="353"/>
  <c r="G10" i="353"/>
  <c r="H10" i="353"/>
  <c r="E11" i="353"/>
  <c r="F11" i="353"/>
  <c r="G11" i="353"/>
  <c r="H11" i="353"/>
  <c r="E12" i="353"/>
  <c r="F12" i="353"/>
  <c r="G12" i="353"/>
  <c r="H12" i="353"/>
  <c r="E13" i="353"/>
  <c r="F13" i="353"/>
  <c r="G13" i="353"/>
  <c r="H13" i="353"/>
  <c r="H9" i="353"/>
  <c r="G9" i="353"/>
  <c r="F9" i="353"/>
  <c r="E9" i="353"/>
  <c r="A1" i="353"/>
  <c r="A2" i="353" s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H9" i="352"/>
  <c r="G9" i="352"/>
  <c r="F9" i="352"/>
  <c r="E9" i="352"/>
  <c r="A1" i="352"/>
  <c r="A2" i="352" s="1"/>
  <c r="E11" i="344"/>
  <c r="F11" i="344"/>
  <c r="G11" i="344"/>
  <c r="H11" i="344"/>
  <c r="H10" i="344"/>
  <c r="G10" i="344"/>
  <c r="F10" i="344"/>
  <c r="E10" i="344"/>
  <c r="A1" i="344"/>
  <c r="A2" i="344" s="1"/>
  <c r="G12" i="344" l="1"/>
  <c r="E14" i="353"/>
  <c r="H14" i="355"/>
  <c r="E14" i="354"/>
  <c r="G14" i="356"/>
  <c r="E14" i="358"/>
  <c r="F12" i="344"/>
  <c r="F14" i="352"/>
  <c r="E12" i="344"/>
  <c r="G14" i="353"/>
  <c r="G14" i="357"/>
  <c r="E14" i="352"/>
  <c r="G14" i="354"/>
  <c r="F14" i="355"/>
  <c r="E14" i="356"/>
  <c r="H14" i="357"/>
  <c r="G14" i="358"/>
  <c r="H14" i="358"/>
  <c r="F14" i="358"/>
  <c r="E14" i="357"/>
  <c r="F14" i="357"/>
  <c r="F14" i="356"/>
  <c r="H14" i="356"/>
  <c r="E14" i="355"/>
  <c r="G14" i="355"/>
  <c r="H14" i="354"/>
  <c r="F14" i="354"/>
  <c r="H14" i="353"/>
  <c r="F14" i="353"/>
  <c r="G14" i="352"/>
  <c r="H14" i="352"/>
  <c r="H12" i="344"/>
  <c r="I14" i="356" l="1"/>
  <c r="C9" i="356" s="1"/>
  <c r="I14" i="358"/>
  <c r="B9" i="358" s="1"/>
  <c r="I14" i="352"/>
  <c r="B12" i="352" s="1"/>
  <c r="I14" i="354"/>
  <c r="B11" i="354" s="1"/>
  <c r="I12" i="344"/>
  <c r="I14" i="355"/>
  <c r="C9" i="355" s="1"/>
  <c r="I14" i="357"/>
  <c r="B11" i="357" s="1"/>
  <c r="I14" i="353"/>
  <c r="C12" i="353" s="1"/>
  <c r="C12" i="358"/>
  <c r="C12" i="354" l="1"/>
  <c r="C11" i="358"/>
  <c r="B13" i="358"/>
  <c r="C13" i="358"/>
  <c r="B11" i="358"/>
  <c r="C10" i="358"/>
  <c r="B10" i="358"/>
  <c r="C9" i="358"/>
  <c r="D9" i="358" s="1"/>
  <c r="B12" i="358"/>
  <c r="D12" i="358" s="1"/>
  <c r="B13" i="356"/>
  <c r="B10" i="354"/>
  <c r="C9" i="354"/>
  <c r="C10" i="356"/>
  <c r="C13" i="356"/>
  <c r="B13" i="352"/>
  <c r="B11" i="352"/>
  <c r="C10" i="355"/>
  <c r="B13" i="357"/>
  <c r="B13" i="354"/>
  <c r="B11" i="356"/>
  <c r="C11" i="356"/>
  <c r="B12" i="354"/>
  <c r="D12" i="354" s="1"/>
  <c r="C11" i="354"/>
  <c r="D11" i="354" s="1"/>
  <c r="C13" i="354"/>
  <c r="B12" i="356"/>
  <c r="B10" i="356"/>
  <c r="C10" i="354"/>
  <c r="B9" i="354"/>
  <c r="C12" i="356"/>
  <c r="B9" i="356"/>
  <c r="D9" i="356" s="1"/>
  <c r="C9" i="357"/>
  <c r="C9" i="353"/>
  <c r="B10" i="357"/>
  <c r="C12" i="357"/>
  <c r="C9" i="352"/>
  <c r="B10" i="352"/>
  <c r="C10" i="352"/>
  <c r="C11" i="352"/>
  <c r="C12" i="352"/>
  <c r="D12" i="352" s="1"/>
  <c r="B9" i="352"/>
  <c r="C13" i="352"/>
  <c r="B13" i="353"/>
  <c r="B13" i="355"/>
  <c r="B11" i="353"/>
  <c r="C11" i="353"/>
  <c r="B10" i="353"/>
  <c r="C13" i="353"/>
  <c r="B12" i="353"/>
  <c r="D12" i="353" s="1"/>
  <c r="C10" i="353"/>
  <c r="B9" i="353"/>
  <c r="B11" i="344"/>
  <c r="C10" i="344"/>
  <c r="C11" i="344"/>
  <c r="B10" i="344"/>
  <c r="C13" i="355"/>
  <c r="C10" i="357"/>
  <c r="B9" i="357"/>
  <c r="B11" i="355"/>
  <c r="C11" i="355"/>
  <c r="B12" i="357"/>
  <c r="B10" i="355"/>
  <c r="C11" i="357"/>
  <c r="D11" i="357" s="1"/>
  <c r="C13" i="357"/>
  <c r="B9" i="355"/>
  <c r="D9" i="355" s="1"/>
  <c r="C12" i="355"/>
  <c r="B12" i="355"/>
  <c r="D11" i="358"/>
  <c r="D13" i="358"/>
  <c r="D13" i="356" l="1"/>
  <c r="D10" i="352"/>
  <c r="D10" i="354"/>
  <c r="D10" i="358"/>
  <c r="D9" i="354"/>
  <c r="D12" i="356"/>
  <c r="D10" i="355"/>
  <c r="D10" i="357"/>
  <c r="D13" i="352"/>
  <c r="D11" i="352"/>
  <c r="D10" i="356"/>
  <c r="D13" i="354"/>
  <c r="D13" i="357"/>
  <c r="D9" i="357"/>
  <c r="D9" i="353"/>
  <c r="D9" i="352"/>
  <c r="D12" i="357"/>
  <c r="D11" i="356"/>
  <c r="D13" i="353"/>
  <c r="B12" i="344"/>
  <c r="D10" i="353"/>
  <c r="D11" i="344"/>
  <c r="D13" i="355"/>
  <c r="D10" i="344"/>
  <c r="D11" i="353"/>
  <c r="C12" i="344"/>
  <c r="D12" i="355"/>
  <c r="D11" i="355"/>
  <c r="D12" i="344" l="1"/>
</calcChain>
</file>

<file path=xl/sharedStrings.xml><?xml version="1.0" encoding="utf-8"?>
<sst xmlns="http://schemas.openxmlformats.org/spreadsheetml/2006/main" count="1244" uniqueCount="474">
  <si>
    <t>DOCENTE_ESTATUTARIO</t>
  </si>
  <si>
    <t>Insatisfeito</t>
  </si>
  <si>
    <t>Sim</t>
  </si>
  <si>
    <t>Satisfeito</t>
  </si>
  <si>
    <t>Muito Satisfeito</t>
  </si>
  <si>
    <t>TECNICO_ESTATUTARIO</t>
  </si>
  <si>
    <t>SUINFRA</t>
  </si>
  <si>
    <t>Muito Insatisfeito</t>
  </si>
  <si>
    <t>DOCENTE_CLT</t>
  </si>
  <si>
    <t>DOCENTE_APOSENTADO</t>
  </si>
  <si>
    <t>VÍNCULO</t>
  </si>
  <si>
    <t>SIGLA SETOR</t>
  </si>
  <si>
    <t>SETOR</t>
  </si>
  <si>
    <t>Superintendência de Infraestrutura</t>
  </si>
  <si>
    <t>Utilizou as unidades e/ou serviços do Complexo Hospital de Clinicas (CHC) em 2020?</t>
  </si>
  <si>
    <t>Avalie os serviços prestados pelas unidades do CHC que você utilizou em 2020: [Informações disponíveis no site do CHC]</t>
  </si>
  <si>
    <t>Avalie os serviços prestados pelas unidades do CHC que você utilizou em 2020: [Direção]</t>
  </si>
  <si>
    <t>Avalie os serviços prestados pelas unidades do CHC que você utilizou em 2020: [Gerencia Administrativa (Gestão de Pessoas, Financeiro, Suprimentos)]</t>
  </si>
  <si>
    <t>Avalie os serviços prestados pelas unidades do CHC que você utilizou em 2020: [Unidade de Comunicação]</t>
  </si>
  <si>
    <t>Avalie os serviços prestados pelas unidades do CHC que você utilizou em 2020: [Ouvidoria]</t>
  </si>
  <si>
    <t>Avalie os serviços prestados pelas unidades da Reitoria que você utilizou em 2020: [Divisão de Expediente]</t>
  </si>
  <si>
    <t>Avalie os serviços prestados pelas unidades da Reitoria que você utilizou em 2020: [Secretaria]</t>
  </si>
  <si>
    <t>Avalie os serviços prestados pelas unidades da Reitoria que você utilizou em 2020: [Recepção]</t>
  </si>
  <si>
    <t>Avalie os serviços prestados pelas unidades da Reitoria que você utilizou em 2020: [Financeiro]</t>
  </si>
  <si>
    <t>Avalie os serviços prestados pelas unidades da Reitoria que você utilizou em 2020: [Cerimonial]</t>
  </si>
  <si>
    <t>Avalie os serviços prestados pelas unidades da Reitoria que você utilizou em 2020: [Assessorias]</t>
  </si>
  <si>
    <t>Avalie os serviços prestados pelas unidades ligadas diretamente ao Gabinete da Reitoria que você utilizou em 2020: [Agência de Inovação]</t>
  </si>
  <si>
    <t>Avalie os serviços prestados pelas unidades ligadas diretamente ao Gabinete da Reitoria que você utilizou em 2020: [Agência Internacional]</t>
  </si>
  <si>
    <t>Avalie os serviços prestados pelas unidades ligadas diretamente ao Gabinete da Reitoria que você utilizou em 2020: [Auditoria Interna]</t>
  </si>
  <si>
    <t>Avalie os serviços prestados pelas unidades ligadas diretamente ao Gabinete da Reitoria que você utilizou em 2020: [Diretoria Disciplinar]</t>
  </si>
  <si>
    <t>Avalie os serviços prestados pelas unidades ligadas diretamente ao Gabinete da Reitoria que você utilizou em 2020: [Ouvidoria]</t>
  </si>
  <si>
    <t>Avalie os serviços prestados pelas unidades ligadas diretamente ao Gabinete da Reitoria que você utilizou em 2020: [Procuradoria Federal]</t>
  </si>
  <si>
    <t>Avalie os serviços prestados pelas unidades ligadas diretamente ao Gabinete da Reitoria que você utilizou em 2020: [Secretaria dos Órgãos Colegiados - SOC]</t>
  </si>
  <si>
    <t>Avalie os serviços prestados pelas unidades ligadas diretamente ao Gabinete da Reitoria que você utilizou em 2020: [Secretaria Executiva de Avaliação Institucional - SEAI]</t>
  </si>
  <si>
    <t>Avalie os serviços prestados pelas unidades ligadas diretamente ao Gabinete da Reitoria que você utilizou em 2020: [Superintendência de Comunicação e Marketing - Sucom]</t>
  </si>
  <si>
    <t>Avalie os serviços prestados pelas unidades ligadas diretamente ao Gabinete da Reitoria que você utilizou em 2020: [Superintendência de Inclusão, Políticas Afirmativas e Diversidade - SIPAD]</t>
  </si>
  <si>
    <t>Avalie os serviços prestados pelas unidades da PRA que você utilizou em 2020: [Informações disponíveis no site da PRA]</t>
  </si>
  <si>
    <t>Avalie os serviços prestados pelas unidades da PRA que você utilizou em 2020: [Direção: Secretaria, Assessorias]</t>
  </si>
  <si>
    <t>Avalie os serviços prestados pelas unidades da PRA que você utilizou em 2020: [Central de Transportes - CENTRAN]</t>
  </si>
  <si>
    <t>Avalie os serviços prestados pelas unidades da PRA que você utilizou em 2020: [Agência de Tecnologia da Informação e Comunicação - AGTIC]</t>
  </si>
  <si>
    <t>Avalie os serviços prestados pelas unidades da PRA que você utilizou em 2020: [Coordenadoria de Logística - DELOG (terceirizados, suprimentos, patrimônio, atendimento, almoxarifado)]</t>
  </si>
  <si>
    <t>Avalie os serviços prestados pelas unidades da PRA que você utilizou em 2020: [Imprensa Universitária - IU]</t>
  </si>
  <si>
    <t>Avalie os serviços prestados pelas unidades da PRA que você utilizou em 2020: [Coordenadoria de Licitações e Contratações - DELIC (planejamento, contratos, importações)]</t>
  </si>
  <si>
    <t>Avalie os serviços prestados pelas unidades da PRA que você utilizou em 2020: [Restaurante Universitário - RU (Administrativo)]</t>
  </si>
  <si>
    <t>Avalie os serviços prestados pelas unidades da PRAE que você utilizou em 2020: [Informações disponíveis no site da PRAE]</t>
  </si>
  <si>
    <t>Avalie os serviços prestados pelas unidades da PRAE que você utilizou em 2020: [Direção: Recepção, Secretaria, Arquivo, Financeiro, Assessorias]</t>
  </si>
  <si>
    <t>Avalie os serviços prestados pelas unidades da PRAE que você utilizou em 2020: [Assistência Estudantil]</t>
  </si>
  <si>
    <t>Avalie os serviços prestados pelas unidades da PRAE que você utilizou em 2020: [Apoio Psicossocial]</t>
  </si>
  <si>
    <t>Avalie os serviços prestados pelas unidades da PROEC que você utilizou em 2020: [Informações disponíveis no site da PROEC]</t>
  </si>
  <si>
    <t>Avalie os serviços prestados pelas unidades da PROEC que você utilizou em 2020: [Direção: Secretaria, Financeiro, Apoio Gráfico, Documentação e Arquivo]</t>
  </si>
  <si>
    <t>Avalie os serviços prestados pelas unidades da PROEC que você utilizou em 2020: [Coordenadoria de Extensão]</t>
  </si>
  <si>
    <t>Avalie os serviços prestados pelas unidades da PROEC que você utilizou em 2020: [Coordenadoria de Cultura]</t>
  </si>
  <si>
    <t>Avalie os serviços prestados pelas unidades da PROEC que você utilizou em 2020: [Editora UFPR]</t>
  </si>
  <si>
    <t>Avalie os serviços prestados pelas unidades da PROEC que você utilizou em 2020: [MAE - Museu de Arqueologia e Etnologia]</t>
  </si>
  <si>
    <t>Avalie os serviços prestados pelas unidades da PROEC que você utilizou em 2020: [MusA - Museu de Arte]</t>
  </si>
  <si>
    <t>Avalie os serviços prestados pelas unidades da PROGEPE que você utilizou em 2020: [Informações disponíveis no site da PROGEPE]</t>
  </si>
  <si>
    <t>Avalie os serviços prestados pelas unidades da PROGEPE que você utilizou em 2020: [Direção: Central de Atendimento, TI, Apoio Administrativo, Financeiro, Almoxarifado, Assessorias]</t>
  </si>
  <si>
    <t>Avalie os serviços prestados pelas unidades da PROGEPE que você utilizou em 2020: [Coordenadoria de Planejamento de Pessoal - CPP (movimentação, recrutamento)]</t>
  </si>
  <si>
    <t>Avalie os serviços prestados pelas unidades da PROGEPE que você utilizou em 2020: [Departamento de Administração de Pessoal - DAP (processos judiciais, arquivo, benefícios, pagamento, portarias, normatização, cadastro)]</t>
  </si>
  <si>
    <t>Avalie os serviços prestados pelas unidades da PROGRAD que você utilizou em 2020: [Informações disponíveis no site da PROGRAD]</t>
  </si>
  <si>
    <t>Avalie os serviços prestados pelas unidades da PROGRAD que você utilizou em 2020: [Direção: Administrativo e Financeiro]</t>
  </si>
  <si>
    <t>Avalie os serviços prestados pelas unidades da PROGRAD que você utilizou em 2020: [Coordenadoria de Integração de Políticas de Educação a Distância - CIPEAD]</t>
  </si>
  <si>
    <t>Avalie os serviços prestados pelas unidades da PROGRAD que você utilizou em 2020: [Coordenação de Projetos e Análise Curricular - COPAC]</t>
  </si>
  <si>
    <t>Avalie os serviços prestados pelas unidades da PROGRAD que você utilizou em 2020: [Coordenação de Políticas de Ensino de Graduação - COPEG]</t>
  </si>
  <si>
    <t>Avalie os serviços prestados pelas unidades da PROGRAD que você utilizou em 2020: [Coordenação de Procedimentos Acadêmicos e Permanência - COPAP]</t>
  </si>
  <si>
    <t>Avalie os serviços prestados pelas unidades da PROGRAD que você utilizou em 2020: [Coordenação de Sistemas de Informação para a Gestão Acadêmica - COSIS]</t>
  </si>
  <si>
    <t>Avalie os serviços prestados pelas unidades da PROGRAD que você utilizou em 2020: [Coordenação de Atividades Formativas e Estágios - COAFE]</t>
  </si>
  <si>
    <t>Avalie os serviços prestados pelas unidades da PROGRAD que você utilizou em 2020: [Núcleo de Concursos - NC]</t>
  </si>
  <si>
    <t>Avalie os serviços prestados pelas unidades da PRPPG que você utilizou em 2020: [Informações disponíveis no site da PRPPG]</t>
  </si>
  <si>
    <t>Avalie os serviços prestados pelas unidades da PRPPG que você utilizou em 2020: [Direção: Secretaria e Apoio Administrativo]</t>
  </si>
  <si>
    <t>Avalie os serviços prestados pelas unidades da PROPLAN que você utilizou em 2020: [Informações disponíveis no site da PROPLAN]</t>
  </si>
  <si>
    <t>Avalie os serviços prestados pelas unidades da PROPLAN que você utilizou em 2020: [Coordenadoria de Governança e Riscos - CGR]</t>
  </si>
  <si>
    <t>Avalie os serviços prestados pelas unidades da PROPLAN que você utilizou em 2020: [Coordenadoria de Planejamento Institucional - CPI]</t>
  </si>
  <si>
    <t>Avalie os serviços prestados pelas unidades da PROPLAN que você utilizou em 2020: [Coordenadoria de Relações Institucionais - CRI]</t>
  </si>
  <si>
    <t>Avalie os serviços prestados pelas unidades da PROPLAN que você utilizou em 2020: [Departamento de Contabilidade e Finanças - DCF]</t>
  </si>
  <si>
    <t>Utilizou as unidades e/ou serviços da Superintendência de Infraestrutura (SUINFRA) em 2020?</t>
  </si>
  <si>
    <t>Avalie os serviços prestados pelas unidades da SUINFRA que você utilizou em 2020: [Informações disponíveis no site da SUINFRA]</t>
  </si>
  <si>
    <t>Avalie os serviços prestados pelas unidades da SUINFRA que você utilizou em 2020: [Direção: Gabinete]</t>
  </si>
  <si>
    <t>Avalie os serviços prestados pelas unidades da SUINFRA que você utilizou em 2020: [Coordenação Administrativa (recepção, contratos, processos, financeiro)]</t>
  </si>
  <si>
    <t>Avalie os serviços prestados pelas unidades da SUINFRA que você utilizou em 2020: [Coordenação Técnica]</t>
  </si>
  <si>
    <t>Avalie os serviços prestados pelas unidades da SUINFRA que você utilizou em 2020: [Coordenação de Manutenção]</t>
  </si>
  <si>
    <t>Avalie os serviços prestados pelas unidades da SUINFRA que você utilizou em 2020: [Assessoria do Plano Diretor]</t>
  </si>
  <si>
    <t>Avalie os serviços prestados pelas unidades da SUINFRA que você utilizou em 2020: [Divisão de Gestão Ambiental]</t>
  </si>
  <si>
    <t>Utilizou as unidades e/ou serviços do Sistema de Bibliotecas (SIBI) em 2020?</t>
  </si>
  <si>
    <t>Avalie os serviços prestados pelas unidades do SIBI  que você utilizou em 2020: [Informações disponíveis no site do SIBI]</t>
  </si>
  <si>
    <t>Avalie os serviços prestados pelas unidades do SIBI  que você utilizou em 2020: [Direção: Secretaria]</t>
  </si>
  <si>
    <t>Avalie os serviços prestados pelas unidades do SIBI  que você utilizou em 2020: [Biblioteca Central (atendimento ao usuário, administrativo, financeiro, orçamentário, doação/permuta, compra)]</t>
  </si>
  <si>
    <t>Avalie os serviços prestados pelas unidades do SIBI  que você utilizou em 2020: [Biblioteca de Ciências Agrárias]</t>
  </si>
  <si>
    <t>Avalie os serviços prestados pelas unidades do SIBI  que você utilizou em 2020: [Biblioteca de Artes, Comunicação e Design/Cabral]</t>
  </si>
  <si>
    <t>Avalie os serviços prestados pelas unidades do SIBI  que você utilizou em 2020: [Biblioteca de Artes, Comunicação e Design/Batel]</t>
  </si>
  <si>
    <t>Avalie os serviços prestados pelas unidades do SIBI  que você utilizou em 2020: [Biblioteca de Ciências Florestais e da Madeira]</t>
  </si>
  <si>
    <t>Avalie os serviços prestados pelas unidades do SIBI  que você utilizou em 2020: [Biblioteca de Ciências Humanas]</t>
  </si>
  <si>
    <t>Avalie os serviços prestados pelas unidades do SIBI  que você utilizou em 2020: [Biblioteca de Ciência e Tecnologia]</t>
  </si>
  <si>
    <t>Avalie os serviços prestados pelas unidades do SIBI  que você utilizou em 2020: [Biblioteca de Ciências Jurídicas]</t>
  </si>
  <si>
    <t>Avalie os serviços prestados pelas unidades do SIBI  que você utilizou em 2020: [Biblioteca do Campus Rebouças]</t>
  </si>
  <si>
    <t>Avalie os serviços prestados pelas unidades do SIBI  que você utilizou em 2020: [Biblioteca de Ciências Sociais Aplicadas]</t>
  </si>
  <si>
    <t>Avalie os serviços prestados pelas unidades do SIBI  que você utilizou em 2020: [Biblioteca de Ciências da Saúde - Sede Botânico]</t>
  </si>
  <si>
    <t>Avalie os serviços prestados pelas unidades do SIBI  que você utilizou em 2020: [Biblioteca de Ciências da Saúde]</t>
  </si>
  <si>
    <t>Avalie os serviços prestados pelas unidades do SIBI  que você utilizou em 2020: [Biblioteca do Centro de Estudos do Mar - Pontal]</t>
  </si>
  <si>
    <t>Avalie os serviços prestados pelas unidades do SIBI  que você utilizou em 2020: [Biblioteca da Unidade Mirassol]</t>
  </si>
  <si>
    <t>Avalie os serviços prestados pelas unidades do SIBI  que você utilizou em 2020: [Biblioteca da UFPR Litoral]</t>
  </si>
  <si>
    <t>Avalie os serviços prestados pelas unidades do SIBI  que você utilizou em 2020: [Biblioteca da UFPR Palotina]</t>
  </si>
  <si>
    <t>Avalie os serviços prestados pelas unidades do SIBI  que você utilizou em 2020: [Biblioteca do Campus Jandaia do Sul]</t>
  </si>
  <si>
    <t>Avalie os serviços prestados pelas unidades do SIBI  que você utilizou em 2020: [Biblioteca do Campus Toledo]</t>
  </si>
  <si>
    <t>Utilizou as unidades e/ou serviços do Setor de Artes, Comunicação e Design (SACOD) em 2020?</t>
  </si>
  <si>
    <t>Avalie os serviços prestados pelas unidades do SACOD que você utilizou em 2020: [Informações disponíveis no site do SACOD]</t>
  </si>
  <si>
    <t>Avalie os serviços prestados pelas unidades do SACOD que você utilizou em 2020: [Direção: Secretaria, Financeiro, Almoxarifado]</t>
  </si>
  <si>
    <t>Avalie os serviços prestados pelas unidades do SACOD que você utilizou em 2020: [Secretarias das Coordenações de Cursos de Graduação]</t>
  </si>
  <si>
    <t>Avalie os serviços prestados pelas unidades do SACOD que você utilizou em 2020: [Secretarias de Departamentos]</t>
  </si>
  <si>
    <t>Utilizou as unidades e/ou serviços do Setor de Ciências Agrárias em 2020?</t>
  </si>
  <si>
    <t>Avalie os serviços prestados pelas unidades do Setor de Ciências Agrárias que você utilizou em 2020: [Informações disponíveis no site do Setor de Ciências Agrárias]</t>
  </si>
  <si>
    <t>Avalie os serviços prestados pelas unidades do Setor de Ciências Agrárias que você utilizou em 2020: [Direção: Secretaria, Financeiro, Almoxarifado]</t>
  </si>
  <si>
    <t>Avalie os serviços prestados pelas unidades do Setor de Ciências Agrárias que você utilizou em 2020: [Secretarias das Coordenações de Cursos de Graduação]</t>
  </si>
  <si>
    <t>Avalie os serviços prestados pelas unidades do Setor de Ciências Agrárias que você utilizou em 2020: [Secretarias de Departamentos]</t>
  </si>
  <si>
    <t>Avalie os serviços prestados pelas unidades do Setor de Ciências Agrárias que você utilizou em 2020: [Hospital Veterinário]</t>
  </si>
  <si>
    <t>Utilizou as unidades e/ou serviços do Setor de Ciências da Saúde em 2020?</t>
  </si>
  <si>
    <t>Avalie os serviços prestados pelas unidades do Setor de Ciências da Saúde que você utilizou em 2020: [Informações disponíveis no site do Setor de Ciências da Saúde]</t>
  </si>
  <si>
    <t>Avalie os serviços prestados pelas unidades do Setor de Ciências da Saúde que você utilizou em 2020: [Direção: Secretaria, Administrativo, Financeiro, Almoxarifado]</t>
  </si>
  <si>
    <t>Avalie os serviços prestados pelas unidades do Setor de Ciências da Saúde que você utilizou em 2020: [Secretarias das Coordenações de Cursos de Graduação]</t>
  </si>
  <si>
    <t>Avalie os serviços prestados pelas unidades do Setor de Ciências da Saúde que você utilizou em 2020: [Secretarias de Departamentos]</t>
  </si>
  <si>
    <t>Utilizou as unidades e/ou serviços do Setor de Ciências da Terra em 2020?</t>
  </si>
  <si>
    <t>Avalie os serviços prestados pelas unidades do Setor de Ciências da Terra que você utilizou em 2020: [Informações disponíveis no site do Setor de Ciências da Terra]</t>
  </si>
  <si>
    <t>Avalie os serviços prestados pelas unidades do Setor de Ciências da Terra que você utilizou em 2020: [Direção: Secretaria, Financeiro, Almoxarifado, TI]</t>
  </si>
  <si>
    <t>Avalie os serviços prestados pelas unidades do Setor de Ciências da Terra que você utilizou em 2020: [Secretarias das Coordenações de Cursos de Graduação]</t>
  </si>
  <si>
    <t>Avalie os serviços prestados pelas unidades do Setor de Ciências da Terra que você utilizou em 2020: [Secretarias de Departamentos]</t>
  </si>
  <si>
    <t>Utilizou as unidades e/ou serviços do Setor de Ciências Exatas em 2020?</t>
  </si>
  <si>
    <t>Avalie os serviços prestados pelas unidades do Setor de Ciências Exatas que você utilizou em 2020: [Informações disponíveis no site do Setor de Ciências Exatas]</t>
  </si>
  <si>
    <t>Avalie os serviços prestados pelas unidades do Setor de Ciências Exatas que você utilizou em 2020: [Direção: Secretaria, Administrativo, Financeiro, Almoxarifado]</t>
  </si>
  <si>
    <t>Avalie os serviços prestados pelas unidades do Setor de Ciências Exatas que você utilizou em 2020: [Secretarias das Coordenações de Cursos de Graduação]</t>
  </si>
  <si>
    <t>Avalie os serviços prestados pelas unidades do Setor de Ciências Exatas que você utilizou em 2020: [Secretarias de Departamentos]</t>
  </si>
  <si>
    <t>Utilizou as unidades e/ou serviços do Setor de Ciências Humanas em 2020?</t>
  </si>
  <si>
    <t>Avalie os serviços prestados pelas unidades do Setor de Ciências Humanas que você utilizou em 2020: [Informações disponíveis no site do Setor de Ciências Humanas]</t>
  </si>
  <si>
    <t>Avalie os serviços prestados pelas unidades do Setor de Ciências Humanas que você utilizou em 2020: [Secretarias das Coordenações de Cursos de Graduação]</t>
  </si>
  <si>
    <t>Avalie os serviços prestados pelas unidades do Setor de Ciências Humanas que você utilizou em 2020: [Secretarias de Departamentos]</t>
  </si>
  <si>
    <t>Utilizou as unidades e/ou serviços do Setor de Ciências Jurídicas em 2020?</t>
  </si>
  <si>
    <t>Avalie os serviços prestados pelas unidades do Setor de Ciências Jurídicas que você utilizou em 2020: [Informações disponíveis no site do Setor de Ciências Jurídicas]</t>
  </si>
  <si>
    <t>Avalie os serviços prestados pelas unidades do Setor de Ciências Jurídicas que você utilizou em 2020: [Secretaria da Coordenação do Curso de Graduação]</t>
  </si>
  <si>
    <t>Avalie os serviços prestados pelas unidades do Setor de Ciências Jurídicas que você utilizou em 2020: [Secretarias de Departamentos]</t>
  </si>
  <si>
    <t>Avalie os serviços prestados pelas unidades do Setor de Ciências Jurídicas que você utilizou em 2020: [Secretaria de Pesquisa e Extensão]</t>
  </si>
  <si>
    <t>Avalie os serviços prestados pelas unidades do Setor de Ciências Jurídicas que você utilizou em 2020: [Núcleo de Prática Jurídica]</t>
  </si>
  <si>
    <t>Utilizou as unidades e/ou serviços do Setor de Ciências Sociais Aplicadas em 2020?</t>
  </si>
  <si>
    <t>Avalie os serviços prestados pelas unidades do Setor de Ciências Sociais Aplicadas que você utilizou em 2020: [Informações disponíveis no site do Setor de Ciências Sociais Aplicadas]</t>
  </si>
  <si>
    <t>Avalie os serviços prestados pelas unidades do Setor de Ciências Sociais Aplicadas que você utilizou em 2020: [Secretarias das Coordenações de Cursos de Graduação]</t>
  </si>
  <si>
    <t>Avalie os serviços prestados pelas unidades do Setor de Ciências Sociais Aplicadas que você utilizou em 2020: [Secretarias de Departamentos]</t>
  </si>
  <si>
    <t>Utilizou as unidades e/ou serviços do Setor de Educação em 2020?</t>
  </si>
  <si>
    <t>Avalie os serviços prestados pelas unidades do Setor de Educação que você utilizou em 2020: [Informações disponíveis no site do Setor de Educação]</t>
  </si>
  <si>
    <t>Avalie os serviços prestados pelas unidades do Setor de Educação que você utilizou em 2020: [Direção: Secretaria, Financeiro, Almoxarifado]</t>
  </si>
  <si>
    <t>Avalie os serviços prestados pelas unidades do Setor de Educação que você utilizou em 2020: [Secretaria da Coordenação do Curso de Graduação]</t>
  </si>
  <si>
    <t>Avalie os serviços prestados pelas unidades do Setor de Educação que você utilizou em 2020: [Secretarias de Departamentos]</t>
  </si>
  <si>
    <t>Avalie os serviços prestados pelas unidades do SEPT que você utilizou em 2020: [Informações disponíveis no site do SEPT]</t>
  </si>
  <si>
    <t>Avalie os serviços prestados pelas unidades do SEPT que você utilizou em 2020: [Direção: Secretaria, Financeiro, Almoxarifado]</t>
  </si>
  <si>
    <t>Avalie os serviços prestados pelas unidades do SEPT que você utilizou em 2020: [Secretarias das Coordenações de Cursos de Graduação]</t>
  </si>
  <si>
    <t>Utilizou as unidades e/ou serviços do Setor de Tecnologia  em 2020?</t>
  </si>
  <si>
    <t>Avalie os serviços prestados pelas unidades do Setor de Tecnologia que você utilizou em 2020: [Informações disponíveis no site do Setor de Tecnologia]</t>
  </si>
  <si>
    <t>Avalie os serviços prestados pelas unidades do Setor de Tecnologia que você utilizou em 2020: [Direção: Secretaria, Financeiro, Almoxarifado, Informática]</t>
  </si>
  <si>
    <t>Avalie os serviços prestados pelas unidades do Setor de Tecnologia que você utilizou em 2020: [Secretarias das Coordenações de Cursos de Graduação]</t>
  </si>
  <si>
    <t>Avalie os serviços prestados pelas unidades do Setor de Tecnologia que você utilizou em 2020: [Secretarias de Departamentos]</t>
  </si>
  <si>
    <t>Utilizou as unidades e/ou serviços do Setor Litoral em 2020?</t>
  </si>
  <si>
    <t>Avalie os serviços prestados pelas unidades do Setor Litoral que você utilizou em 2020: [Informações disponíveis no site do Setor Litoral]</t>
  </si>
  <si>
    <t>Avalie os serviços prestados pelas unidades do Setor Litoral que você utilizou em 2020: [Direção: Secretaria, Financeiro, Almoxarifado]</t>
  </si>
  <si>
    <t>Avalie os serviços prestados pelas unidades do Setor Litoral que você utilizou em 2020: [Secretarias das Coordenações de Cursos de Graduação]</t>
  </si>
  <si>
    <t>Avalie os serviços prestados pelas unidades do Setor Litoral que você utilizou em 2020: [Coordenadoria de Gestão Administrativa]</t>
  </si>
  <si>
    <t>Avalie os serviços prestados pelas unidades do Setor Litoral que você utilizou em 2020: [Coordenadoria de Gestão Acadêmica]</t>
  </si>
  <si>
    <t>Utilizou as unidades e/ou serviços do Setor Palotina em 2020?</t>
  </si>
  <si>
    <t>Avalie os serviços prestados pelas unidades do Setor Palotina que você utilizou em 2020: [Informações disponíveis no site do Setor Palotina]</t>
  </si>
  <si>
    <t>Avalie os serviços prestados pelas unidades do Setor Palotina que você utilizou em 2020: [Direção: Secretaria, Financeiro, Almoxarifado]</t>
  </si>
  <si>
    <t>Avalie os serviços prestados pelas unidades do Setor Palotina que você utilizou em 2020: [Unidade de Apoio Acadêmico]</t>
  </si>
  <si>
    <t>Avalie os serviços prestados pelas unidades do Setor Palotina que você utilizou em 2020: [Hospital Veterinário]</t>
  </si>
  <si>
    <t>Utilizou as unidades e/ou serviços do Campus Jandaia do Sul em 2020?</t>
  </si>
  <si>
    <t>Avalie os serviços prestados pelas unidades do Campus Jandaia do Sul que você utilizou em 2020: [Informações disponíveis no site do Campus Jandaia do Sul]</t>
  </si>
  <si>
    <t>Avalie os serviços prestados pelas unidades do Campus Jandaia do Sul que você utilizou em 2020: [Assessorias das Coordenações de Cursos de Graduação]</t>
  </si>
  <si>
    <t>Utilizou as unidades e/ou serviços do Campus Pontal do Paraná¡ em 2020?</t>
  </si>
  <si>
    <t>Utilizou as unidades e/ou serviços do Campus Toledo em 2020?</t>
  </si>
  <si>
    <t>Avalie os serviços prestados pelas unidades do Campus Toledo que você utilizou em 2020: [Informações disponíveis no site do Campus Toledo]</t>
  </si>
  <si>
    <t>Avalie os serviços prestados pelas unidades do Campus Toledo que você utilizou em 2020: [Secretaria da Coordenação do Curso de Graduação]</t>
  </si>
  <si>
    <t>Não</t>
  </si>
  <si>
    <t>Razoavelmente Satisfeito</t>
  </si>
  <si>
    <t>Utilizou as unidades e/ou serviços da Pró-Reitoria de Administração (PRA) em 2020?</t>
  </si>
  <si>
    <t>Utilizou as unidades e/ou serviços da Pró-Reitoria de Assistência Estudantil (PRAE) em 2020?</t>
  </si>
  <si>
    <t>Utilizou as unidades e/ou serviços da Pró-Reitoria de Extensão e Cultura (PROEC) em 2020?</t>
  </si>
  <si>
    <t>Utilizou as unidades e/ou serviços da Pró-Reitoria de Gestão de Pessoas (PROGEPE) em 2020?</t>
  </si>
  <si>
    <t>Utilizou as unidades e/ou serviços da Pró-Reitoria de Planejamento, Orçamento e Finanças (PROPLAN) em 2020?</t>
  </si>
  <si>
    <t>Avalie os serviços prestados pelas unidades da PROGEPE que você utilizou em 2020: [Coordenadoria de Atenção Integral à  Saúde do Servidor - CAISS (casas, perícia, serviço social, convênios, saúde ocupacional, segurança do trabalho)]</t>
  </si>
  <si>
    <t>Utilizou as unidades e/ou serviços da Pró-Reitoria de Graduação e Educação Profissional e Tecnológica (PROGRAD) em 2020?</t>
  </si>
  <si>
    <t>Avalie os serviços prestados pelas unidades do SIBI  que você utilizou em 2020: [Biblioteca de Educação Profissional e Tecnológica]</t>
  </si>
  <si>
    <t>Utilizou as unidades e/ou serviços do Setor de Educação  Profissional e Tecnológica (SEPT) em 2020?</t>
  </si>
  <si>
    <t>Utilizou as unidades e/ou serviços da Pró-Reitoria de Pesquisa e Pós-Graduação (PRPPG) em 2020?</t>
  </si>
  <si>
    <t>Avalie os serviços prestados pelas unidades do SACOD que você utilizou em 2020: [Secretarias de Programas de Pós-Graduação]</t>
  </si>
  <si>
    <t>Avalie os serviços prestados pelas unidades do Setor de Ciências Agrárias que você utilizou em 2020: [Secretarias de Programas de Pós-Graduação]</t>
  </si>
  <si>
    <t>Avalie os serviços prestados pelas unidades do Setor de Ciências da Saúde que você utilizou em 2020: [Secretarias de Programas de Pós-Graduação]</t>
  </si>
  <si>
    <t>Avalie os serviços prestados pelas unidades do Setor de Ciências da Terra que você utilizou em 2020: [Secretarias de Programas de Pós-Graduação]</t>
  </si>
  <si>
    <t>Avalie os serviços prestados pelas unidades do Setor de Ciências Exatas que você utilizou em 2020: [Secretarias de Programas de Pós-Graduação]</t>
  </si>
  <si>
    <t>Avalie os serviços prestados pelas unidades do Setor de Ciências Humanas que você utilizou em 2020: [Secretarias de Programas de Pós-Graduação]</t>
  </si>
  <si>
    <t>Avalie os serviços prestados pelas unidades do Setor de Ciências Jurídicas que você utilizou em 2020: [Secretaria do Programa de Pós-Graduação]</t>
  </si>
  <si>
    <t>Avalie os serviços prestados pelas unidades do Setor de Ciências Sociais Aplicadas que você utilizou em 2020: [Secretarias de Programas de Pós-Graduação]</t>
  </si>
  <si>
    <t>Avalie os serviços prestados pelas unidades do Setor de Educação que você utilizou em 2020: [Secretarias de Programas de Pós-Graduação]</t>
  </si>
  <si>
    <t>Avalie os serviços prestados pelas unidades do SEPT que você utilizou em 2020: [Secretarias de Programas de Pós-Graduação]</t>
  </si>
  <si>
    <t>Avalie os serviços prestados pelas unidades do Setor de Tecnologia que você utilizou em 2020: [Secretarias de Programas de Pós-Graduação]</t>
  </si>
  <si>
    <t>Avalie os serviços prestados pelas unidades do Setor Litoral que você utilizou em 2020: [Secretarias de Programas de Pós-Graduação]</t>
  </si>
  <si>
    <t>Avalie os serviços prestados pelas unidades da PRPPG que você utilizou em 2020: [Unidade de Controle e Execução Orçamentária - UCEO]</t>
  </si>
  <si>
    <t>Avalie os serviços prestados pelas unidades da PRPPG que você utilizou em 2020: [Coordenadoria de Pesquisa Científica e Desenvolvimento Tecnológico - Pesquisa]</t>
  </si>
  <si>
    <t>Avalie os serviços prestados pelas unidades da PRPPG que você utilizou em 2020: [Coordenadoria dos Programas de Pós-Graduação Stricto Sensu - Mestrado e Doutorado]</t>
  </si>
  <si>
    <t>Avalie os serviços prestados pelas unidades da PRPPG que você utilizou em 2020: [Coordenadoria dos Cursos de Pós-Graduação Lato Sensu - Especialização]</t>
  </si>
  <si>
    <t>Avalie os serviços prestados pelas unidades da PRPPG que você utilizou em 2020: [Coordenadoria de Iniciação Científica e Tecnológica - ICT]</t>
  </si>
  <si>
    <t>Avalie os serviços prestados pelas unidades da PROPLAN que você utilizou em 2020: [Direção: Secretaria, Orçamentário]</t>
  </si>
  <si>
    <t>Avalie os serviços prestados pelas unidades da PROPLAN que você utilizou em 2020: [Coordenadoria de Programação e Controle Orçamentário - CPCO]</t>
  </si>
  <si>
    <t>Avalie os serviços prestados pelas unidades do Setor de Ciências Humanas que você utilizou em 2020: [Direção: Secretaria, Orçamentário, Almoxarifado]</t>
  </si>
  <si>
    <t>Avalie os serviços prestados pelas unidades do Setor de Ciências Jurídicas que você utilizou em 2020: [Direção: Secretaria, Apoio Administrativo, Orçamentário]</t>
  </si>
  <si>
    <t>Avalie os serviços prestados pelas unidades do Setor de Ciências Sociais Aplicadas que você utilizou em 2020: [Direção: Secretaria, Administrativo, Orçamentário, Patrimônio, Informática]</t>
  </si>
  <si>
    <t>Avalie os serviços prestados pelas unidades do Campus Jandaia do Sul que você utilizou em 2020: [Direção: Secretaria, Orçamentário, TI, Patrimônio, Almoxarifado]</t>
  </si>
  <si>
    <t>Avalie os serviços prestados pelas unidades do Campus Toledo que você utilizou em 2020: [Direção: Secretaria, Administrativo, Orçamentário]</t>
  </si>
  <si>
    <t>Avalie os serviços prestados pelas unidades do SACOD que você utilizou em 2020: [Laboratórios , Clinicas, Oficinas, Ateliês e/ou equivalentes]</t>
  </si>
  <si>
    <t>Avalie os serviços prestados pelas unidades do Setor de Ciências Agrárias que você utilizou em 2020: [Laboratórios , Clinicas, Oficinas, Ateliês e/ou equivalentes]</t>
  </si>
  <si>
    <t>Avalie os serviços prestados pelas unidades do Setor de Ciências da Saúde que você utilizou em 2020: [Unidade Escola, Laboratórios , Clinicas, Oficinas, Ateliês e/ou equivalentes]</t>
  </si>
  <si>
    <t>Avalie os serviços prestados pelas unidades do Setor de Ciências da Terra que você utilizou em 2020: [Órgãos Auxiliares, Laboratórios , Clinicas, Oficinas, Ateliês e/ou equivalentes]</t>
  </si>
  <si>
    <t>Avalie os serviços prestados pelas unidades do Setor de Ciências Exatas que você utilizou em 2020: [Laboratórios , Clinicas, Oficinas, Ateliês e/ou equivalentes]</t>
  </si>
  <si>
    <t>Avalie os serviços prestados pelas unidades do Setor de Ciências Humanas que você utilizou em 2020: [Laboratórios , Clinicas, Oficinas, Ateliês e/ou equivalentes]</t>
  </si>
  <si>
    <t>Avalie os serviços prestados pelas unidades do SEPT que você utilizou em 2020: [Laboratórios , Clinicas, Oficinas, Ateliês e/ou equivalentes]</t>
  </si>
  <si>
    <t>Avalie os serviços prestados pelas unidades do Setor de Tecnologia que você utilizou em 2020: [Órgãos Auxiliares, Laboratórios , Oficinas, Ateliês e/ou equivalentes]</t>
  </si>
  <si>
    <t>Avalie os serviços prestados pelas unidades do Setor Litoral que você utilizou em 2020: [Laboratórios , Clinicas, Oficinas, Ateliês e/ou equivalentes]</t>
  </si>
  <si>
    <t>Avalie os serviços prestados pelas unidades do Campus Jandaia do Sul que você utilizou em 2020: [Laboratórios , Clinicas, Oficinas, Ateliês e/ou equivalentes]</t>
  </si>
  <si>
    <t>Avalie os serviços prestados pelas unidades do Campus Toledo que você utilizou em 2020: [Laboratórios , Clinicas, Oficinas, Ateliês e/ou equivalentes]</t>
  </si>
  <si>
    <t>Utilizou as unidades e/ou serviços do Setor de Ciências Biológicas  em 2020?</t>
  </si>
  <si>
    <t>Avalie os serviços prestados pelas unidades do Setor de Ciências Biológicas  que você utilizou em 2020: [Informações disponíveis no site do Setor de Ciências Biológicas ]</t>
  </si>
  <si>
    <t>Avalie os serviços prestados pelas unidades do Setor de Ciências Biológicas  que você utilizou em 2020: [Direção: Secretaria, Administrativo, Financeiro]</t>
  </si>
  <si>
    <t>Avalie os serviços prestados pelas unidades do Setor de Ciências Biológicas  que você utilizou em 2020: [Secretarias das Coordenações de Cursos de Graduação]</t>
  </si>
  <si>
    <t>Avalie os serviços prestados pelas unidades do Setor de Ciências Biológicas  que você utilizou em 2020: [Secretarias de Programas de Pós-Graduação]</t>
  </si>
  <si>
    <t>Avalie os serviços prestados pelas unidades do Setor de Ciências Biológicas  que você utilizou em 2020: [Secretarias de Departamentos]</t>
  </si>
  <si>
    <t>Avalie os serviços prestados pelas unidades do Setor de Ciências Biológicas  que você utilizou em 2020: [Laboratórios , Clinicas, Oficinas, Ateliês e/ou equivalentes]</t>
  </si>
  <si>
    <t>Avalie os serviços prestados pelas unidades do Setor de Ciências Sociais Aplicadas que você utilizou em 2020: [Laboratórios , Auditórios e/ou equivalentes]</t>
  </si>
  <si>
    <t>Avalie os serviços prestados pelas unidades do Setor de Educação que você utilizou em 2020: [Laboratórios , Auditórios, Oficinas, Ateliês e/ou equivalentes]</t>
  </si>
  <si>
    <t>Avalie os serviços prestados pelas unidades do Setor Palotina que você utilizou em 2020: [Sessão de Apoio Ã  Pós-Graduação]</t>
  </si>
  <si>
    <t>Avalie os serviços prestados pelas unidades do Setor Palotina que você utilizou em 2020: [Sessão de Apoio aos Departamentos]</t>
  </si>
  <si>
    <t>PERCENTUAIS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</si>
  <si>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</si>
  <si>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</si>
  <si>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</si>
  <si>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</si>
  <si>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</si>
  <si>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</si>
  <si>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</si>
  <si>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</si>
  <si>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</si>
  <si>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</si>
  <si>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</si>
  <si>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</si>
  <si>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</si>
  <si>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</si>
  <si>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</si>
  <si>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</si>
  <si>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</si>
  <si>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</si>
  <si>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</si>
  <si>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</si>
  <si>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</si>
  <si>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</si>
  <si>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</si>
  <si>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</si>
  <si>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</si>
  <si>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</si>
  <si>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</si>
  <si>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</si>
  <si>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</si>
  <si>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</si>
  <si>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</si>
  <si>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</si>
  <si>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</si>
  <si>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</si>
  <si>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</si>
  <si>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</si>
  <si>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</si>
  <si>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</si>
  <si>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</si>
  <si>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</si>
  <si>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</si>
  <si>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</si>
  <si>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</si>
  <si>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</si>
  <si>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</si>
  <si>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</si>
  <si>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</si>
  <si>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</si>
  <si>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</si>
  <si>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</si>
  <si>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</si>
  <si>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</si>
  <si>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</si>
  <si>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</si>
  <si>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</si>
  <si>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</si>
  <si>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</si>
  <si>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</si>
  <si>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</si>
  <si>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</si>
  <si>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</si>
  <si>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</si>
  <si>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</si>
  <si>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</si>
  <si>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</si>
  <si>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</si>
  <si>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</si>
  <si>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</si>
  <si>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</si>
  <si>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</si>
  <si>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</si>
  <si>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</si>
  <si>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</si>
  <si>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</si>
  <si>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</si>
  <si>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</si>
  <si>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</si>
  <si>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</si>
  <si>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</si>
  <si>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</si>
  <si>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</si>
  <si>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</si>
  <si>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</si>
  <si>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</si>
  <si>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</si>
  <si>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</si>
  <si>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</si>
  <si>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</si>
  <si>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</si>
  <si>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</si>
  <si>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</si>
  <si>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</si>
  <si>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</si>
  <si>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</si>
  <si>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</si>
  <si>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</si>
  <si>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</si>
  <si>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</si>
  <si>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</si>
  <si>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</si>
  <si>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</si>
  <si>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</si>
  <si>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</si>
  <si>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</si>
  <si>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</si>
  <si>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</si>
  <si>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</si>
  <si>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</si>
  <si>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</si>
  <si>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</si>
  <si>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</si>
  <si>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</si>
  <si>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</si>
  <si>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</si>
  <si>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</si>
  <si>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</si>
  <si>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</si>
  <si>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</si>
  <si>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</si>
  <si>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</si>
  <si>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</si>
  <si>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</si>
  <si>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</si>
  <si>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</si>
  <si>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</si>
  <si>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</si>
  <si>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</si>
  <si>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</si>
  <si>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</si>
  <si>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</si>
  <si>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</si>
  <si>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</si>
  <si>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</si>
  <si>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</si>
  <si>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</si>
  <si>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</si>
  <si>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</si>
  <si>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</si>
  <si>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</si>
  <si>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</si>
  <si>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</si>
  <si>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</si>
  <si>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</si>
  <si>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</si>
  <si>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</si>
  <si>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</si>
  <si>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</si>
  <si>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</si>
  <si>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</si>
  <si>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</si>
  <si>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</si>
  <si>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</si>
  <si>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</si>
  <si>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</si>
  <si>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</si>
  <si>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</si>
  <si>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</si>
  <si>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</si>
  <si>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</si>
  <si>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</si>
  <si>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</si>
  <si>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</si>
  <si>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</si>
  <si>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</si>
  <si>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</si>
  <si>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</si>
  <si>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</si>
  <si>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</si>
  <si>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</si>
  <si>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</si>
  <si>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</si>
  <si>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</si>
  <si>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</si>
  <si>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</si>
  <si>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</si>
  <si>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</si>
  <si>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</si>
  <si>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</si>
  <si>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</si>
  <si>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</si>
  <si>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</si>
  <si>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</si>
  <si>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</si>
  <si>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</si>
  <si>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</si>
  <si>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</si>
  <si>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</si>
  <si>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</si>
  <si>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</si>
  <si>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</si>
  <si>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</si>
  <si>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</si>
  <si>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</si>
  <si>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</si>
  <si>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</si>
  <si>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</si>
  <si>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</si>
  <si>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</si>
  <si>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</si>
  <si>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</si>
  <si>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</si>
  <si>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</si>
  <si>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</si>
  <si>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</si>
  <si>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</si>
  <si>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</si>
  <si>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</si>
  <si>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</si>
  <si>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</si>
  <si>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</si>
  <si>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</si>
  <si>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</si>
  <si>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</si>
  <si>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</si>
  <si>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</si>
  <si>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</si>
  <si>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</si>
  <si>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</si>
  <si>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</si>
  <si>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</si>
  <si>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</si>
  <si>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</si>
  <si>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</si>
  <si>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</si>
  <si>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</si>
  <si>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</si>
  <si>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NÃO</t>
  </si>
  <si>
    <t>Avalie os serviços prestados pelas unidades do CHC que você utilizou em 2020: [Ambulatório dos servidores]</t>
  </si>
  <si>
    <t>Avalie os serviços prestados pelas unidades ligadas diretamente ao Gabinete da Reitoria que você utilizou em 2020: [Diretoria de Desenvolvimento e Integração dos Campi - INTEGRA]</t>
  </si>
  <si>
    <t>Avalie os serviços prestados pelas unidades da PRAE que você utilizou em 2020: [Apoio aos Estudantes às Entidades Estudantis]</t>
  </si>
  <si>
    <t>Avalie os serviços prestados pelas unidades da PROGEPE que você utilizou em 2020: [Coordenadoria de Desenvolvimento de Pessoas - CDP (avaliação de desempenho, estágio probatório, análise de títulos, capacitação, qualificação)]</t>
  </si>
  <si>
    <t>Avalie os serviços prestados pelas unidades do Campus Pontal do Paraná que você utilizou em 2020: [Informações disponíveis no site do Campus Pontal do Paraná]</t>
  </si>
  <si>
    <t>Avalie os serviços prestados pelas unidades do Campus Pontal do Paraná que você utilizou em 2020: [Direção: Secretaria, Administrativo, Orçamentário, TI]</t>
  </si>
  <si>
    <t>Avalie os serviços prestados pelas unidades do Campus Pontal do Paraná que você utilizou em 2020: [Secretarias das Coordenações de Cursos de Graduação]</t>
  </si>
  <si>
    <t>Avalie os serviços prestados pelas unidades do Campus Pontal do Paraná que você utilizou em 2020: [Secretarias de Programas de Pós-Graduação]</t>
  </si>
  <si>
    <t>Avalie os serviços prestados pelas unidades do Campus Pontal do Paraná que você utilizou em 2020: [Laboratórios , Clinicas, Oficinas, Ateliês e/ou equivalentes]</t>
  </si>
  <si>
    <t>DOCENTE TOTAL %</t>
  </si>
  <si>
    <t>TÉCNICO %</t>
  </si>
  <si>
    <t>TOTAL %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</si>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</sst>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3" fontId="1" fillId="0" borderId="0" xfId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9" fontId="4" fillId="0" borderId="9" xfId="3" applyBorder="1" applyAlignment="1">
      <alignment horizontal="center" vertical="center"/>
    </xf>
    <xf numFmtId="9" fontId="1" fillId="0" borderId="9" xfId="3" applyFont="1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4">
    <cellStyle name="Normal" xfId="0" builtinId="0"/>
    <cellStyle name="Porcentagem" xfId="3" builtinId="5"/>
    <cellStyle name="Porcentagem 2" xfId="2" xr:uid="{79514D5F-3F7E-43D3-B850-3FD5BE83D7DA}"/>
    <cellStyle name="Vírgula 2" xfId="1" xr:uid="{88108A15-ACAD-48F5-A415-5485A3409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'Q81'!$C$9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'Q81'!$A$10:$A$11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'Q81'!$C$10:$C$11</c:f>
              <c:numCache>
                <c:formatCode>0%</c:formatCode>
                <c:ptCount val="2"/>
                <c:pt idx="0">
                  <c:v>0.8666666666666667</c:v>
                </c:pt>
                <c:pt idx="1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2-4AAF-9816-4CB9715A10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7962559"/>
        <c:axId val="151362513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'Q81'!$B$9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'Q81'!$A$10:$A$11</c15:sqref>
                        </c15:formulaRef>
                      </c:ext>
                    </c:extLst>
                    <c:strCache>
                      <c:ptCount val="2"/>
                      <c:pt idx="0">
                        <c:v>Sim</c:v>
                      </c:pt>
                      <c:pt idx="1">
                        <c:v>Não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'Q81'!$B$10:$B$11</c15:sqref>
                        </c15:formulaRef>
                      </c:ext>
                    </c:extLst>
                    <c:numCache>
                      <c:formatCode>0%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0C2-4AAF-9816-4CB9715A102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'Q81'!$D$9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'Q81'!$A$10:$A$11</c15:sqref>
                        </c15:formulaRef>
                      </c:ext>
                    </c:extLst>
                    <c:strCache>
                      <c:ptCount val="2"/>
                      <c:pt idx="0">
                        <c:v>Sim</c:v>
                      </c:pt>
                      <c:pt idx="1">
                        <c:v>Não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'Q81'!$D$10:$D$11</c15:sqref>
                        </c15:formulaRef>
                      </c:ext>
                    </c:extLst>
                    <c:numCache>
                      <c:formatCode>0%</c:formatCode>
                      <c:ptCount val="2"/>
                      <c:pt idx="0">
                        <c:v>0.8666666666666667</c:v>
                      </c:pt>
                      <c:pt idx="1">
                        <c:v>0.13333333333333333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0C2-4AAF-9816-4CB9715A1020}"/>
                  </c:ext>
                </c:extLst>
              </c15:ser>
            </c15:filteredBarSeries>
          </c:ext>
        </c:extLst>
      </c:barChart>
      <c:catAx>
        <c:axId val="171796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3625135"/>
        <c:crosses val="autoZero"/>
        <c:auto val="1"/>
        <c:lblAlgn val="ctr"/>
        <c:lblOffset val="100"/>
        <c:noMultiLvlLbl val="0"/>
      </c:catAx>
      <c:valAx>
        <c:axId val="151362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1796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'Q82'!$A$9:$A$13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'Q82'!$C$9:$C$13</c:f>
              <c:numCache>
                <c:formatCode>0%</c:formatCode>
                <c:ptCount val="5"/>
                <c:pt idx="0">
                  <c:v>0</c:v>
                </c:pt>
                <c:pt idx="1">
                  <c:v>0.36363636363636365</c:v>
                </c:pt>
                <c:pt idx="2">
                  <c:v>0.27272727272727271</c:v>
                </c:pt>
                <c:pt idx="3">
                  <c:v>0.18181818181818182</c:v>
                </c:pt>
                <c:pt idx="4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A-4FA6-92B7-742723DD28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'Q82'!$B$8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'Q82'!$A$9:$A$13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'Q82'!$B$9:$B$13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5A-4FA6-92B7-742723DD28D4}"/>
                  </c:ext>
                </c:extLst>
              </c15:ser>
            </c15:filteredBarSeries>
          </c:ext>
        </c:extLst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'Q83'!$A$9:$A$13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'Q83'!$C$9:$C$13</c:f>
              <c:numCache>
                <c:formatCode>0%</c:formatCode>
                <c:ptCount val="5"/>
                <c:pt idx="0">
                  <c:v>0.41666666666666669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8.3333333333333329E-2</c:v>
                </c:pt>
                <c:pt idx="4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2-4C04-A915-E3ECC35DE1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'Q83'!$B$8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'Q83'!$A$9:$A$13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'Q83'!$B$9:$B$13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52-4C04-A915-E3ECC35DE10E}"/>
                  </c:ext>
                </c:extLst>
              </c15:ser>
            </c15:filteredBarSeries>
          </c:ext>
        </c:extLst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'Q84'!$A$9:$A$13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'Q84'!$C$9:$C$13</c:f>
              <c:numCache>
                <c:formatCode>0%</c:formatCode>
                <c:ptCount val="5"/>
                <c:pt idx="0">
                  <c:v>0.58333333333333337</c:v>
                </c:pt>
                <c:pt idx="1">
                  <c:v>0.16666666666666666</c:v>
                </c:pt>
                <c:pt idx="2">
                  <c:v>8.3333333333333329E-2</c:v>
                </c:pt>
                <c:pt idx="3">
                  <c:v>0.16666666666666666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C-4B3E-A605-3240572A8C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'Q84'!$B$8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'Q84'!$A$9:$A$13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'Q84'!$B$9:$B$13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98C-4B3E-A605-3240572A8C76}"/>
                  </c:ext>
                </c:extLst>
              </c15:ser>
            </c15:filteredBarSeries>
          </c:ext>
        </c:extLst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'Q85'!$A$9:$A$13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'Q85'!$C$9:$C$13</c:f>
              <c:numCache>
                <c:formatCode>0%</c:formatCode>
                <c:ptCount val="5"/>
                <c:pt idx="0">
                  <c:v>0.38461538461538464</c:v>
                </c:pt>
                <c:pt idx="1">
                  <c:v>0.38461538461538464</c:v>
                </c:pt>
                <c:pt idx="2">
                  <c:v>0</c:v>
                </c:pt>
                <c:pt idx="3">
                  <c:v>0.15384615384615385</c:v>
                </c:pt>
                <c:pt idx="4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9-4692-9D01-5666FC13F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'Q85'!$B$8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'Q85'!$A$9:$A$13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'Q85'!$B$9:$B$13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819-4692-9D01-5666FC13FD7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'Q85'!$D$8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'Q85'!$A$9:$A$13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'Q85'!$D$9:$D$13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0.38461538461538464</c:v>
                      </c:pt>
                      <c:pt idx="1">
                        <c:v>0.38461538461538464</c:v>
                      </c:pt>
                      <c:pt idx="2">
                        <c:v>0</c:v>
                      </c:pt>
                      <c:pt idx="3">
                        <c:v>0.15384615384615385</c:v>
                      </c:pt>
                      <c:pt idx="4">
                        <c:v>7.6923076923076927E-2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819-4692-9D01-5666FC13FD7B}"/>
                  </c:ext>
                </c:extLst>
              </c15:ser>
            </c15:filteredBarSeries>
          </c:ext>
        </c:extLst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'Q86'!$A$9:$A$13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'Q86'!$C$9:$C$13</c:f>
              <c:numCache>
                <c:formatCode>0%</c:formatCode>
                <c:ptCount val="5"/>
                <c:pt idx="0">
                  <c:v>0.41666666666666669</c:v>
                </c:pt>
                <c:pt idx="1">
                  <c:v>0.33333333333333331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A-49FD-A893-9BC701AF95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'Q86'!$B$8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'Q86'!$A$9:$A$13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'Q86'!$B$9:$B$13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B2A-49FD-A893-9BC701AF95D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'Q86'!$D$8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'Q86'!$A$9:$A$13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'Q86'!$D$9:$D$13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0.41666666666666669</c:v>
                      </c:pt>
                      <c:pt idx="1">
                        <c:v>0.33333333333333331</c:v>
                      </c:pt>
                      <c:pt idx="2">
                        <c:v>0</c:v>
                      </c:pt>
                      <c:pt idx="3">
                        <c:v>0.25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B2A-49FD-A893-9BC701AF95D8}"/>
                  </c:ext>
                </c:extLst>
              </c15:ser>
            </c15:filteredBarSeries>
          </c:ext>
        </c:extLst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'Q87'!$A$9:$A$13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'Q87'!$C$9:$C$13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0.25</c:v>
                </c:pt>
                <c:pt idx="4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A-496F-A891-2A2003F9E5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'Q87'!$B$8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'Q87'!$A$9:$A$13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'Q87'!$B$9:$B$13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AEA-496F-A891-2A2003F9E5C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'Q87'!$D$8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'Q87'!$A$9:$A$13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'Q87'!$D$9:$D$13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0.33333333333333331</c:v>
                      </c:pt>
                      <c:pt idx="1">
                        <c:v>0.33333333333333331</c:v>
                      </c:pt>
                      <c:pt idx="2">
                        <c:v>0</c:v>
                      </c:pt>
                      <c:pt idx="3">
                        <c:v>0.25</c:v>
                      </c:pt>
                      <c:pt idx="4">
                        <c:v>8.3333333333333329E-2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AEA-496F-A891-2A2003F9E5C5}"/>
                  </c:ext>
                </c:extLst>
              </c15:ser>
            </c15:filteredBarSeries>
          </c:ext>
        </c:extLst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'Q88'!$C$8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'Q88'!$A$9:$A$13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'Q88'!$C$9:$C$13</c:f>
              <c:numCache>
                <c:formatCode>0%</c:formatCode>
                <c:ptCount val="5"/>
                <c:pt idx="0">
                  <c:v>0.4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D-4ACF-B676-607AA47B9B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'Q88'!$B$8</c15:sqref>
                        </c15:formulaRef>
                      </c:ext>
                    </c:extLst>
                    <c:strCache>
                      <c:ptCount val="1"/>
                      <c:pt idx="0">
                        <c:v>DOCENTE TOTAL %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'Q88'!$A$9:$A$13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'Q88'!$B$9:$B$13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4D-4ACF-B676-607AA47B9B0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'Q88'!$D$8</c15:sqref>
                        </c15:formulaRef>
                      </c:ext>
                    </c:extLst>
                    <c:strCache>
                      <c:ptCount val="1"/>
                      <c:pt idx="0">
                        <c:v>TOTAL %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'Q88'!$A$9:$A$13</c15:sqref>
                        </c15:formulaRef>
                      </c:ext>
                    </c:extLst>
                    <c:strCache>
                      <c:ptCount val="5"/>
                      <c:pt idx="0">
                        <c:v>Muito Satisfeito</c:v>
                      </c:pt>
                      <c:pt idx="1">
                        <c:v>Satisfeito</c:v>
                      </c:pt>
                      <c:pt idx="2">
                        <c:v>Razoavelmente Satisfeito</c:v>
                      </c:pt>
                      <c:pt idx="3">
                        <c:v>Insatisfeito</c:v>
                      </c:pt>
                      <c:pt idx="4">
                        <c:v>Muito Insatisfeito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'Q88'!$D$9:$D$13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</c:v>
                      </c:pt>
                      <c:pt idx="1">
                        <c:v>0.1</c:v>
                      </c:pt>
                      <c:pt idx="2">
                        <c:v>0.1</c:v>
                      </c:pt>
                      <c:pt idx="3">
                        <c:v>0.3</c:v>
                      </c:pt>
                      <c:pt idx="4">
                        <c:v>0.1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94D-4ACF-B676-607AA47B9B0B}"/>
                  </c:ext>
                </c:extLst>
              </c15:ser>
            </c15:filteredBarSeries>
          </c:ext>
        </c:extLst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594784</xdr:colOff>
      <xdr:row>0</xdr:row>
      <xdr:rowOff>0</xdr:rowOff>
    </xdr:from>
    <xdr:to>
      <xdr:col>18</xdr:col>
      <xdr:colOff>296334</xdr:colOff>
      <xdr:row>19</xdr:row>
      <xdr:rowOff>148167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5593AA-8514-4EE3-83DE-2325DD916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0</xdr:row>
      <xdr:rowOff>252411</xdr:rowOff>
    </xdr:from>
    <xdr:to>
      <xdr:col>15</xdr:col>
      <xdr:colOff>657224</xdr:colOff>
      <xdr:row>24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B0A237-94EA-4798-BCC4-05A2AD15A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0</xdr:row>
      <xdr:rowOff>252411</xdr:rowOff>
    </xdr:from>
    <xdr:to>
      <xdr:col>15</xdr:col>
      <xdr:colOff>657224</xdr:colOff>
      <xdr:row>24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2D42FE-BB46-4D40-AD55-4B74DED7D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0</xdr:row>
      <xdr:rowOff>252411</xdr:rowOff>
    </xdr:from>
    <xdr:to>
      <xdr:col>15</xdr:col>
      <xdr:colOff>657224</xdr:colOff>
      <xdr:row>24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D36DD4-DA69-4EE1-88BB-4B7A8798B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383721</xdr:colOff>
      <xdr:row>1</xdr:row>
      <xdr:rowOff>3400</xdr:rowOff>
    </xdr:from>
    <xdr:to>
      <xdr:col>15</xdr:col>
      <xdr:colOff>602796</xdr:colOff>
      <xdr:row>24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6554F5-040F-40CB-B580-B0153B40B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0</xdr:row>
      <xdr:rowOff>252411</xdr:rowOff>
    </xdr:from>
    <xdr:to>
      <xdr:col>15</xdr:col>
      <xdr:colOff>657224</xdr:colOff>
      <xdr:row>24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DF0303-6D4E-4CAC-A302-264D3EE1B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0</xdr:row>
      <xdr:rowOff>252411</xdr:rowOff>
    </xdr:from>
    <xdr:to>
      <xdr:col>15</xdr:col>
      <xdr:colOff>657224</xdr:colOff>
      <xdr:row>24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0F7EB6-F0CD-4708-AF0B-0B60A7C08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0</xdr:row>
      <xdr:rowOff>252411</xdr:rowOff>
    </xdr:from>
    <xdr:to>
      <xdr:col>15</xdr:col>
      <xdr:colOff>657224</xdr:colOff>
      <xdr:row>24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3D13DD-EFCE-4D84-B212-D51041668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9"/>
  <dimension ref="A1:HU17"/>
  <sheetViews>
    <sheetView zoomScaleNormal="100" workbookViewId="0">
      <pane xSplit="3" ySplit="2" topLeftCell="CI3" activePane="bottomRight" state="frozen"/>
      <selection activeCell="IE1531" sqref="IE1531"/>
      <selection pane="topRight" activeCell="IE1531" sqref="IE1531"/>
      <selection pane="bottomLeft" activeCell="IE1531" sqref="IE1531"/>
      <selection pane="bottomRight" activeCell="CO2" sqref="CO2"/>
    </sheetView>
  </sheetViews>
  <sheetFormatPr defaultColWidth="18.140625" defaultRowHeight="41.25" customHeight="1" x14ac:dyDescent="0.2"/>
  <cols>
    <col min="1" max="16384" width="18.140625" style="1"/>
  </cols>
  <sheetData>
    <row r="1" spans="1:229" ht="41.25" customHeight="1" x14ac:dyDescent="0.2">
      <c r="D1" s="1" t="s">
        <v>234</v>
      </c>
      <c r="E1" s="1" t="s">
        <v>235</v>
      </c>
      <c r="F1" s="1" t="s">
        <v>236</v>
      </c>
      <c r="G1" s="1" t="s">
        <v>237</v>
      </c>
      <c r="H1" s="1" t="s">
        <v>238</v>
      </c>
      <c r="I1" s="1" t="s">
        <v>239</v>
      </c>
      <c r="J1" s="1" t="s">
        <v>240</v>
      </c>
      <c r="K1" s="1" t="s">
        <v>241</v>
      </c>
      <c r="L1" s="1" t="s">
        <v>242</v>
      </c>
      <c r="M1" s="1" t="s">
        <v>243</v>
      </c>
      <c r="N1" s="1" t="s">
        <v>244</v>
      </c>
      <c r="O1" s="1" t="s">
        <v>245</v>
      </c>
      <c r="P1" s="1" t="s">
        <v>246</v>
      </c>
      <c r="Q1" s="1" t="s">
        <v>247</v>
      </c>
      <c r="R1" s="1" t="s">
        <v>248</v>
      </c>
      <c r="S1" s="1" t="s">
        <v>249</v>
      </c>
      <c r="T1" s="1" t="s">
        <v>250</v>
      </c>
      <c r="U1" s="1" t="s">
        <v>251</v>
      </c>
      <c r="V1" s="1" t="s">
        <v>252</v>
      </c>
      <c r="W1" s="1" t="s">
        <v>253</v>
      </c>
      <c r="X1" s="1" t="s">
        <v>254</v>
      </c>
      <c r="Y1" s="1" t="s">
        <v>255</v>
      </c>
      <c r="Z1" s="1" t="s">
        <v>256</v>
      </c>
      <c r="AA1" s="1" t="s">
        <v>257</v>
      </c>
      <c r="AB1" s="1" t="s">
        <v>258</v>
      </c>
      <c r="AC1" s="1" t="s">
        <v>259</v>
      </c>
      <c r="AD1" s="1" t="s">
        <v>260</v>
      </c>
      <c r="AE1" s="1" t="s">
        <v>261</v>
      </c>
      <c r="AF1" s="1" t="s">
        <v>262</v>
      </c>
      <c r="AG1" s="1" t="s">
        <v>263</v>
      </c>
      <c r="AH1" s="1" t="s">
        <v>264</v>
      </c>
      <c r="AI1" s="1" t="s">
        <v>265</v>
      </c>
      <c r="AJ1" s="1" t="s">
        <v>266</v>
      </c>
      <c r="AK1" s="1" t="s">
        <v>267</v>
      </c>
      <c r="AL1" s="1" t="s">
        <v>268</v>
      </c>
      <c r="AM1" s="1" t="s">
        <v>269</v>
      </c>
      <c r="AN1" s="1" t="s">
        <v>270</v>
      </c>
      <c r="AO1" s="1" t="s">
        <v>271</v>
      </c>
      <c r="AP1" s="1" t="s">
        <v>272</v>
      </c>
      <c r="AQ1" s="1" t="s">
        <v>273</v>
      </c>
      <c r="AR1" s="1" t="s">
        <v>274</v>
      </c>
      <c r="AS1" s="1" t="s">
        <v>275</v>
      </c>
      <c r="AT1" s="1" t="s">
        <v>276</v>
      </c>
      <c r="AU1" s="1" t="s">
        <v>277</v>
      </c>
      <c r="AV1" s="1" t="s">
        <v>278</v>
      </c>
      <c r="AW1" s="1" t="s">
        <v>279</v>
      </c>
      <c r="AX1" s="1" t="s">
        <v>280</v>
      </c>
      <c r="AY1" s="1" t="s">
        <v>281</v>
      </c>
      <c r="AZ1" s="1" t="s">
        <v>282</v>
      </c>
      <c r="BA1" s="1" t="s">
        <v>283</v>
      </c>
      <c r="BB1" s="1" t="s">
        <v>284</v>
      </c>
      <c r="BC1" s="1" t="s">
        <v>285</v>
      </c>
      <c r="BD1" s="1" t="s">
        <v>286</v>
      </c>
      <c r="BE1" s="1" t="s">
        <v>287</v>
      </c>
      <c r="BF1" s="1" t="s">
        <v>288</v>
      </c>
      <c r="BG1" s="1" t="s">
        <v>289</v>
      </c>
      <c r="BH1" s="1" t="s">
        <v>290</v>
      </c>
      <c r="BI1" s="1" t="s">
        <v>291</v>
      </c>
      <c r="BJ1" s="1" t="s">
        <v>292</v>
      </c>
      <c r="BK1" s="1" t="s">
        <v>293</v>
      </c>
      <c r="BL1" s="1" t="s">
        <v>294</v>
      </c>
      <c r="BM1" s="1" t="s">
        <v>295</v>
      </c>
      <c r="BN1" s="1" t="s">
        <v>296</v>
      </c>
      <c r="BO1" s="1" t="s">
        <v>297</v>
      </c>
      <c r="BP1" s="1" t="s">
        <v>298</v>
      </c>
      <c r="BQ1" s="1" t="s">
        <v>299</v>
      </c>
      <c r="BR1" s="1" t="s">
        <v>300</v>
      </c>
      <c r="BS1" s="1" t="s">
        <v>301</v>
      </c>
      <c r="BT1" s="1" t="s">
        <v>302</v>
      </c>
      <c r="BU1" s="1" t="s">
        <v>303</v>
      </c>
      <c r="BV1" s="1" t="s">
        <v>304</v>
      </c>
      <c r="BW1" s="1" t="s">
        <v>305</v>
      </c>
      <c r="BX1" s="1" t="s">
        <v>306</v>
      </c>
      <c r="BY1" s="1" t="s">
        <v>307</v>
      </c>
      <c r="BZ1" s="1" t="s">
        <v>308</v>
      </c>
      <c r="CA1" s="1" t="s">
        <v>309</v>
      </c>
      <c r="CB1" s="1" t="s">
        <v>310</v>
      </c>
      <c r="CC1" s="1" t="s">
        <v>311</v>
      </c>
      <c r="CD1" s="1" t="s">
        <v>312</v>
      </c>
      <c r="CE1" s="1" t="s">
        <v>313</v>
      </c>
      <c r="CF1" s="1" t="s">
        <v>314</v>
      </c>
      <c r="CG1" s="1" t="s">
        <v>315</v>
      </c>
      <c r="CH1" s="1" t="s">
        <v>316</v>
      </c>
      <c r="CI1" s="1" t="s">
        <v>317</v>
      </c>
      <c r="CJ1" s="1" t="s">
        <v>318</v>
      </c>
      <c r="CK1" s="1" t="s">
        <v>319</v>
      </c>
      <c r="CL1" s="1" t="s">
        <v>320</v>
      </c>
      <c r="CM1" s="1" t="s">
        <v>321</v>
      </c>
      <c r="CN1" s="1" t="s">
        <v>322</v>
      </c>
      <c r="CO1" s="1" t="s">
        <v>323</v>
      </c>
      <c r="CP1" s="1" t="s">
        <v>324</v>
      </c>
      <c r="CQ1" s="1" t="s">
        <v>325</v>
      </c>
      <c r="CR1" s="1" t="s">
        <v>326</v>
      </c>
      <c r="CS1" s="1" t="s">
        <v>327</v>
      </c>
      <c r="CT1" s="1" t="s">
        <v>328</v>
      </c>
      <c r="CU1" s="1" t="s">
        <v>329</v>
      </c>
      <c r="CV1" s="1" t="s">
        <v>330</v>
      </c>
      <c r="CW1" s="1" t="s">
        <v>331</v>
      </c>
      <c r="CX1" s="1" t="s">
        <v>332</v>
      </c>
      <c r="CY1" s="1" t="s">
        <v>333</v>
      </c>
      <c r="CZ1" s="1" t="s">
        <v>334</v>
      </c>
      <c r="DA1" s="1" t="s">
        <v>335</v>
      </c>
      <c r="DB1" s="1" t="s">
        <v>336</v>
      </c>
      <c r="DC1" s="1" t="s">
        <v>337</v>
      </c>
      <c r="DD1" s="1" t="s">
        <v>338</v>
      </c>
      <c r="DE1" s="1" t="s">
        <v>339</v>
      </c>
      <c r="DF1" s="1" t="s">
        <v>340</v>
      </c>
      <c r="DG1" s="1" t="s">
        <v>341</v>
      </c>
      <c r="DH1" s="1" t="s">
        <v>342</v>
      </c>
      <c r="DI1" s="1" t="s">
        <v>343</v>
      </c>
      <c r="DJ1" s="1" t="s">
        <v>344</v>
      </c>
      <c r="DK1" s="1" t="s">
        <v>345</v>
      </c>
      <c r="DL1" s="1" t="s">
        <v>346</v>
      </c>
      <c r="DM1" s="1" t="s">
        <v>347</v>
      </c>
      <c r="DN1" s="1" t="s">
        <v>348</v>
      </c>
      <c r="DO1" s="1" t="s">
        <v>349</v>
      </c>
      <c r="DP1" s="1" t="s">
        <v>350</v>
      </c>
      <c r="DQ1" s="1" t="s">
        <v>351</v>
      </c>
      <c r="DR1" s="1" t="s">
        <v>352</v>
      </c>
      <c r="DS1" s="1" t="s">
        <v>353</v>
      </c>
      <c r="DT1" s="1" t="s">
        <v>354</v>
      </c>
      <c r="DU1" s="1" t="s">
        <v>355</v>
      </c>
      <c r="DV1" s="1" t="s">
        <v>356</v>
      </c>
      <c r="DW1" s="1" t="s">
        <v>357</v>
      </c>
      <c r="DX1" s="1" t="s">
        <v>358</v>
      </c>
      <c r="DY1" s="1" t="s">
        <v>359</v>
      </c>
      <c r="DZ1" s="1" t="s">
        <v>360</v>
      </c>
      <c r="EA1" s="1" t="s">
        <v>361</v>
      </c>
      <c r="EB1" s="1" t="s">
        <v>362</v>
      </c>
      <c r="EC1" s="1" t="s">
        <v>363</v>
      </c>
      <c r="ED1" s="1" t="s">
        <v>364</v>
      </c>
      <c r="EE1" s="1" t="s">
        <v>365</v>
      </c>
      <c r="EF1" s="1" t="s">
        <v>366</v>
      </c>
      <c r="EG1" s="1" t="s">
        <v>367</v>
      </c>
      <c r="EH1" s="1" t="s">
        <v>368</v>
      </c>
      <c r="EI1" s="1" t="s">
        <v>369</v>
      </c>
      <c r="EJ1" s="1" t="s">
        <v>370</v>
      </c>
      <c r="EK1" s="1" t="s">
        <v>371</v>
      </c>
      <c r="EL1" s="1" t="s">
        <v>372</v>
      </c>
      <c r="EM1" s="1" t="s">
        <v>373</v>
      </c>
      <c r="EN1" s="1" t="s">
        <v>374</v>
      </c>
      <c r="EO1" s="1" t="s">
        <v>375</v>
      </c>
      <c r="EP1" s="1" t="s">
        <v>376</v>
      </c>
      <c r="EQ1" s="1" t="s">
        <v>377</v>
      </c>
      <c r="ER1" s="1" t="s">
        <v>378</v>
      </c>
      <c r="ES1" s="1" t="s">
        <v>379</v>
      </c>
      <c r="ET1" s="1" t="s">
        <v>380</v>
      </c>
      <c r="EU1" s="1" t="s">
        <v>381</v>
      </c>
      <c r="EV1" s="1" t="s">
        <v>382</v>
      </c>
      <c r="EW1" s="1" t="s">
        <v>383</v>
      </c>
      <c r="EX1" s="1" t="s">
        <v>384</v>
      </c>
      <c r="EY1" s="1" t="s">
        <v>385</v>
      </c>
      <c r="EZ1" s="1" t="s">
        <v>386</v>
      </c>
      <c r="FA1" s="1" t="s">
        <v>387</v>
      </c>
      <c r="FB1" s="1" t="s">
        <v>388</v>
      </c>
      <c r="FC1" s="1" t="s">
        <v>389</v>
      </c>
      <c r="FD1" s="1" t="s">
        <v>390</v>
      </c>
      <c r="FE1" s="1" t="s">
        <v>391</v>
      </c>
      <c r="FF1" s="1" t="s">
        <v>392</v>
      </c>
      <c r="FG1" s="1" t="s">
        <v>393</v>
      </c>
      <c r="FH1" s="1" t="s">
        <v>394</v>
      </c>
      <c r="FI1" s="1" t="s">
        <v>395</v>
      </c>
      <c r="FJ1" s="1" t="s">
        <v>396</v>
      </c>
      <c r="FK1" s="1" t="s">
        <v>397</v>
      </c>
      <c r="FL1" s="1" t="s">
        <v>398</v>
      </c>
      <c r="FM1" s="1" t="s">
        <v>399</v>
      </c>
      <c r="FN1" s="1" t="s">
        <v>400</v>
      </c>
      <c r="FO1" s="1" t="s">
        <v>401</v>
      </c>
      <c r="FP1" s="1" t="s">
        <v>402</v>
      </c>
      <c r="FQ1" s="1" t="s">
        <v>403</v>
      </c>
      <c r="FR1" s="1" t="s">
        <v>404</v>
      </c>
      <c r="FS1" s="1" t="s">
        <v>405</v>
      </c>
      <c r="FT1" s="1" t="s">
        <v>406</v>
      </c>
      <c r="FU1" s="1" t="s">
        <v>407</v>
      </c>
      <c r="FV1" s="1" t="s">
        <v>408</v>
      </c>
      <c r="FW1" s="1" t="s">
        <v>409</v>
      </c>
      <c r="FX1" s="1" t="s">
        <v>410</v>
      </c>
      <c r="FY1" s="1" t="s">
        <v>411</v>
      </c>
      <c r="FZ1" s="1" t="s">
        <v>412</v>
      </c>
      <c r="GA1" s="1" t="s">
        <v>413</v>
      </c>
      <c r="GB1" s="1" t="s">
        <v>414</v>
      </c>
      <c r="GC1" s="1" t="s">
        <v>415</v>
      </c>
      <c r="GD1" s="1" t="s">
        <v>416</v>
      </c>
      <c r="GE1" s="1" t="s">
        <v>417</v>
      </c>
      <c r="GF1" s="1" t="s">
        <v>418</v>
      </c>
      <c r="GG1" s="1" t="s">
        <v>419</v>
      </c>
      <c r="GH1" s="1" t="s">
        <v>420</v>
      </c>
      <c r="GI1" s="1" t="s">
        <v>421</v>
      </c>
      <c r="GJ1" s="1" t="s">
        <v>422</v>
      </c>
      <c r="GK1" s="1" t="s">
        <v>423</v>
      </c>
      <c r="GL1" s="1" t="s">
        <v>424</v>
      </c>
      <c r="GM1" s="1" t="s">
        <v>425</v>
      </c>
      <c r="GN1" s="1" t="s">
        <v>426</v>
      </c>
      <c r="GO1" s="1" t="s">
        <v>427</v>
      </c>
      <c r="GP1" s="1" t="s">
        <v>428</v>
      </c>
      <c r="GQ1" s="1" t="s">
        <v>429</v>
      </c>
      <c r="GR1" s="1" t="s">
        <v>430</v>
      </c>
      <c r="GS1" s="1" t="s">
        <v>431</v>
      </c>
      <c r="GT1" s="1" t="s">
        <v>432</v>
      </c>
      <c r="GU1" s="1" t="s">
        <v>433</v>
      </c>
      <c r="GV1" s="1" t="s">
        <v>434</v>
      </c>
      <c r="GW1" s="1" t="s">
        <v>435</v>
      </c>
      <c r="GX1" s="1" t="s">
        <v>436</v>
      </c>
      <c r="GY1" s="1" t="s">
        <v>437</v>
      </c>
      <c r="GZ1" s="1" t="s">
        <v>438</v>
      </c>
      <c r="HA1" s="1" t="s">
        <v>439</v>
      </c>
      <c r="HB1" s="1" t="s">
        <v>440</v>
      </c>
      <c r="HC1" s="1" t="s">
        <v>441</v>
      </c>
      <c r="HD1" s="1" t="s">
        <v>442</v>
      </c>
      <c r="HE1" s="1" t="s">
        <v>443</v>
      </c>
      <c r="HF1" s="1" t="s">
        <v>444</v>
      </c>
      <c r="HG1" s="1" t="s">
        <v>445</v>
      </c>
      <c r="HH1" s="1" t="s">
        <v>446</v>
      </c>
      <c r="HI1" s="1" t="s">
        <v>447</v>
      </c>
      <c r="HJ1" s="1" t="s">
        <v>448</v>
      </c>
      <c r="HK1" s="1" t="s">
        <v>449</v>
      </c>
      <c r="HL1" s="1" t="s">
        <v>450</v>
      </c>
      <c r="HM1" s="1" t="s">
        <v>451</v>
      </c>
      <c r="HN1" s="1" t="s">
        <v>452</v>
      </c>
      <c r="HO1" s="1" t="s">
        <v>453</v>
      </c>
      <c r="HP1" s="1" t="s">
        <v>454</v>
      </c>
      <c r="HQ1" s="1" t="s">
        <v>455</v>
      </c>
      <c r="HR1" s="1" t="s">
        <v>456</v>
      </c>
      <c r="HS1" s="1" t="s">
        <v>457</v>
      </c>
      <c r="HT1" s="1" t="s">
        <v>458</v>
      </c>
      <c r="HU1" s="1" t="s">
        <v>459</v>
      </c>
    </row>
    <row r="2" spans="1:229" ht="71.25" customHeight="1" x14ac:dyDescent="0.2">
      <c r="A2" s="2" t="s">
        <v>10</v>
      </c>
      <c r="B2" s="2" t="s">
        <v>11</v>
      </c>
      <c r="C2" s="2" t="s">
        <v>12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461</v>
      </c>
      <c r="K2" s="1" t="s">
        <v>20</v>
      </c>
      <c r="L2" s="1" t="s">
        <v>21</v>
      </c>
      <c r="M2" s="1" t="s">
        <v>22</v>
      </c>
      <c r="N2" s="1" t="s">
        <v>23</v>
      </c>
      <c r="O2" s="1" t="s">
        <v>24</v>
      </c>
      <c r="P2" s="1" t="s">
        <v>25</v>
      </c>
      <c r="Q2" s="1" t="s">
        <v>26</v>
      </c>
      <c r="R2" s="1" t="s">
        <v>27</v>
      </c>
      <c r="S2" s="1" t="s">
        <v>28</v>
      </c>
      <c r="T2" s="1" t="s">
        <v>462</v>
      </c>
      <c r="U2" s="1" t="s">
        <v>29</v>
      </c>
      <c r="V2" s="1" t="s">
        <v>30</v>
      </c>
      <c r="W2" s="1" t="s">
        <v>31</v>
      </c>
      <c r="X2" s="1" t="s">
        <v>32</v>
      </c>
      <c r="Y2" s="1" t="s">
        <v>33</v>
      </c>
      <c r="Z2" s="1" t="s">
        <v>34</v>
      </c>
      <c r="AA2" s="1" t="s">
        <v>35</v>
      </c>
      <c r="AB2" s="1" t="s">
        <v>177</v>
      </c>
      <c r="AC2" s="1" t="s">
        <v>36</v>
      </c>
      <c r="AD2" s="1" t="s">
        <v>37</v>
      </c>
      <c r="AE2" s="1" t="s">
        <v>38</v>
      </c>
      <c r="AF2" s="1" t="s">
        <v>39</v>
      </c>
      <c r="AG2" s="1" t="s">
        <v>40</v>
      </c>
      <c r="AH2" s="1" t="s">
        <v>41</v>
      </c>
      <c r="AI2" s="1" t="s">
        <v>42</v>
      </c>
      <c r="AJ2" s="1" t="s">
        <v>43</v>
      </c>
      <c r="AK2" s="1" t="s">
        <v>178</v>
      </c>
      <c r="AL2" s="1" t="s">
        <v>44</v>
      </c>
      <c r="AM2" s="1" t="s">
        <v>45</v>
      </c>
      <c r="AN2" s="1" t="s">
        <v>46</v>
      </c>
      <c r="AO2" s="1" t="s">
        <v>47</v>
      </c>
      <c r="AP2" s="1" t="s">
        <v>463</v>
      </c>
      <c r="AQ2" s="1" t="s">
        <v>179</v>
      </c>
      <c r="AR2" s="1" t="s">
        <v>48</v>
      </c>
      <c r="AS2" s="1" t="s">
        <v>49</v>
      </c>
      <c r="AT2" s="1" t="s">
        <v>50</v>
      </c>
      <c r="AU2" s="1" t="s">
        <v>51</v>
      </c>
      <c r="AV2" s="1" t="s">
        <v>52</v>
      </c>
      <c r="AW2" s="1" t="s">
        <v>53</v>
      </c>
      <c r="AX2" s="1" t="s">
        <v>54</v>
      </c>
      <c r="AY2" s="1" t="s">
        <v>180</v>
      </c>
      <c r="AZ2" s="1" t="s">
        <v>55</v>
      </c>
      <c r="BA2" s="1" t="s">
        <v>56</v>
      </c>
      <c r="BB2" s="1" t="s">
        <v>464</v>
      </c>
      <c r="BC2" s="1" t="s">
        <v>57</v>
      </c>
      <c r="BD2" s="1" t="s">
        <v>182</v>
      </c>
      <c r="BE2" s="1" t="s">
        <v>58</v>
      </c>
      <c r="BF2" s="1" t="s">
        <v>183</v>
      </c>
      <c r="BG2" s="1" t="s">
        <v>59</v>
      </c>
      <c r="BH2" s="1" t="s">
        <v>60</v>
      </c>
      <c r="BI2" s="1" t="s">
        <v>61</v>
      </c>
      <c r="BJ2" s="1" t="s">
        <v>62</v>
      </c>
      <c r="BK2" s="1" t="s">
        <v>63</v>
      </c>
      <c r="BL2" s="1" t="s">
        <v>64</v>
      </c>
      <c r="BM2" s="1" t="s">
        <v>65</v>
      </c>
      <c r="BN2" s="1" t="s">
        <v>66</v>
      </c>
      <c r="BO2" s="1" t="s">
        <v>67</v>
      </c>
      <c r="BP2" s="1" t="s">
        <v>186</v>
      </c>
      <c r="BQ2" s="1" t="s">
        <v>68</v>
      </c>
      <c r="BR2" s="1" t="s">
        <v>69</v>
      </c>
      <c r="BS2" s="1" t="s">
        <v>199</v>
      </c>
      <c r="BT2" s="1" t="s">
        <v>200</v>
      </c>
      <c r="BU2" s="1" t="s">
        <v>201</v>
      </c>
      <c r="BV2" s="1" t="s">
        <v>202</v>
      </c>
      <c r="BW2" s="1" t="s">
        <v>203</v>
      </c>
      <c r="BX2" s="1" t="s">
        <v>181</v>
      </c>
      <c r="BY2" s="1" t="s">
        <v>70</v>
      </c>
      <c r="BZ2" s="1" t="s">
        <v>204</v>
      </c>
      <c r="CA2" s="1" t="s">
        <v>71</v>
      </c>
      <c r="CB2" s="1" t="s">
        <v>72</v>
      </c>
      <c r="CC2" s="1" t="s">
        <v>205</v>
      </c>
      <c r="CD2" s="1" t="s">
        <v>73</v>
      </c>
      <c r="CE2" s="1" t="s">
        <v>74</v>
      </c>
      <c r="CF2" s="1" t="s">
        <v>75</v>
      </c>
      <c r="CG2" s="1" t="s">
        <v>76</v>
      </c>
      <c r="CH2" s="1" t="s">
        <v>77</v>
      </c>
      <c r="CI2" s="1" t="s">
        <v>78</v>
      </c>
      <c r="CJ2" s="1" t="s">
        <v>79</v>
      </c>
      <c r="CK2" s="1" t="s">
        <v>80</v>
      </c>
      <c r="CL2" s="1" t="s">
        <v>81</v>
      </c>
      <c r="CM2" s="1" t="s">
        <v>82</v>
      </c>
      <c r="CN2" s="1" t="s">
        <v>83</v>
      </c>
      <c r="CO2" s="1" t="s">
        <v>84</v>
      </c>
      <c r="CP2" s="1" t="s">
        <v>85</v>
      </c>
      <c r="CQ2" s="1" t="s">
        <v>86</v>
      </c>
      <c r="CR2" s="1" t="s">
        <v>87</v>
      </c>
      <c r="CS2" s="1" t="s">
        <v>88</v>
      </c>
      <c r="CT2" s="1" t="s">
        <v>89</v>
      </c>
      <c r="CU2" s="1" t="s">
        <v>90</v>
      </c>
      <c r="CV2" s="1" t="s">
        <v>91</v>
      </c>
      <c r="CW2" s="1" t="s">
        <v>92</v>
      </c>
      <c r="CX2" s="1" t="s">
        <v>184</v>
      </c>
      <c r="CY2" s="1" t="s">
        <v>93</v>
      </c>
      <c r="CZ2" s="1" t="s">
        <v>94</v>
      </c>
      <c r="DA2" s="1" t="s">
        <v>95</v>
      </c>
      <c r="DB2" s="1" t="s">
        <v>96</v>
      </c>
      <c r="DC2" s="1" t="s">
        <v>97</v>
      </c>
      <c r="DD2" s="1" t="s">
        <v>98</v>
      </c>
      <c r="DE2" s="1" t="s">
        <v>99</v>
      </c>
      <c r="DF2" s="1" t="s">
        <v>100</v>
      </c>
      <c r="DG2" s="1" t="s">
        <v>101</v>
      </c>
      <c r="DH2" s="1" t="s">
        <v>102</v>
      </c>
      <c r="DI2" s="1" t="s">
        <v>103</v>
      </c>
      <c r="DJ2" s="1" t="s">
        <v>104</v>
      </c>
      <c r="DK2" s="1" t="s">
        <v>105</v>
      </c>
      <c r="DL2" s="1" t="s">
        <v>106</v>
      </c>
      <c r="DM2" s="1" t="s">
        <v>107</v>
      </c>
      <c r="DN2" s="1" t="s">
        <v>187</v>
      </c>
      <c r="DO2" s="1" t="s">
        <v>108</v>
      </c>
      <c r="DP2" s="1" t="s">
        <v>211</v>
      </c>
      <c r="DQ2" s="1" t="s">
        <v>109</v>
      </c>
      <c r="DR2" s="1" t="s">
        <v>110</v>
      </c>
      <c r="DS2" s="1" t="s">
        <v>111</v>
      </c>
      <c r="DT2" s="1" t="s">
        <v>112</v>
      </c>
      <c r="DU2" s="1" t="s">
        <v>188</v>
      </c>
      <c r="DV2" s="1" t="s">
        <v>113</v>
      </c>
      <c r="DW2" s="1" t="s">
        <v>212</v>
      </c>
      <c r="DX2" s="1" t="s">
        <v>114</v>
      </c>
      <c r="DY2" s="1" t="s">
        <v>222</v>
      </c>
      <c r="DZ2" s="1" t="s">
        <v>223</v>
      </c>
      <c r="EA2" s="1" t="s">
        <v>224</v>
      </c>
      <c r="EB2" s="1" t="s">
        <v>225</v>
      </c>
      <c r="EC2" s="1" t="s">
        <v>226</v>
      </c>
      <c r="ED2" s="1" t="s">
        <v>227</v>
      </c>
      <c r="EE2" s="1" t="s">
        <v>228</v>
      </c>
      <c r="EF2" s="1" t="s">
        <v>115</v>
      </c>
      <c r="EG2" s="1" t="s">
        <v>116</v>
      </c>
      <c r="EH2" s="1" t="s">
        <v>117</v>
      </c>
      <c r="EI2" s="1" t="s">
        <v>118</v>
      </c>
      <c r="EJ2" s="1" t="s">
        <v>189</v>
      </c>
      <c r="EK2" s="1" t="s">
        <v>119</v>
      </c>
      <c r="EL2" s="1" t="s">
        <v>213</v>
      </c>
      <c r="EM2" s="1" t="s">
        <v>120</v>
      </c>
      <c r="EN2" s="1" t="s">
        <v>121</v>
      </c>
      <c r="EO2" s="1" t="s">
        <v>122</v>
      </c>
      <c r="EP2" s="1" t="s">
        <v>123</v>
      </c>
      <c r="EQ2" s="1" t="s">
        <v>190</v>
      </c>
      <c r="ER2" s="1" t="s">
        <v>124</v>
      </c>
      <c r="ES2" s="1" t="s">
        <v>214</v>
      </c>
      <c r="ET2" s="1" t="s">
        <v>125</v>
      </c>
      <c r="EU2" s="1" t="s">
        <v>126</v>
      </c>
      <c r="EV2" s="1" t="s">
        <v>127</v>
      </c>
      <c r="EW2" s="1" t="s">
        <v>128</v>
      </c>
      <c r="EX2" s="1" t="s">
        <v>191</v>
      </c>
      <c r="EY2" s="1" t="s">
        <v>129</v>
      </c>
      <c r="EZ2" s="1" t="s">
        <v>215</v>
      </c>
      <c r="FA2" s="1" t="s">
        <v>130</v>
      </c>
      <c r="FB2" s="1" t="s">
        <v>131</v>
      </c>
      <c r="FC2" s="1" t="s">
        <v>206</v>
      </c>
      <c r="FD2" s="1" t="s">
        <v>132</v>
      </c>
      <c r="FE2" s="1" t="s">
        <v>192</v>
      </c>
      <c r="FF2" s="1" t="s">
        <v>133</v>
      </c>
      <c r="FG2" s="1" t="s">
        <v>216</v>
      </c>
      <c r="FH2" s="1" t="s">
        <v>134</v>
      </c>
      <c r="FI2" s="1" t="s">
        <v>135</v>
      </c>
      <c r="FJ2" s="1" t="s">
        <v>207</v>
      </c>
      <c r="FK2" s="1" t="s">
        <v>136</v>
      </c>
      <c r="FL2" s="1" t="s">
        <v>193</v>
      </c>
      <c r="FM2" s="1" t="s">
        <v>137</v>
      </c>
      <c r="FN2" s="1" t="s">
        <v>138</v>
      </c>
      <c r="FO2" s="1" t="s">
        <v>139</v>
      </c>
      <c r="FP2" s="1" t="s">
        <v>140</v>
      </c>
      <c r="FQ2" s="1" t="s">
        <v>141</v>
      </c>
      <c r="FR2" s="1" t="s">
        <v>208</v>
      </c>
      <c r="FS2" s="1" t="s">
        <v>142</v>
      </c>
      <c r="FT2" s="1" t="s">
        <v>194</v>
      </c>
      <c r="FU2" s="1" t="s">
        <v>143</v>
      </c>
      <c r="FV2" s="1" t="s">
        <v>229</v>
      </c>
      <c r="FW2" s="1" t="s">
        <v>144</v>
      </c>
      <c r="FX2" s="1" t="s">
        <v>145</v>
      </c>
      <c r="FY2" s="1" t="s">
        <v>146</v>
      </c>
      <c r="FZ2" s="1" t="s">
        <v>147</v>
      </c>
      <c r="GA2" s="1" t="s">
        <v>195</v>
      </c>
      <c r="GB2" s="1" t="s">
        <v>148</v>
      </c>
      <c r="GC2" s="1" t="s">
        <v>230</v>
      </c>
      <c r="GD2" s="1" t="s">
        <v>185</v>
      </c>
      <c r="GE2" s="1" t="s">
        <v>149</v>
      </c>
      <c r="GF2" s="1" t="s">
        <v>150</v>
      </c>
      <c r="GG2" s="1" t="s">
        <v>151</v>
      </c>
      <c r="GH2" s="1" t="s">
        <v>196</v>
      </c>
      <c r="GI2" s="1" t="s">
        <v>217</v>
      </c>
      <c r="GJ2" s="1" t="s">
        <v>152</v>
      </c>
      <c r="GK2" s="1" t="s">
        <v>153</v>
      </c>
      <c r="GL2" s="1" t="s">
        <v>154</v>
      </c>
      <c r="GM2" s="1" t="s">
        <v>155</v>
      </c>
      <c r="GN2" s="1" t="s">
        <v>197</v>
      </c>
      <c r="GO2" s="1" t="s">
        <v>156</v>
      </c>
      <c r="GP2" s="1" t="s">
        <v>218</v>
      </c>
      <c r="GQ2" s="1" t="s">
        <v>157</v>
      </c>
      <c r="GR2" s="1" t="s">
        <v>158</v>
      </c>
      <c r="GS2" s="1" t="s">
        <v>159</v>
      </c>
      <c r="GT2" s="1" t="s">
        <v>160</v>
      </c>
      <c r="GU2" s="1" t="s">
        <v>198</v>
      </c>
      <c r="GV2" s="1" t="s">
        <v>161</v>
      </c>
      <c r="GW2" s="1" t="s">
        <v>162</v>
      </c>
      <c r="GX2" s="1" t="s">
        <v>219</v>
      </c>
      <c r="GY2" s="1" t="s">
        <v>163</v>
      </c>
      <c r="GZ2" s="1" t="s">
        <v>164</v>
      </c>
      <c r="HA2" s="1" t="s">
        <v>165</v>
      </c>
      <c r="HB2" s="1" t="s">
        <v>231</v>
      </c>
      <c r="HC2" s="1" t="s">
        <v>232</v>
      </c>
      <c r="HD2" s="1" t="s">
        <v>166</v>
      </c>
      <c r="HE2" s="1" t="s">
        <v>167</v>
      </c>
      <c r="HF2" s="1" t="s">
        <v>168</v>
      </c>
      <c r="HG2" s="1" t="s">
        <v>169</v>
      </c>
      <c r="HH2" s="1" t="s">
        <v>209</v>
      </c>
      <c r="HI2" s="1" t="s">
        <v>170</v>
      </c>
      <c r="HJ2" s="1" t="s">
        <v>220</v>
      </c>
      <c r="HK2" s="1" t="s">
        <v>171</v>
      </c>
      <c r="HL2" s="1" t="s">
        <v>465</v>
      </c>
      <c r="HM2" s="1" t="s">
        <v>466</v>
      </c>
      <c r="HN2" s="1" t="s">
        <v>467</v>
      </c>
      <c r="HO2" s="1" t="s">
        <v>468</v>
      </c>
      <c r="HP2" s="1" t="s">
        <v>469</v>
      </c>
      <c r="HQ2" s="1" t="s">
        <v>172</v>
      </c>
      <c r="HR2" s="1" t="s">
        <v>173</v>
      </c>
      <c r="HS2" s="1" t="s">
        <v>210</v>
      </c>
      <c r="HT2" s="1" t="s">
        <v>174</v>
      </c>
      <c r="HU2" s="1" t="s">
        <v>221</v>
      </c>
    </row>
    <row r="3" spans="1:229" ht="41.25" customHeight="1" x14ac:dyDescent="0.2">
      <c r="A3" s="2" t="s">
        <v>5</v>
      </c>
      <c r="B3" s="2" t="s">
        <v>6</v>
      </c>
      <c r="C3" s="2" t="s">
        <v>13</v>
      </c>
      <c r="D3" s="1" t="s">
        <v>175</v>
      </c>
      <c r="L3" s="1" t="s">
        <v>3</v>
      </c>
      <c r="M3" s="1" t="s">
        <v>3</v>
      </c>
      <c r="AB3" s="1" t="s">
        <v>175</v>
      </c>
      <c r="AK3" s="1" t="s">
        <v>175</v>
      </c>
      <c r="AQ3" s="1" t="s">
        <v>175</v>
      </c>
      <c r="AY3" s="1" t="s">
        <v>2</v>
      </c>
      <c r="BF3" s="1" t="s">
        <v>175</v>
      </c>
      <c r="BP3" s="1" t="s">
        <v>175</v>
      </c>
      <c r="BX3" s="1" t="s">
        <v>175</v>
      </c>
      <c r="CF3" s="1" t="s">
        <v>2</v>
      </c>
      <c r="CH3" s="1" t="s">
        <v>4</v>
      </c>
      <c r="CI3" s="1" t="s">
        <v>4</v>
      </c>
      <c r="CJ3" s="1" t="s">
        <v>4</v>
      </c>
      <c r="CK3" s="1" t="s">
        <v>4</v>
      </c>
      <c r="CL3" s="1" t="s">
        <v>4</v>
      </c>
      <c r="CM3" s="1" t="s">
        <v>4</v>
      </c>
      <c r="CN3" s="1" t="s">
        <v>175</v>
      </c>
      <c r="DJ3" s="1" t="s">
        <v>175</v>
      </c>
      <c r="DQ3" s="1" t="s">
        <v>175</v>
      </c>
      <c r="DY3" s="1" t="s">
        <v>175</v>
      </c>
      <c r="EF3" s="1" t="s">
        <v>175</v>
      </c>
      <c r="EM3" s="1" t="s">
        <v>175</v>
      </c>
      <c r="ET3" s="1" t="s">
        <v>175</v>
      </c>
      <c r="FA3" s="1" t="s">
        <v>175</v>
      </c>
      <c r="FH3" s="1" t="s">
        <v>175</v>
      </c>
      <c r="FP3" s="1" t="s">
        <v>175</v>
      </c>
      <c r="FW3" s="1" t="s">
        <v>175</v>
      </c>
      <c r="GD3" s="1" t="s">
        <v>175</v>
      </c>
      <c r="GJ3" s="1" t="s">
        <v>175</v>
      </c>
      <c r="GQ3" s="1" t="s">
        <v>175</v>
      </c>
      <c r="GY3" s="1" t="s">
        <v>175</v>
      </c>
      <c r="HF3" s="1" t="s">
        <v>175</v>
      </c>
      <c r="HK3" s="1" t="s">
        <v>175</v>
      </c>
      <c r="HQ3" s="1" t="s">
        <v>175</v>
      </c>
    </row>
    <row r="4" spans="1:229" ht="41.25" customHeight="1" x14ac:dyDescent="0.2">
      <c r="A4" s="2" t="s">
        <v>5</v>
      </c>
      <c r="B4" s="2" t="s">
        <v>6</v>
      </c>
      <c r="C4" s="2" t="s">
        <v>13</v>
      </c>
      <c r="D4" s="1" t="s">
        <v>175</v>
      </c>
      <c r="L4" s="1" t="s">
        <v>3</v>
      </c>
      <c r="W4" s="1" t="s">
        <v>176</v>
      </c>
      <c r="AB4" s="1" t="s">
        <v>2</v>
      </c>
      <c r="AC4" s="1" t="s">
        <v>176</v>
      </c>
      <c r="AE4" s="1" t="s">
        <v>3</v>
      </c>
      <c r="AF4" s="1" t="s">
        <v>3</v>
      </c>
      <c r="AI4" s="1" t="s">
        <v>3</v>
      </c>
      <c r="AJ4" s="1" t="s">
        <v>3</v>
      </c>
      <c r="AK4" s="1" t="s">
        <v>175</v>
      </c>
      <c r="AQ4" s="1" t="s">
        <v>175</v>
      </c>
      <c r="AY4" s="1" t="s">
        <v>2</v>
      </c>
      <c r="AZ4" s="1" t="s">
        <v>3</v>
      </c>
      <c r="BB4" s="1" t="s">
        <v>3</v>
      </c>
      <c r="BF4" s="1" t="s">
        <v>175</v>
      </c>
      <c r="BP4" s="1" t="s">
        <v>175</v>
      </c>
      <c r="BX4" s="1" t="s">
        <v>175</v>
      </c>
      <c r="CF4" s="1" t="s">
        <v>2</v>
      </c>
      <c r="CG4" s="1" t="s">
        <v>1</v>
      </c>
      <c r="CH4" s="1" t="s">
        <v>176</v>
      </c>
      <c r="CI4" s="1" t="s">
        <v>176</v>
      </c>
      <c r="CJ4" s="1" t="s">
        <v>3</v>
      </c>
      <c r="CK4" s="1" t="s">
        <v>3</v>
      </c>
      <c r="CL4" s="1" t="s">
        <v>1</v>
      </c>
      <c r="CM4" s="1" t="s">
        <v>176</v>
      </c>
      <c r="CN4" s="1" t="s">
        <v>175</v>
      </c>
      <c r="DJ4" s="1" t="s">
        <v>175</v>
      </c>
      <c r="DQ4" s="1" t="s">
        <v>175</v>
      </c>
      <c r="DY4" s="1" t="s">
        <v>175</v>
      </c>
      <c r="EF4" s="1" t="s">
        <v>175</v>
      </c>
      <c r="EM4" s="1" t="s">
        <v>175</v>
      </c>
      <c r="ET4" s="1" t="s">
        <v>175</v>
      </c>
      <c r="FA4" s="1" t="s">
        <v>175</v>
      </c>
      <c r="FH4" s="1" t="s">
        <v>175</v>
      </c>
      <c r="FP4" s="1" t="s">
        <v>175</v>
      </c>
      <c r="FW4" s="1" t="s">
        <v>175</v>
      </c>
      <c r="GD4" s="1" t="s">
        <v>175</v>
      </c>
      <c r="GJ4" s="1" t="s">
        <v>2</v>
      </c>
      <c r="GN4" s="1" t="s">
        <v>3</v>
      </c>
      <c r="GQ4" s="1" t="s">
        <v>175</v>
      </c>
      <c r="GY4" s="1" t="s">
        <v>2</v>
      </c>
      <c r="HA4" s="1" t="s">
        <v>3</v>
      </c>
      <c r="HF4" s="1" t="s">
        <v>175</v>
      </c>
      <c r="HK4" s="1" t="s">
        <v>175</v>
      </c>
      <c r="HQ4" s="1" t="s">
        <v>175</v>
      </c>
    </row>
    <row r="5" spans="1:229" ht="41.25" customHeight="1" x14ac:dyDescent="0.2">
      <c r="A5" s="2" t="s">
        <v>5</v>
      </c>
      <c r="B5" s="2" t="s">
        <v>6</v>
      </c>
      <c r="C5" s="2" t="s">
        <v>13</v>
      </c>
      <c r="D5" s="1" t="s">
        <v>175</v>
      </c>
      <c r="AB5" s="1" t="s">
        <v>175</v>
      </c>
      <c r="AK5" s="1" t="s">
        <v>175</v>
      </c>
      <c r="AQ5" s="1" t="s">
        <v>175</v>
      </c>
      <c r="AY5" s="1" t="s">
        <v>175</v>
      </c>
      <c r="BF5" s="1" t="s">
        <v>175</v>
      </c>
      <c r="BP5" s="1" t="s">
        <v>175</v>
      </c>
      <c r="BX5" s="1" t="s">
        <v>175</v>
      </c>
      <c r="CF5" s="1" t="s">
        <v>2</v>
      </c>
      <c r="CG5" s="1" t="s">
        <v>1</v>
      </c>
      <c r="CH5" s="1" t="s">
        <v>7</v>
      </c>
      <c r="CI5" s="1" t="s">
        <v>1</v>
      </c>
      <c r="CJ5" s="1" t="s">
        <v>1</v>
      </c>
      <c r="CK5" s="1" t="s">
        <v>1</v>
      </c>
      <c r="CL5" s="1" t="s">
        <v>7</v>
      </c>
      <c r="CM5" s="1" t="s">
        <v>1</v>
      </c>
      <c r="CN5" s="1" t="s">
        <v>175</v>
      </c>
      <c r="DJ5" s="1" t="s">
        <v>175</v>
      </c>
      <c r="DQ5" s="1" t="s">
        <v>175</v>
      </c>
      <c r="DY5" s="1" t="s">
        <v>2</v>
      </c>
      <c r="DZ5" s="1" t="s">
        <v>176</v>
      </c>
      <c r="EA5" s="1" t="s">
        <v>176</v>
      </c>
      <c r="ED5" s="1" t="s">
        <v>176</v>
      </c>
      <c r="EF5" s="1" t="s">
        <v>175</v>
      </c>
      <c r="EM5" s="1" t="s">
        <v>175</v>
      </c>
      <c r="ET5" s="1" t="s">
        <v>175</v>
      </c>
      <c r="FA5" s="1" t="s">
        <v>175</v>
      </c>
      <c r="FH5" s="1" t="s">
        <v>175</v>
      </c>
      <c r="FP5" s="1" t="s">
        <v>175</v>
      </c>
      <c r="FW5" s="1" t="s">
        <v>175</v>
      </c>
      <c r="GD5" s="1" t="s">
        <v>175</v>
      </c>
      <c r="GJ5" s="1" t="s">
        <v>2</v>
      </c>
      <c r="GK5" s="1" t="s">
        <v>176</v>
      </c>
      <c r="GL5" s="1" t="s">
        <v>3</v>
      </c>
      <c r="GM5" s="1" t="s">
        <v>3</v>
      </c>
      <c r="GN5" s="1" t="s">
        <v>3</v>
      </c>
      <c r="GO5" s="1" t="s">
        <v>3</v>
      </c>
      <c r="GQ5" s="1" t="s">
        <v>175</v>
      </c>
      <c r="GY5" s="1" t="s">
        <v>2</v>
      </c>
      <c r="GZ5" s="1" t="s">
        <v>176</v>
      </c>
      <c r="HA5" s="1" t="s">
        <v>176</v>
      </c>
      <c r="HF5" s="1" t="s">
        <v>175</v>
      </c>
      <c r="HK5" s="1" t="s">
        <v>175</v>
      </c>
      <c r="HQ5" s="1" t="s">
        <v>175</v>
      </c>
    </row>
    <row r="6" spans="1:229" ht="41.25" customHeight="1" x14ac:dyDescent="0.2">
      <c r="A6" s="2" t="s">
        <v>5</v>
      </c>
      <c r="B6" s="2" t="s">
        <v>6</v>
      </c>
      <c r="C6" s="2" t="s">
        <v>13</v>
      </c>
      <c r="D6" s="1" t="s">
        <v>175</v>
      </c>
      <c r="K6" s="1" t="s">
        <v>176</v>
      </c>
      <c r="L6" s="1" t="s">
        <v>176</v>
      </c>
      <c r="M6" s="1" t="s">
        <v>3</v>
      </c>
      <c r="P6" s="1" t="s">
        <v>3</v>
      </c>
      <c r="S6" s="1" t="s">
        <v>176</v>
      </c>
      <c r="T6" s="1" t="s">
        <v>3</v>
      </c>
      <c r="Z6" s="1" t="s">
        <v>3</v>
      </c>
      <c r="AA6" s="1" t="s">
        <v>3</v>
      </c>
      <c r="AB6" s="1" t="s">
        <v>2</v>
      </c>
      <c r="AC6" s="1" t="s">
        <v>1</v>
      </c>
      <c r="AD6" s="1" t="s">
        <v>176</v>
      </c>
      <c r="AE6" s="1" t="s">
        <v>3</v>
      </c>
      <c r="AF6" s="1" t="s">
        <v>3</v>
      </c>
      <c r="AG6" s="1" t="s">
        <v>3</v>
      </c>
      <c r="AI6" s="1" t="s">
        <v>3</v>
      </c>
      <c r="AJ6" s="1" t="s">
        <v>3</v>
      </c>
      <c r="AK6" s="1" t="s">
        <v>175</v>
      </c>
      <c r="AQ6" s="1" t="s">
        <v>175</v>
      </c>
      <c r="AY6" s="1" t="s">
        <v>2</v>
      </c>
      <c r="AZ6" s="1" t="s">
        <v>3</v>
      </c>
      <c r="BB6" s="1" t="s">
        <v>176</v>
      </c>
      <c r="BD6" s="1" t="s">
        <v>3</v>
      </c>
      <c r="BE6" s="1" t="s">
        <v>176</v>
      </c>
      <c r="BF6" s="1" t="s">
        <v>175</v>
      </c>
      <c r="BP6" s="1" t="s">
        <v>175</v>
      </c>
      <c r="BX6" s="1" t="s">
        <v>175</v>
      </c>
      <c r="CF6" s="1" t="s">
        <v>2</v>
      </c>
      <c r="CG6" s="1" t="s">
        <v>176</v>
      </c>
      <c r="CH6" s="1" t="s">
        <v>3</v>
      </c>
      <c r="CI6" s="1" t="s">
        <v>4</v>
      </c>
      <c r="CJ6" s="1" t="s">
        <v>3</v>
      </c>
      <c r="CK6" s="1" t="s">
        <v>4</v>
      </c>
      <c r="CL6" s="1" t="s">
        <v>4</v>
      </c>
      <c r="CM6" s="1" t="s">
        <v>4</v>
      </c>
      <c r="CN6" s="1" t="s">
        <v>175</v>
      </c>
      <c r="DJ6" s="1" t="s">
        <v>175</v>
      </c>
      <c r="DQ6" s="1" t="s">
        <v>2</v>
      </c>
      <c r="DR6" s="1" t="s">
        <v>3</v>
      </c>
      <c r="DS6" s="1" t="s">
        <v>176</v>
      </c>
      <c r="DX6" s="1" t="s">
        <v>3</v>
      </c>
      <c r="DY6" s="1" t="s">
        <v>175</v>
      </c>
      <c r="EF6" s="1" t="s">
        <v>175</v>
      </c>
      <c r="EM6" s="1" t="s">
        <v>175</v>
      </c>
      <c r="ET6" s="1" t="s">
        <v>175</v>
      </c>
      <c r="FA6" s="1" t="s">
        <v>175</v>
      </c>
      <c r="FH6" s="1" t="s">
        <v>175</v>
      </c>
      <c r="FP6" s="1" t="s">
        <v>175</v>
      </c>
      <c r="FW6" s="1" t="s">
        <v>175</v>
      </c>
      <c r="GD6" s="1" t="s">
        <v>175</v>
      </c>
      <c r="GJ6" s="1" t="s">
        <v>175</v>
      </c>
      <c r="GQ6" s="1" t="s">
        <v>175</v>
      </c>
      <c r="GY6" s="1" t="s">
        <v>175</v>
      </c>
      <c r="HF6" s="1" t="s">
        <v>175</v>
      </c>
      <c r="HK6" s="1" t="s">
        <v>175</v>
      </c>
      <c r="HQ6" s="1" t="s">
        <v>175</v>
      </c>
    </row>
    <row r="7" spans="1:229" ht="41.25" customHeight="1" x14ac:dyDescent="0.2">
      <c r="A7" s="2" t="s">
        <v>5</v>
      </c>
      <c r="B7" s="2" t="s">
        <v>6</v>
      </c>
      <c r="C7" s="2" t="s">
        <v>13</v>
      </c>
      <c r="D7" s="1" t="s">
        <v>175</v>
      </c>
      <c r="Z7" s="1" t="s">
        <v>1</v>
      </c>
      <c r="AA7" s="1" t="s">
        <v>1</v>
      </c>
      <c r="AB7" s="1" t="s">
        <v>2</v>
      </c>
      <c r="AC7" s="1" t="s">
        <v>7</v>
      </c>
      <c r="AD7" s="1" t="s">
        <v>7</v>
      </c>
      <c r="AE7" s="1" t="s">
        <v>7</v>
      </c>
      <c r="AF7" s="1" t="s">
        <v>7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175</v>
      </c>
      <c r="AQ7" s="1" t="s">
        <v>175</v>
      </c>
      <c r="AY7" s="1" t="s">
        <v>2</v>
      </c>
      <c r="AZ7" s="1" t="s">
        <v>3</v>
      </c>
      <c r="BA7" s="1" t="s">
        <v>3</v>
      </c>
      <c r="BB7" s="1" t="s">
        <v>3</v>
      </c>
      <c r="BC7" s="1" t="s">
        <v>3</v>
      </c>
      <c r="BD7" s="1" t="s">
        <v>3</v>
      </c>
      <c r="BE7" s="1" t="s">
        <v>3</v>
      </c>
      <c r="BF7" s="1" t="s">
        <v>175</v>
      </c>
      <c r="BP7" s="1" t="s">
        <v>175</v>
      </c>
      <c r="BX7" s="1" t="s">
        <v>175</v>
      </c>
      <c r="CF7" s="1" t="s">
        <v>2</v>
      </c>
      <c r="CG7" s="1" t="s">
        <v>3</v>
      </c>
      <c r="CH7" s="1" t="s">
        <v>1</v>
      </c>
      <c r="CI7" s="1" t="s">
        <v>4</v>
      </c>
      <c r="CJ7" s="1" t="s">
        <v>1</v>
      </c>
      <c r="CK7" s="1" t="s">
        <v>3</v>
      </c>
      <c r="CL7" s="1" t="s">
        <v>1</v>
      </c>
      <c r="CM7" s="1" t="s">
        <v>7</v>
      </c>
      <c r="CN7" s="1" t="s">
        <v>175</v>
      </c>
      <c r="DJ7" s="1" t="s">
        <v>175</v>
      </c>
      <c r="DQ7" s="1" t="s">
        <v>175</v>
      </c>
      <c r="DY7" s="1" t="s">
        <v>175</v>
      </c>
      <c r="EF7" s="1" t="s">
        <v>175</v>
      </c>
      <c r="EM7" s="1" t="s">
        <v>175</v>
      </c>
      <c r="ET7" s="1" t="s">
        <v>175</v>
      </c>
      <c r="FA7" s="1" t="s">
        <v>175</v>
      </c>
      <c r="FH7" s="1" t="s">
        <v>175</v>
      </c>
      <c r="FP7" s="1" t="s">
        <v>175</v>
      </c>
      <c r="FW7" s="1" t="s">
        <v>175</v>
      </c>
      <c r="GD7" s="1" t="s">
        <v>175</v>
      </c>
      <c r="GJ7" s="1" t="s">
        <v>175</v>
      </c>
      <c r="GQ7" s="1" t="s">
        <v>175</v>
      </c>
      <c r="GY7" s="1" t="s">
        <v>175</v>
      </c>
      <c r="HF7" s="1" t="s">
        <v>175</v>
      </c>
      <c r="HK7" s="1" t="s">
        <v>175</v>
      </c>
      <c r="HQ7" s="1" t="s">
        <v>175</v>
      </c>
    </row>
    <row r="8" spans="1:229" ht="41.25" customHeight="1" x14ac:dyDescent="0.2">
      <c r="A8" s="2" t="s">
        <v>5</v>
      </c>
      <c r="B8" s="2" t="s">
        <v>6</v>
      </c>
      <c r="C8" s="2" t="s">
        <v>13</v>
      </c>
      <c r="D8" s="1" t="s">
        <v>175</v>
      </c>
      <c r="AB8" s="1" t="s">
        <v>175</v>
      </c>
      <c r="AK8" s="1" t="s">
        <v>175</v>
      </c>
      <c r="AQ8" s="1" t="s">
        <v>175</v>
      </c>
      <c r="AY8" s="1" t="s">
        <v>2</v>
      </c>
      <c r="AZ8" s="1" t="s">
        <v>3</v>
      </c>
      <c r="BA8" s="1" t="s">
        <v>3</v>
      </c>
      <c r="BB8" s="1" t="s">
        <v>3</v>
      </c>
      <c r="BC8" s="1" t="s">
        <v>3</v>
      </c>
      <c r="BD8" s="1" t="s">
        <v>3</v>
      </c>
      <c r="BE8" s="1" t="s">
        <v>3</v>
      </c>
      <c r="BF8" s="1" t="s">
        <v>175</v>
      </c>
      <c r="BP8" s="1" t="s">
        <v>175</v>
      </c>
      <c r="BX8" s="1" t="s">
        <v>175</v>
      </c>
      <c r="CF8" s="1" t="s">
        <v>2</v>
      </c>
      <c r="CG8" s="1" t="s">
        <v>3</v>
      </c>
      <c r="CH8" s="1" t="s">
        <v>4</v>
      </c>
      <c r="CI8" s="1" t="s">
        <v>4</v>
      </c>
      <c r="CJ8" s="1" t="s">
        <v>4</v>
      </c>
      <c r="CK8" s="1" t="s">
        <v>4</v>
      </c>
      <c r="CL8" s="1" t="s">
        <v>4</v>
      </c>
      <c r="CM8" s="1" t="s">
        <v>4</v>
      </c>
      <c r="CN8" s="1" t="s">
        <v>2</v>
      </c>
      <c r="CO8" s="1" t="s">
        <v>3</v>
      </c>
      <c r="CP8" s="1" t="s">
        <v>4</v>
      </c>
      <c r="CQ8" s="1" t="s">
        <v>4</v>
      </c>
      <c r="CW8" s="1" t="s">
        <v>4</v>
      </c>
      <c r="DJ8" s="1" t="s">
        <v>175</v>
      </c>
      <c r="DQ8" s="1" t="s">
        <v>175</v>
      </c>
      <c r="DY8" s="1" t="s">
        <v>175</v>
      </c>
      <c r="EF8" s="1" t="s">
        <v>175</v>
      </c>
      <c r="EM8" s="1" t="s">
        <v>175</v>
      </c>
      <c r="ET8" s="1" t="s">
        <v>175</v>
      </c>
      <c r="FA8" s="1" t="s">
        <v>175</v>
      </c>
      <c r="FH8" s="1" t="s">
        <v>175</v>
      </c>
      <c r="FP8" s="1" t="s">
        <v>175</v>
      </c>
      <c r="FW8" s="1" t="s">
        <v>175</v>
      </c>
      <c r="GD8" s="1" t="s">
        <v>175</v>
      </c>
      <c r="GJ8" s="1" t="s">
        <v>175</v>
      </c>
      <c r="GQ8" s="1" t="s">
        <v>175</v>
      </c>
      <c r="GY8" s="1" t="s">
        <v>175</v>
      </c>
      <c r="HF8" s="1" t="s">
        <v>175</v>
      </c>
      <c r="HK8" s="1" t="s">
        <v>175</v>
      </c>
      <c r="HQ8" s="1" t="s">
        <v>175</v>
      </c>
    </row>
    <row r="9" spans="1:229" ht="41.25" customHeight="1" x14ac:dyDescent="0.2">
      <c r="A9" s="2" t="s">
        <v>5</v>
      </c>
      <c r="B9" s="2" t="s">
        <v>6</v>
      </c>
      <c r="C9" s="2" t="s">
        <v>13</v>
      </c>
      <c r="D9" s="1" t="s">
        <v>175</v>
      </c>
      <c r="AB9" s="1" t="s">
        <v>175</v>
      </c>
      <c r="AK9" s="1" t="s">
        <v>175</v>
      </c>
      <c r="AQ9" s="1" t="s">
        <v>175</v>
      </c>
      <c r="AY9" s="1" t="s">
        <v>2</v>
      </c>
      <c r="AZ9" s="1" t="s">
        <v>1</v>
      </c>
      <c r="BB9" s="1" t="s">
        <v>3</v>
      </c>
      <c r="BD9" s="1" t="s">
        <v>3</v>
      </c>
      <c r="BE9" s="1" t="s">
        <v>3</v>
      </c>
      <c r="BF9" s="1" t="s">
        <v>175</v>
      </c>
      <c r="BP9" s="1" t="s">
        <v>175</v>
      </c>
      <c r="BX9" s="1" t="s">
        <v>175</v>
      </c>
      <c r="CF9" s="1" t="s">
        <v>2</v>
      </c>
      <c r="CJ9" s="1" t="s">
        <v>3</v>
      </c>
      <c r="CK9" s="1" t="s">
        <v>1</v>
      </c>
      <c r="CL9" s="1" t="s">
        <v>3</v>
      </c>
      <c r="CN9" s="1" t="s">
        <v>2</v>
      </c>
      <c r="CO9" s="1" t="s">
        <v>3</v>
      </c>
      <c r="CW9" s="1" t="s">
        <v>4</v>
      </c>
      <c r="DJ9" s="1" t="s">
        <v>175</v>
      </c>
      <c r="DQ9" s="1" t="s">
        <v>2</v>
      </c>
      <c r="DX9" s="1" t="s">
        <v>176</v>
      </c>
      <c r="DY9" s="1" t="s">
        <v>2</v>
      </c>
      <c r="ED9" s="1" t="s">
        <v>3</v>
      </c>
      <c r="EF9" s="1" t="s">
        <v>175</v>
      </c>
      <c r="EM9" s="1" t="s">
        <v>2</v>
      </c>
      <c r="EQ9" s="1" t="s">
        <v>3</v>
      </c>
      <c r="ET9" s="1" t="s">
        <v>175</v>
      </c>
      <c r="FA9" s="1" t="s">
        <v>175</v>
      </c>
      <c r="FH9" s="1" t="s">
        <v>175</v>
      </c>
      <c r="FP9" s="1" t="s">
        <v>175</v>
      </c>
      <c r="FW9" s="1" t="s">
        <v>175</v>
      </c>
      <c r="GD9" s="1" t="s">
        <v>175</v>
      </c>
      <c r="GJ9" s="1" t="s">
        <v>175</v>
      </c>
      <c r="GQ9" s="1" t="s">
        <v>175</v>
      </c>
      <c r="GY9" s="1" t="s">
        <v>175</v>
      </c>
      <c r="HF9" s="1" t="s">
        <v>175</v>
      </c>
      <c r="HK9" s="1" t="s">
        <v>175</v>
      </c>
      <c r="HQ9" s="1" t="s">
        <v>175</v>
      </c>
    </row>
    <row r="10" spans="1:229" ht="41.25" customHeight="1" x14ac:dyDescent="0.2">
      <c r="A10" s="2" t="s">
        <v>5</v>
      </c>
      <c r="B10" s="2" t="s">
        <v>6</v>
      </c>
      <c r="C10" s="2" t="s">
        <v>13</v>
      </c>
      <c r="D10" s="1" t="s">
        <v>175</v>
      </c>
      <c r="AB10" s="1" t="s">
        <v>2</v>
      </c>
      <c r="AE10" s="1" t="s">
        <v>3</v>
      </c>
      <c r="AF10" s="1" t="s">
        <v>1</v>
      </c>
      <c r="AG10" s="1" t="s">
        <v>176</v>
      </c>
      <c r="AI10" s="1" t="s">
        <v>1</v>
      </c>
      <c r="AJ10" s="1" t="s">
        <v>3</v>
      </c>
      <c r="AK10" s="1" t="s">
        <v>175</v>
      </c>
      <c r="AQ10" s="1" t="s">
        <v>175</v>
      </c>
      <c r="AY10" s="1" t="s">
        <v>2</v>
      </c>
      <c r="AZ10" s="1" t="s">
        <v>7</v>
      </c>
      <c r="BB10" s="1" t="s">
        <v>7</v>
      </c>
      <c r="BC10" s="1" t="s">
        <v>7</v>
      </c>
      <c r="BE10" s="1" t="s">
        <v>3</v>
      </c>
      <c r="BF10" s="1" t="s">
        <v>175</v>
      </c>
      <c r="BP10" s="1" t="s">
        <v>175</v>
      </c>
      <c r="BX10" s="1" t="s">
        <v>175</v>
      </c>
      <c r="CF10" s="1" t="s">
        <v>2</v>
      </c>
      <c r="CG10" s="1" t="s">
        <v>7</v>
      </c>
      <c r="CH10" s="1" t="s">
        <v>7</v>
      </c>
      <c r="CI10" s="1" t="s">
        <v>1</v>
      </c>
      <c r="CJ10" s="1" t="s">
        <v>7</v>
      </c>
      <c r="CK10" s="1" t="s">
        <v>1</v>
      </c>
      <c r="CM10" s="1" t="s">
        <v>1</v>
      </c>
      <c r="CN10" s="1" t="s">
        <v>175</v>
      </c>
      <c r="DJ10" s="1" t="s">
        <v>175</v>
      </c>
      <c r="DQ10" s="1" t="s">
        <v>175</v>
      </c>
      <c r="DY10" s="1" t="s">
        <v>175</v>
      </c>
      <c r="EF10" s="1" t="s">
        <v>175</v>
      </c>
      <c r="EM10" s="1" t="s">
        <v>175</v>
      </c>
      <c r="ET10" s="1" t="s">
        <v>175</v>
      </c>
      <c r="FA10" s="1" t="s">
        <v>175</v>
      </c>
      <c r="FH10" s="1" t="s">
        <v>175</v>
      </c>
      <c r="FP10" s="1" t="s">
        <v>175</v>
      </c>
      <c r="FW10" s="1" t="s">
        <v>175</v>
      </c>
      <c r="GD10" s="1" t="s">
        <v>175</v>
      </c>
      <c r="GJ10" s="1" t="s">
        <v>175</v>
      </c>
      <c r="GQ10" s="1" t="s">
        <v>175</v>
      </c>
      <c r="GY10" s="1" t="s">
        <v>175</v>
      </c>
      <c r="HF10" s="1" t="s">
        <v>175</v>
      </c>
      <c r="HK10" s="1" t="s">
        <v>175</v>
      </c>
      <c r="HQ10" s="1" t="s">
        <v>175</v>
      </c>
    </row>
    <row r="11" spans="1:229" ht="41.25" customHeight="1" x14ac:dyDescent="0.2">
      <c r="A11" s="2" t="s">
        <v>5</v>
      </c>
      <c r="B11" s="2" t="s">
        <v>6</v>
      </c>
      <c r="C11" s="2" t="s">
        <v>13</v>
      </c>
      <c r="D11" s="1" t="s">
        <v>175</v>
      </c>
      <c r="AB11" s="1" t="s">
        <v>175</v>
      </c>
      <c r="AK11" s="1" t="s">
        <v>175</v>
      </c>
      <c r="AQ11" s="1" t="s">
        <v>175</v>
      </c>
      <c r="AY11" s="1" t="s">
        <v>2</v>
      </c>
      <c r="AZ11" s="1" t="s">
        <v>3</v>
      </c>
      <c r="BA11" s="1" t="s">
        <v>3</v>
      </c>
      <c r="BB11" s="1" t="s">
        <v>3</v>
      </c>
      <c r="BE11" s="1" t="s">
        <v>3</v>
      </c>
      <c r="BF11" s="1" t="s">
        <v>175</v>
      </c>
      <c r="BP11" s="1" t="s">
        <v>175</v>
      </c>
      <c r="BX11" s="1" t="s">
        <v>175</v>
      </c>
      <c r="CF11" s="1" t="s">
        <v>2</v>
      </c>
      <c r="CG11" s="1" t="s">
        <v>3</v>
      </c>
      <c r="CH11" s="1" t="s">
        <v>4</v>
      </c>
      <c r="CI11" s="1" t="s">
        <v>3</v>
      </c>
      <c r="CJ11" s="1" t="s">
        <v>3</v>
      </c>
      <c r="CK11" s="1" t="s">
        <v>3</v>
      </c>
      <c r="CL11" s="1" t="s">
        <v>3</v>
      </c>
      <c r="CN11" s="1" t="s">
        <v>175</v>
      </c>
      <c r="DJ11" s="1" t="s">
        <v>175</v>
      </c>
      <c r="DQ11" s="1" t="s">
        <v>175</v>
      </c>
      <c r="DY11" s="1" t="s">
        <v>175</v>
      </c>
      <c r="EF11" s="1" t="s">
        <v>175</v>
      </c>
      <c r="EM11" s="1" t="s">
        <v>175</v>
      </c>
      <c r="ET11" s="1" t="s">
        <v>175</v>
      </c>
      <c r="FA11" s="1" t="s">
        <v>175</v>
      </c>
      <c r="FH11" s="1" t="s">
        <v>175</v>
      </c>
      <c r="FP11" s="1" t="s">
        <v>175</v>
      </c>
      <c r="FW11" s="1" t="s">
        <v>175</v>
      </c>
      <c r="GD11" s="1" t="s">
        <v>175</v>
      </c>
      <c r="GJ11" s="1" t="s">
        <v>175</v>
      </c>
      <c r="GQ11" s="1" t="s">
        <v>2</v>
      </c>
      <c r="GR11" s="1" t="s">
        <v>3</v>
      </c>
      <c r="GV11" s="1" t="s">
        <v>3</v>
      </c>
      <c r="GY11" s="1" t="s">
        <v>175</v>
      </c>
      <c r="HF11" s="1" t="s">
        <v>175</v>
      </c>
      <c r="HK11" s="1" t="s">
        <v>2</v>
      </c>
      <c r="HL11" s="1" t="s">
        <v>3</v>
      </c>
      <c r="HM11" s="1" t="s">
        <v>176</v>
      </c>
      <c r="HQ11" s="1" t="s">
        <v>175</v>
      </c>
    </row>
    <row r="12" spans="1:229" ht="41.25" customHeight="1" x14ac:dyDescent="0.2">
      <c r="A12" s="2" t="s">
        <v>5</v>
      </c>
      <c r="B12" s="2" t="s">
        <v>6</v>
      </c>
      <c r="C12" s="2" t="s">
        <v>13</v>
      </c>
      <c r="D12" s="1" t="s">
        <v>175</v>
      </c>
      <c r="AB12" s="1" t="s">
        <v>2</v>
      </c>
      <c r="AC12" s="1" t="s">
        <v>176</v>
      </c>
      <c r="AD12" s="1" t="s">
        <v>3</v>
      </c>
      <c r="AE12" s="1" t="s">
        <v>3</v>
      </c>
      <c r="AF12" s="1" t="s">
        <v>4</v>
      </c>
      <c r="AG12" s="1" t="s">
        <v>3</v>
      </c>
      <c r="AH12" s="1" t="s">
        <v>3</v>
      </c>
      <c r="AI12" s="1" t="s">
        <v>4</v>
      </c>
      <c r="AJ12" s="1" t="s">
        <v>4</v>
      </c>
      <c r="AK12" s="1" t="s">
        <v>175</v>
      </c>
      <c r="AQ12" s="1" t="s">
        <v>175</v>
      </c>
      <c r="AY12" s="1" t="s">
        <v>175</v>
      </c>
      <c r="BF12" s="1" t="s">
        <v>175</v>
      </c>
      <c r="BP12" s="1" t="s">
        <v>175</v>
      </c>
      <c r="BX12" s="1" t="s">
        <v>175</v>
      </c>
      <c r="CF12" s="1" t="s">
        <v>2</v>
      </c>
      <c r="CG12" s="1" t="s">
        <v>7</v>
      </c>
      <c r="CH12" s="1" t="s">
        <v>4</v>
      </c>
      <c r="CI12" s="1" t="s">
        <v>4</v>
      </c>
      <c r="CJ12" s="1" t="s">
        <v>4</v>
      </c>
      <c r="CK12" s="1" t="s">
        <v>4</v>
      </c>
      <c r="CL12" s="1" t="s">
        <v>4</v>
      </c>
      <c r="CM12" s="1" t="s">
        <v>4</v>
      </c>
      <c r="CN12" s="1" t="s">
        <v>175</v>
      </c>
      <c r="DJ12" s="1" t="s">
        <v>175</v>
      </c>
      <c r="DQ12" s="1" t="s">
        <v>175</v>
      </c>
      <c r="DY12" s="1" t="s">
        <v>175</v>
      </c>
      <c r="EF12" s="1" t="s">
        <v>175</v>
      </c>
      <c r="EM12" s="1" t="s">
        <v>175</v>
      </c>
      <c r="ET12" s="1" t="s">
        <v>175</v>
      </c>
      <c r="FA12" s="1" t="s">
        <v>175</v>
      </c>
      <c r="FH12" s="1" t="s">
        <v>175</v>
      </c>
      <c r="FP12" s="1" t="s">
        <v>175</v>
      </c>
      <c r="FW12" s="1" t="s">
        <v>175</v>
      </c>
      <c r="GD12" s="1" t="s">
        <v>175</v>
      </c>
      <c r="GJ12" s="1" t="s">
        <v>175</v>
      </c>
      <c r="GQ12" s="1" t="s">
        <v>175</v>
      </c>
      <c r="GY12" s="1" t="s">
        <v>175</v>
      </c>
      <c r="HF12" s="1" t="s">
        <v>175</v>
      </c>
      <c r="HK12" s="1" t="s">
        <v>175</v>
      </c>
      <c r="HQ12" s="1" t="s">
        <v>175</v>
      </c>
    </row>
    <row r="13" spans="1:229" ht="41.25" customHeight="1" x14ac:dyDescent="0.2">
      <c r="A13" s="2" t="s">
        <v>5</v>
      </c>
      <c r="B13" s="2" t="s">
        <v>6</v>
      </c>
      <c r="C13" s="2" t="s">
        <v>13</v>
      </c>
      <c r="D13" s="1" t="s">
        <v>175</v>
      </c>
      <c r="P13" s="1" t="s">
        <v>3</v>
      </c>
      <c r="W13" s="1" t="s">
        <v>3</v>
      </c>
      <c r="AB13" s="1" t="s">
        <v>175</v>
      </c>
      <c r="AK13" s="1" t="s">
        <v>175</v>
      </c>
      <c r="AQ13" s="1" t="s">
        <v>175</v>
      </c>
      <c r="AY13" s="1" t="s">
        <v>175</v>
      </c>
      <c r="BF13" s="1" t="s">
        <v>2</v>
      </c>
      <c r="BG13" s="1" t="s">
        <v>3</v>
      </c>
      <c r="BN13" s="1" t="s">
        <v>3</v>
      </c>
      <c r="BP13" s="1" t="s">
        <v>175</v>
      </c>
      <c r="BX13" s="1" t="s">
        <v>2</v>
      </c>
      <c r="BY13" s="1" t="s">
        <v>3</v>
      </c>
      <c r="CE13" s="1" t="s">
        <v>3</v>
      </c>
      <c r="CF13" s="1" t="s">
        <v>2</v>
      </c>
      <c r="CG13" s="1" t="s">
        <v>176</v>
      </c>
      <c r="CH13" s="1" t="s">
        <v>4</v>
      </c>
      <c r="CI13" s="1" t="s">
        <v>4</v>
      </c>
      <c r="CJ13" s="1" t="s">
        <v>4</v>
      </c>
      <c r="CK13" s="1" t="s">
        <v>4</v>
      </c>
      <c r="CL13" s="1" t="s">
        <v>3</v>
      </c>
      <c r="CM13" s="1" t="s">
        <v>3</v>
      </c>
      <c r="CN13" s="1" t="s">
        <v>175</v>
      </c>
      <c r="DJ13" s="1" t="s">
        <v>175</v>
      </c>
      <c r="DQ13" s="1" t="s">
        <v>175</v>
      </c>
      <c r="DY13" s="1" t="s">
        <v>175</v>
      </c>
      <c r="EF13" s="1" t="s">
        <v>2</v>
      </c>
      <c r="EL13" s="1" t="s">
        <v>3</v>
      </c>
      <c r="EM13" s="1" t="s">
        <v>2</v>
      </c>
      <c r="EN13" s="1" t="s">
        <v>3</v>
      </c>
      <c r="EP13" s="1" t="s">
        <v>3</v>
      </c>
      <c r="ET13" s="1" t="s">
        <v>175</v>
      </c>
      <c r="FA13" s="1" t="s">
        <v>175</v>
      </c>
      <c r="FH13" s="1" t="s">
        <v>175</v>
      </c>
      <c r="FP13" s="1" t="s">
        <v>175</v>
      </c>
      <c r="FW13" s="1" t="s">
        <v>175</v>
      </c>
      <c r="GD13" s="1" t="s">
        <v>175</v>
      </c>
      <c r="GJ13" s="1" t="s">
        <v>175</v>
      </c>
      <c r="GQ13" s="1" t="s">
        <v>2</v>
      </c>
      <c r="GV13" s="1" t="s">
        <v>3</v>
      </c>
      <c r="GY13" s="1" t="s">
        <v>2</v>
      </c>
      <c r="HA13" s="1" t="s">
        <v>3</v>
      </c>
      <c r="HF13" s="1" t="s">
        <v>175</v>
      </c>
      <c r="HK13" s="1" t="s">
        <v>175</v>
      </c>
      <c r="HQ13" s="1" t="s">
        <v>175</v>
      </c>
    </row>
    <row r="14" spans="1:229" ht="41.25" customHeight="1" x14ac:dyDescent="0.2">
      <c r="A14" s="2" t="s">
        <v>5</v>
      </c>
      <c r="B14" s="2" t="s">
        <v>6</v>
      </c>
      <c r="C14" s="2" t="s">
        <v>13</v>
      </c>
      <c r="D14" s="1" t="s">
        <v>175</v>
      </c>
      <c r="AB14" s="1" t="s">
        <v>175</v>
      </c>
      <c r="AK14" s="1" t="s">
        <v>175</v>
      </c>
      <c r="AQ14" s="1" t="s">
        <v>175</v>
      </c>
      <c r="AY14" s="1" t="s">
        <v>2</v>
      </c>
      <c r="AZ14" s="1" t="s">
        <v>7</v>
      </c>
      <c r="BA14" s="1" t="s">
        <v>7</v>
      </c>
      <c r="BB14" s="1" t="s">
        <v>7</v>
      </c>
      <c r="BC14" s="1" t="s">
        <v>7</v>
      </c>
      <c r="BD14" s="1" t="s">
        <v>7</v>
      </c>
      <c r="BE14" s="1" t="s">
        <v>7</v>
      </c>
      <c r="BF14" s="1" t="s">
        <v>175</v>
      </c>
      <c r="BP14" s="1" t="s">
        <v>175</v>
      </c>
      <c r="BX14" s="1" t="s">
        <v>175</v>
      </c>
      <c r="CF14" s="1" t="s">
        <v>2</v>
      </c>
      <c r="CG14" s="1" t="s">
        <v>176</v>
      </c>
      <c r="CH14" s="1" t="s">
        <v>176</v>
      </c>
      <c r="CI14" s="1" t="s">
        <v>4</v>
      </c>
      <c r="CJ14" s="1" t="s">
        <v>4</v>
      </c>
      <c r="CK14" s="1" t="s">
        <v>3</v>
      </c>
      <c r="CL14" s="1" t="s">
        <v>1</v>
      </c>
      <c r="CM14" s="1" t="s">
        <v>1</v>
      </c>
      <c r="CN14" s="1" t="s">
        <v>2</v>
      </c>
      <c r="CO14" s="1" t="s">
        <v>3</v>
      </c>
      <c r="DJ14" s="1" t="s">
        <v>175</v>
      </c>
      <c r="DQ14" s="1" t="s">
        <v>175</v>
      </c>
      <c r="DY14" s="1" t="s">
        <v>175</v>
      </c>
      <c r="EF14" s="1" t="s">
        <v>175</v>
      </c>
      <c r="EM14" s="1" t="s">
        <v>175</v>
      </c>
      <c r="ET14" s="1" t="s">
        <v>175</v>
      </c>
      <c r="FA14" s="1" t="s">
        <v>175</v>
      </c>
      <c r="FH14" s="1" t="s">
        <v>175</v>
      </c>
      <c r="FP14" s="1" t="s">
        <v>175</v>
      </c>
      <c r="FW14" s="1" t="s">
        <v>175</v>
      </c>
      <c r="GD14" s="1" t="s">
        <v>175</v>
      </c>
      <c r="GJ14" s="1" t="s">
        <v>175</v>
      </c>
      <c r="GQ14" s="1" t="s">
        <v>175</v>
      </c>
      <c r="GY14" s="1" t="s">
        <v>175</v>
      </c>
      <c r="HF14" s="1" t="s">
        <v>175</v>
      </c>
      <c r="HK14" s="1" t="s">
        <v>175</v>
      </c>
      <c r="HQ14" s="1" t="s">
        <v>175</v>
      </c>
    </row>
    <row r="15" spans="1:229" ht="41.25" customHeight="1" x14ac:dyDescent="0.2">
      <c r="A15" s="2" t="s">
        <v>5</v>
      </c>
      <c r="B15" s="2" t="s">
        <v>6</v>
      </c>
      <c r="C15" s="2" t="s">
        <v>13</v>
      </c>
      <c r="D15" s="1" t="s">
        <v>460</v>
      </c>
      <c r="Q15" s="1" t="s">
        <v>3</v>
      </c>
      <c r="Z15" s="1" t="s">
        <v>3</v>
      </c>
      <c r="AB15" s="1" t="s">
        <v>460</v>
      </c>
      <c r="AK15" s="1" t="s">
        <v>460</v>
      </c>
      <c r="AQ15" s="1" t="s">
        <v>460</v>
      </c>
      <c r="AY15" s="1" t="s">
        <v>2</v>
      </c>
      <c r="AZ15" s="1" t="s">
        <v>1</v>
      </c>
      <c r="BA15" s="1" t="s">
        <v>3</v>
      </c>
      <c r="BB15" s="1" t="s">
        <v>3</v>
      </c>
      <c r="BF15" s="1" t="s">
        <v>460</v>
      </c>
      <c r="BP15" s="1" t="s">
        <v>460</v>
      </c>
      <c r="BX15" s="1" t="s">
        <v>460</v>
      </c>
      <c r="CF15" s="1" t="s">
        <v>2</v>
      </c>
      <c r="CG15" s="1" t="s">
        <v>3</v>
      </c>
      <c r="CH15" s="1" t="s">
        <v>3</v>
      </c>
      <c r="CI15" s="1" t="s">
        <v>3</v>
      </c>
      <c r="CJ15" s="1" t="s">
        <v>3</v>
      </c>
      <c r="CL15" s="1" t="s">
        <v>3</v>
      </c>
      <c r="CN15" s="1" t="s">
        <v>2</v>
      </c>
      <c r="CO15" s="1" t="s">
        <v>176</v>
      </c>
      <c r="CS15" s="1" t="s">
        <v>3</v>
      </c>
      <c r="CW15" s="1" t="s">
        <v>3</v>
      </c>
      <c r="DJ15" s="1" t="s">
        <v>2</v>
      </c>
      <c r="DK15" s="1" t="s">
        <v>3</v>
      </c>
      <c r="DM15" s="1" t="s">
        <v>3</v>
      </c>
      <c r="DN15" s="1" t="s">
        <v>3</v>
      </c>
      <c r="DQ15" s="1" t="s">
        <v>460</v>
      </c>
      <c r="DY15" s="1" t="s">
        <v>460</v>
      </c>
      <c r="EF15" s="1" t="s">
        <v>460</v>
      </c>
      <c r="EM15" s="1" t="s">
        <v>460</v>
      </c>
      <c r="ET15" s="1" t="s">
        <v>460</v>
      </c>
      <c r="FA15" s="1" t="s">
        <v>460</v>
      </c>
      <c r="FH15" s="1" t="s">
        <v>460</v>
      </c>
      <c r="FP15" s="1" t="s">
        <v>460</v>
      </c>
      <c r="FW15" s="1" t="s">
        <v>460</v>
      </c>
      <c r="GD15" s="1" t="s">
        <v>460</v>
      </c>
      <c r="GJ15" s="1" t="s">
        <v>460</v>
      </c>
      <c r="GQ15" s="1" t="s">
        <v>460</v>
      </c>
      <c r="GY15" s="1" t="s">
        <v>460</v>
      </c>
      <c r="HF15" s="1" t="s">
        <v>460</v>
      </c>
      <c r="HK15" s="1" t="s">
        <v>460</v>
      </c>
      <c r="HQ15" s="1" t="s">
        <v>460</v>
      </c>
    </row>
    <row r="16" spans="1:229" ht="41.25" customHeight="1" x14ac:dyDescent="0.2">
      <c r="A16" s="2" t="s">
        <v>5</v>
      </c>
      <c r="B16" s="2" t="s">
        <v>6</v>
      </c>
      <c r="C16" s="2" t="s">
        <v>13</v>
      </c>
      <c r="D16" s="1" t="s">
        <v>460</v>
      </c>
      <c r="AB16" s="1" t="s">
        <v>460</v>
      </c>
      <c r="AK16" s="1" t="s">
        <v>460</v>
      </c>
      <c r="AQ16" s="1" t="s">
        <v>460</v>
      </c>
      <c r="AY16" s="1" t="s">
        <v>460</v>
      </c>
      <c r="BF16" s="1" t="s">
        <v>460</v>
      </c>
      <c r="BP16" s="1" t="s">
        <v>460</v>
      </c>
      <c r="BX16" s="1" t="s">
        <v>460</v>
      </c>
      <c r="CF16" s="1" t="s">
        <v>460</v>
      </c>
      <c r="CN16" s="1" t="s">
        <v>460</v>
      </c>
      <c r="DJ16" s="1" t="s">
        <v>460</v>
      </c>
      <c r="DQ16" s="1" t="s">
        <v>460</v>
      </c>
      <c r="DY16" s="1" t="s">
        <v>460</v>
      </c>
      <c r="EF16" s="1" t="s">
        <v>460</v>
      </c>
      <c r="EM16" s="1" t="s">
        <v>460</v>
      </c>
      <c r="ET16" s="1" t="s">
        <v>460</v>
      </c>
      <c r="FA16" s="1" t="s">
        <v>460</v>
      </c>
      <c r="FH16" s="1" t="s">
        <v>460</v>
      </c>
      <c r="FP16" s="1" t="s">
        <v>460</v>
      </c>
      <c r="FW16" s="1" t="s">
        <v>460</v>
      </c>
      <c r="GD16" s="1" t="s">
        <v>460</v>
      </c>
      <c r="GJ16" s="1" t="s">
        <v>460</v>
      </c>
      <c r="GQ16" s="1" t="s">
        <v>460</v>
      </c>
      <c r="GY16" s="1" t="s">
        <v>460</v>
      </c>
      <c r="HF16" s="1" t="s">
        <v>460</v>
      </c>
      <c r="HK16" s="1" t="s">
        <v>460</v>
      </c>
      <c r="HQ16" s="1" t="s">
        <v>460</v>
      </c>
    </row>
    <row r="17" spans="1:225" ht="41.25" customHeight="1" x14ac:dyDescent="0.2">
      <c r="A17" s="2" t="s">
        <v>5</v>
      </c>
      <c r="B17" s="2" t="s">
        <v>6</v>
      </c>
      <c r="C17" s="2" t="s">
        <v>13</v>
      </c>
      <c r="D17" s="1" t="s">
        <v>460</v>
      </c>
      <c r="W17" s="1" t="s">
        <v>3</v>
      </c>
      <c r="AB17" s="1" t="s">
        <v>2</v>
      </c>
      <c r="AC17" s="1" t="s">
        <v>3</v>
      </c>
      <c r="AD17" s="1" t="s">
        <v>3</v>
      </c>
      <c r="AE17" s="1" t="s">
        <v>3</v>
      </c>
      <c r="AF17" s="1" t="s">
        <v>4</v>
      </c>
      <c r="AG17" s="1" t="s">
        <v>3</v>
      </c>
      <c r="AH17" s="1" t="s">
        <v>3</v>
      </c>
      <c r="AI17" s="1" t="s">
        <v>3</v>
      </c>
      <c r="AJ17" s="1" t="s">
        <v>4</v>
      </c>
      <c r="AK17" s="1" t="s">
        <v>460</v>
      </c>
      <c r="AQ17" s="1" t="s">
        <v>460</v>
      </c>
      <c r="AY17" s="1" t="s">
        <v>2</v>
      </c>
      <c r="AZ17" s="1" t="s">
        <v>4</v>
      </c>
      <c r="BA17" s="1" t="s">
        <v>4</v>
      </c>
      <c r="BB17" s="1" t="s">
        <v>7</v>
      </c>
      <c r="BC17" s="1" t="s">
        <v>176</v>
      </c>
      <c r="BD17" s="1" t="s">
        <v>4</v>
      </c>
      <c r="BE17" s="1" t="s">
        <v>4</v>
      </c>
      <c r="BF17" s="1" t="s">
        <v>460</v>
      </c>
      <c r="BP17" s="1" t="s">
        <v>460</v>
      </c>
      <c r="BX17" s="1" t="s">
        <v>460</v>
      </c>
      <c r="CF17" s="1" t="s">
        <v>460</v>
      </c>
      <c r="CN17" s="1" t="s">
        <v>460</v>
      </c>
      <c r="DJ17" s="1" t="s">
        <v>460</v>
      </c>
      <c r="DQ17" s="1" t="s">
        <v>460</v>
      </c>
      <c r="DY17" s="1" t="s">
        <v>460</v>
      </c>
      <c r="EF17" s="1" t="s">
        <v>460</v>
      </c>
      <c r="EM17" s="1" t="s">
        <v>460</v>
      </c>
      <c r="ET17" s="1" t="s">
        <v>460</v>
      </c>
      <c r="FA17" s="1" t="s">
        <v>460</v>
      </c>
      <c r="FH17" s="1" t="s">
        <v>460</v>
      </c>
      <c r="FP17" s="1" t="s">
        <v>460</v>
      </c>
      <c r="FW17" s="1" t="s">
        <v>460</v>
      </c>
      <c r="GD17" s="1" t="s">
        <v>460</v>
      </c>
      <c r="GJ17" s="1" t="s">
        <v>460</v>
      </c>
      <c r="GQ17" s="1" t="s">
        <v>460</v>
      </c>
      <c r="GY17" s="1" t="s">
        <v>460</v>
      </c>
      <c r="HF17" s="1" t="s">
        <v>460</v>
      </c>
      <c r="HK17" s="1" t="s">
        <v>460</v>
      </c>
      <c r="HQ17" s="1" t="s">
        <v>460</v>
      </c>
    </row>
  </sheetData>
  <autoFilter ref="A2:HU17" xr:uid="{57FC0EBC-8CDE-4648-9EF2-23520CA0E1E1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7BBB-26B6-45AA-BE23-04E4E45C9906}">
  <sheetPr codeName="Planilha75"/>
  <dimension ref="A1:I12"/>
  <sheetViews>
    <sheetView zoomScale="70" zoomScaleNormal="70" workbookViewId="0">
      <selection activeCell="X23" sqref="X23"/>
    </sheetView>
  </sheetViews>
  <sheetFormatPr defaultRowHeight="12.75" x14ac:dyDescent="0.2"/>
  <cols>
    <col min="1" max="1" width="25.5703125" customWidth="1"/>
  </cols>
  <sheetData>
    <row r="1" spans="1:9" x14ac:dyDescent="0.2">
      <c r="A1" s="2" t="str">
        <f>TEXT(PERCENTUAIS!CF1,"0")</f>
        <v>QUESTÃO81</v>
      </c>
    </row>
    <row r="2" spans="1:9" x14ac:dyDescent="0.2">
      <c r="A2" s="29" t="str">
        <f>HLOOKUP(A1,PERCENTUAIS!$D$1:$KV$2,2,FALSE)</f>
        <v>Utilizou as unidades e/ou serviços da Superintendência de Infraestrutura (SUINFRA) em 2020?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8" spans="1:9" x14ac:dyDescent="0.2">
      <c r="A8" s="6"/>
      <c r="E8" s="3"/>
    </row>
    <row r="9" spans="1:9" ht="38.25" x14ac:dyDescent="0.2">
      <c r="A9" s="17"/>
      <c r="B9" s="18" t="s">
        <v>470</v>
      </c>
      <c r="C9" s="18" t="s">
        <v>471</v>
      </c>
      <c r="D9" s="18" t="s">
        <v>472</v>
      </c>
      <c r="E9" s="19" t="s">
        <v>9</v>
      </c>
      <c r="F9" s="19" t="s">
        <v>8</v>
      </c>
      <c r="G9" s="19" t="s">
        <v>0</v>
      </c>
      <c r="H9" s="19" t="s">
        <v>5</v>
      </c>
      <c r="I9" s="17" t="s">
        <v>473</v>
      </c>
    </row>
    <row r="10" spans="1:9" x14ac:dyDescent="0.2">
      <c r="A10" s="19" t="s">
        <v>2</v>
      </c>
      <c r="B10" s="27">
        <f>(E10+F10+G10)/$I$12</f>
        <v>0</v>
      </c>
      <c r="C10" s="27">
        <f>$H10/$I$12</f>
        <v>0.8666666666666667</v>
      </c>
      <c r="D10" s="27">
        <f>B10+C10</f>
        <v>0.8666666666666667</v>
      </c>
      <c r="E10" s="20">
        <f>COUNTIFS(PERCENTUAIS!$CF$3:$CF$176,$A10,PERCENTUAIS!$A$3:$A$176,$E$9)</f>
        <v>0</v>
      </c>
      <c r="F10" s="20">
        <f>COUNTIFS(PERCENTUAIS!$CF$3:$CF$176,$A10,PERCENTUAIS!$A$3:$A$176,$F$9)</f>
        <v>0</v>
      </c>
      <c r="G10" s="20">
        <f>COUNTIFS(PERCENTUAIS!$CF$3:$CF$176,$A10,PERCENTUAIS!$A$3:$A$176,$G$9)</f>
        <v>0</v>
      </c>
      <c r="H10" s="20">
        <f>COUNTIFS(PERCENTUAIS!$CF$3:$CF$176,$A10,PERCENTUAIS!$A$3:$A$176,$H$9)</f>
        <v>13</v>
      </c>
      <c r="I10" s="21"/>
    </row>
    <row r="11" spans="1:9" x14ac:dyDescent="0.2">
      <c r="A11" s="19" t="s">
        <v>175</v>
      </c>
      <c r="B11" s="27">
        <f>(E11+F11+G11)/$I$12</f>
        <v>0</v>
      </c>
      <c r="C11" s="27">
        <f>$H11/$I$12</f>
        <v>0.13333333333333333</v>
      </c>
      <c r="D11" s="27">
        <f t="shared" ref="D11" si="0">B11+C11</f>
        <v>0.13333333333333333</v>
      </c>
      <c r="E11" s="20">
        <f>COUNTIFS(PERCENTUAIS!$CF$3:$CF$176,$A11,PERCENTUAIS!$A$3:$A$176,$E$9)</f>
        <v>0</v>
      </c>
      <c r="F11" s="20">
        <f>COUNTIFS(PERCENTUAIS!$CF$3:$CF$176,$A11,PERCENTUAIS!$A$3:$A$176,$F$9)</f>
        <v>0</v>
      </c>
      <c r="G11" s="20">
        <f>COUNTIFS(PERCENTUAIS!$CF$3:$CF$176,$A11,PERCENTUAIS!$A$3:$A$176,$G$9)</f>
        <v>0</v>
      </c>
      <c r="H11" s="20">
        <f>COUNTIFS(PERCENTUAIS!$CF$3:$CF$176,$A11,PERCENTUAIS!$A$3:$A$176,$H$9)</f>
        <v>2</v>
      </c>
      <c r="I11" s="22"/>
    </row>
    <row r="12" spans="1:9" x14ac:dyDescent="0.2">
      <c r="A12" s="17"/>
      <c r="B12" s="28">
        <f t="shared" ref="B12:H12" si="1">SUM(B10:B11)</f>
        <v>0</v>
      </c>
      <c r="C12" s="28">
        <f t="shared" si="1"/>
        <v>1</v>
      </c>
      <c r="D12" s="27">
        <f t="shared" si="1"/>
        <v>1</v>
      </c>
      <c r="E12" s="23">
        <f t="shared" si="1"/>
        <v>0</v>
      </c>
      <c r="F12" s="23">
        <f t="shared" si="1"/>
        <v>0</v>
      </c>
      <c r="G12" s="20">
        <f t="shared" si="1"/>
        <v>0</v>
      </c>
      <c r="H12" s="24">
        <f t="shared" si="1"/>
        <v>15</v>
      </c>
      <c r="I12" s="25">
        <f>SUM(E12:H12)</f>
        <v>15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5617D-2500-42F7-B5E6-58642F2BC760}">
  <sheetPr codeName="Planilha83"/>
  <dimension ref="A1:I14"/>
  <sheetViews>
    <sheetView zoomScale="70" zoomScaleNormal="70"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TEXT(PERCENTUAIS!CG1,"0")</f>
        <v>QUESTÃO82</v>
      </c>
    </row>
    <row r="2" spans="1:9" x14ac:dyDescent="0.2">
      <c r="A2" s="29" t="str">
        <f>HLOOKUP(A1,PERCENTUAIS!$D$1:$KT$2,2,FALSE)</f>
        <v>Avalie os serviços prestados pelas unidades da SUINFRA que você utilizou em 2020: [Informações disponíveis no site da SUINFRA]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7" spans="1:9" x14ac:dyDescent="0.2">
      <c r="A7" s="6"/>
      <c r="E7" s="3"/>
    </row>
    <row r="8" spans="1:9" ht="25.5" x14ac:dyDescent="0.2">
      <c r="A8" s="4" t="s">
        <v>233</v>
      </c>
      <c r="B8" s="7" t="s">
        <v>470</v>
      </c>
      <c r="C8" s="7" t="s">
        <v>471</v>
      </c>
      <c r="D8" s="7" t="s">
        <v>472</v>
      </c>
      <c r="E8" s="8" t="s">
        <v>9</v>
      </c>
      <c r="F8" s="8" t="s">
        <v>8</v>
      </c>
      <c r="G8" s="8" t="s">
        <v>0</v>
      </c>
      <c r="H8" s="8" t="s">
        <v>5</v>
      </c>
      <c r="I8" s="9" t="s">
        <v>473</v>
      </c>
    </row>
    <row r="9" spans="1:9" ht="25.5" x14ac:dyDescent="0.2">
      <c r="A9" s="6" t="s">
        <v>4</v>
      </c>
      <c r="B9" s="26">
        <f>($G9+$F9+$E9)/$I$14</f>
        <v>0</v>
      </c>
      <c r="C9" s="26">
        <f>$H9/$I$14</f>
        <v>0</v>
      </c>
      <c r="D9" s="26">
        <f>B9+C9</f>
        <v>0</v>
      </c>
      <c r="E9" s="10">
        <f>COUNTIFS(PERCENTUAIS!$CG$3:$CG$176,$A9,PERCENTUAIS!$A$3:$A$176,$E$8)</f>
        <v>0</v>
      </c>
      <c r="F9" s="10">
        <f>COUNTIFS(PERCENTUAIS!$CG$3:$CG$176,$A9,PERCENTUAIS!$A$3:$A$176,$F$8)</f>
        <v>0</v>
      </c>
      <c r="G9" s="10">
        <f>COUNTIFS(PERCENTUAIS!$CG$3:$CG$176,$A9,PERCENTUAIS!$A$3:$A$176,$G$8)</f>
        <v>0</v>
      </c>
      <c r="H9" s="10">
        <f>COUNTIFS(PERCENTUAIS!$CG$3:$CG$176,$A9,PERCENTUAIS!$A$3:$A$176,$H$8)</f>
        <v>0</v>
      </c>
      <c r="I9" s="11"/>
    </row>
    <row r="10" spans="1:9" x14ac:dyDescent="0.2">
      <c r="A10" s="5" t="s">
        <v>3</v>
      </c>
      <c r="B10" s="26">
        <f>($G10+$F10+$E10)/$I$14</f>
        <v>0</v>
      </c>
      <c r="C10" s="26">
        <f>$H10/$I$14</f>
        <v>0.36363636363636365</v>
      </c>
      <c r="D10" s="26">
        <f t="shared" ref="D10:D13" si="0">B10+C10</f>
        <v>0.36363636363636365</v>
      </c>
      <c r="E10" s="10">
        <f>COUNTIFS(PERCENTUAIS!$CG$3:$CG$176,$A10,PERCENTUAIS!$A$3:$A$176,$E$8)</f>
        <v>0</v>
      </c>
      <c r="F10" s="10">
        <f>COUNTIFS(PERCENTUAIS!$CG$3:$CG$176,$A10,PERCENTUAIS!$A$3:$A$176,$F$8)</f>
        <v>0</v>
      </c>
      <c r="G10" s="10">
        <f>COUNTIFS(PERCENTUAIS!$CG$3:$CG$176,$A10,PERCENTUAIS!$A$3:$A$176,$G$8)</f>
        <v>0</v>
      </c>
      <c r="H10" s="10">
        <f>COUNTIFS(PERCENTUAIS!$CG$3:$CG$176,$A10,PERCENTUAIS!$A$3:$A$176,$H$8)</f>
        <v>4</v>
      </c>
      <c r="I10" s="12"/>
    </row>
    <row r="11" spans="1:9" ht="25.5" x14ac:dyDescent="0.2">
      <c r="A11" s="5" t="s">
        <v>176</v>
      </c>
      <c r="B11" s="26">
        <f>($G11+$F11+$E11)/$I$14</f>
        <v>0</v>
      </c>
      <c r="C11" s="26">
        <f>$H11/$I$14</f>
        <v>0.27272727272727271</v>
      </c>
      <c r="D11" s="26">
        <f t="shared" si="0"/>
        <v>0.27272727272727271</v>
      </c>
      <c r="E11" s="10">
        <f>COUNTIFS(PERCENTUAIS!$CG$3:$CG$176,$A11,PERCENTUAIS!$A$3:$A$176,$E$8)</f>
        <v>0</v>
      </c>
      <c r="F11" s="10">
        <f>COUNTIFS(PERCENTUAIS!$CG$3:$CG$176,$A11,PERCENTUAIS!$A$3:$A$176,$F$8)</f>
        <v>0</v>
      </c>
      <c r="G11" s="10">
        <f>COUNTIFS(PERCENTUAIS!$CG$3:$CG$176,$A11,PERCENTUAIS!$A$3:$A$176,$G$8)</f>
        <v>0</v>
      </c>
      <c r="H11" s="10">
        <f>COUNTIFS(PERCENTUAIS!$CG$3:$CG$176,$A11,PERCENTUAIS!$A$3:$A$176,$H$8)</f>
        <v>3</v>
      </c>
      <c r="I11" s="13"/>
    </row>
    <row r="12" spans="1:9" x14ac:dyDescent="0.2">
      <c r="A12" s="5" t="s">
        <v>1</v>
      </c>
      <c r="B12" s="26">
        <f>($G12+$F12+$E12)/$I$14</f>
        <v>0</v>
      </c>
      <c r="C12" s="26">
        <f>$H12/$I$14</f>
        <v>0.18181818181818182</v>
      </c>
      <c r="D12" s="26">
        <f t="shared" si="0"/>
        <v>0.18181818181818182</v>
      </c>
      <c r="E12" s="10">
        <f>COUNTIFS(PERCENTUAIS!$CG$3:$CG$176,$A12,PERCENTUAIS!$A$3:$A$176,$E$8)</f>
        <v>0</v>
      </c>
      <c r="F12" s="10">
        <f>COUNTIFS(PERCENTUAIS!$CG$3:$CG$176,$A12,PERCENTUAIS!$A$3:$A$176,$F$8)</f>
        <v>0</v>
      </c>
      <c r="G12" s="10">
        <f>COUNTIFS(PERCENTUAIS!$CG$3:$CG$176,$A12,PERCENTUAIS!$A$3:$A$176,$G$8)</f>
        <v>0</v>
      </c>
      <c r="H12" s="10">
        <f>COUNTIFS(PERCENTUAIS!$CG$3:$CG$176,$A12,PERCENTUAIS!$A$3:$A$176,$H$8)</f>
        <v>2</v>
      </c>
      <c r="I12" s="14"/>
    </row>
    <row r="13" spans="1:9" ht="25.5" x14ac:dyDescent="0.2">
      <c r="A13" s="5" t="s">
        <v>7</v>
      </c>
      <c r="B13" s="26">
        <f>($G13+$F13+$E13)/$I$14</f>
        <v>0</v>
      </c>
      <c r="C13" s="26">
        <f>$H13/$I$14</f>
        <v>0.18181818181818182</v>
      </c>
      <c r="D13" s="26">
        <f t="shared" si="0"/>
        <v>0.18181818181818182</v>
      </c>
      <c r="E13" s="10">
        <f>COUNTIFS(PERCENTUAIS!$CG$3:$CG$176,$A13,PERCENTUAIS!$A$3:$A$176,$E$8)</f>
        <v>0</v>
      </c>
      <c r="F13" s="10">
        <f>COUNTIFS(PERCENTUAIS!$CG$3:$CG$176,$A13,PERCENTUAIS!$A$3:$A$176,$F$8)</f>
        <v>0</v>
      </c>
      <c r="G13" s="10">
        <f>COUNTIFS(PERCENTUAIS!$CG$3:$CG$176,$A13,PERCENTUAIS!$A$3:$A$176,$G$8)</f>
        <v>0</v>
      </c>
      <c r="H13" s="10">
        <f>COUNTIFS(PERCENTUAIS!$CG$3:$CG$176,$A13,PERCENTUAIS!$A$3:$A$176,$H$8)</f>
        <v>2</v>
      </c>
      <c r="I13" s="14"/>
    </row>
    <row r="14" spans="1:9" x14ac:dyDescent="0.2">
      <c r="E14" s="15">
        <f>SUM(E9:E13)</f>
        <v>0</v>
      </c>
      <c r="F14" s="15">
        <f>SUM(F9:F13)</f>
        <v>0</v>
      </c>
      <c r="G14" s="15">
        <f>SUM(G9:G13)</f>
        <v>0</v>
      </c>
      <c r="H14" s="15">
        <f>SUM(H9:H13)</f>
        <v>11</v>
      </c>
      <c r="I14" s="16">
        <f>SUM(E14:H14)</f>
        <v>11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93DD-C041-47C9-8ACD-F63BA43D0281}">
  <sheetPr codeName="Planilha84"/>
  <dimension ref="A1:I14"/>
  <sheetViews>
    <sheetView zoomScale="70" zoomScaleNormal="70"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TEXT(PERCENTUAIS!CH1,"0")</f>
        <v>QUESTÃO83</v>
      </c>
    </row>
    <row r="2" spans="1:9" x14ac:dyDescent="0.2">
      <c r="A2" s="29" t="str">
        <f>HLOOKUP(A1,PERCENTUAIS!$D$1:$KT$2,2,FALSE)</f>
        <v>Avalie os serviços prestados pelas unidades da SUINFRA que você utilizou em 2020: [Direção: Gabinete]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7" spans="1:9" x14ac:dyDescent="0.2">
      <c r="A7" s="6"/>
      <c r="E7" s="3"/>
    </row>
    <row r="8" spans="1:9" ht="25.5" x14ac:dyDescent="0.2">
      <c r="A8" s="4" t="s">
        <v>233</v>
      </c>
      <c r="B8" s="7" t="s">
        <v>470</v>
      </c>
      <c r="C8" s="7" t="s">
        <v>471</v>
      </c>
      <c r="D8" s="7" t="s">
        <v>472</v>
      </c>
      <c r="E8" s="8" t="s">
        <v>9</v>
      </c>
      <c r="F8" s="8" t="s">
        <v>8</v>
      </c>
      <c r="G8" s="8" t="s">
        <v>0</v>
      </c>
      <c r="H8" s="8" t="s">
        <v>5</v>
      </c>
      <c r="I8" s="9" t="s">
        <v>473</v>
      </c>
    </row>
    <row r="9" spans="1:9" ht="25.5" x14ac:dyDescent="0.2">
      <c r="A9" s="6" t="s">
        <v>4</v>
      </c>
      <c r="B9" s="26">
        <f>($G9+$F9+$E9)/$I$14</f>
        <v>0</v>
      </c>
      <c r="C9" s="26">
        <f>$H9/$I$14</f>
        <v>0.41666666666666669</v>
      </c>
      <c r="D9" s="26">
        <f>B9+C9</f>
        <v>0.41666666666666669</v>
      </c>
      <c r="E9" s="10">
        <f>COUNTIFS(PERCENTUAIS!$CH$3:$CH$176,$A9,PERCENTUAIS!$A$3:$A$176,$E$8)</f>
        <v>0</v>
      </c>
      <c r="F9" s="10">
        <f>COUNTIFS(PERCENTUAIS!$CH$3:$CH$176,$A9,PERCENTUAIS!$A$3:$A$176,$F$8)</f>
        <v>0</v>
      </c>
      <c r="G9" s="10">
        <f>COUNTIFS(PERCENTUAIS!$CH$3:$CH$176,$A9,PERCENTUAIS!$A$3:$A$176,$G$8)</f>
        <v>0</v>
      </c>
      <c r="H9" s="10">
        <f>COUNTIFS(PERCENTUAIS!$CH$3:$CH$176,$A9,PERCENTUAIS!$A$3:$A$176,$H$8)</f>
        <v>5</v>
      </c>
      <c r="I9" s="11"/>
    </row>
    <row r="10" spans="1:9" x14ac:dyDescent="0.2">
      <c r="A10" s="5" t="s">
        <v>3</v>
      </c>
      <c r="B10" s="26">
        <f>($G10+$F10+$E10)/$I$14</f>
        <v>0</v>
      </c>
      <c r="C10" s="26">
        <f>$H10/$I$14</f>
        <v>0.16666666666666666</v>
      </c>
      <c r="D10" s="26">
        <f t="shared" ref="D10:D13" si="0">B10+C10</f>
        <v>0.16666666666666666</v>
      </c>
      <c r="E10" s="10">
        <f>COUNTIFS(PERCENTUAIS!$CH$3:$CH$176,$A10,PERCENTUAIS!$A$3:$A$176,$E$8)</f>
        <v>0</v>
      </c>
      <c r="F10" s="10">
        <f>COUNTIFS(PERCENTUAIS!$CH$3:$CH$176,$A10,PERCENTUAIS!$A$3:$A$176,$F$8)</f>
        <v>0</v>
      </c>
      <c r="G10" s="10">
        <f>COUNTIFS(PERCENTUAIS!$CH$3:$CH$176,$A10,PERCENTUAIS!$A$3:$A$176,$G$8)</f>
        <v>0</v>
      </c>
      <c r="H10" s="10">
        <f>COUNTIFS(PERCENTUAIS!$CH$3:$CH$176,$A10,PERCENTUAIS!$A$3:$A$176,$H$8)</f>
        <v>2</v>
      </c>
      <c r="I10" s="12"/>
    </row>
    <row r="11" spans="1:9" ht="25.5" x14ac:dyDescent="0.2">
      <c r="A11" s="5" t="s">
        <v>176</v>
      </c>
      <c r="B11" s="26">
        <f>($G11+$F11+$E11)/$I$14</f>
        <v>0</v>
      </c>
      <c r="C11" s="26">
        <f>$H11/$I$14</f>
        <v>0.16666666666666666</v>
      </c>
      <c r="D11" s="26">
        <f t="shared" si="0"/>
        <v>0.16666666666666666</v>
      </c>
      <c r="E11" s="10">
        <f>COUNTIFS(PERCENTUAIS!$CH$3:$CH$176,$A11,PERCENTUAIS!$A$3:$A$176,$E$8)</f>
        <v>0</v>
      </c>
      <c r="F11" s="10">
        <f>COUNTIFS(PERCENTUAIS!$CH$3:$CH$176,$A11,PERCENTUAIS!$A$3:$A$176,$F$8)</f>
        <v>0</v>
      </c>
      <c r="G11" s="10">
        <f>COUNTIFS(PERCENTUAIS!$CH$3:$CH$176,$A11,PERCENTUAIS!$A$3:$A$176,$G$8)</f>
        <v>0</v>
      </c>
      <c r="H11" s="10">
        <f>COUNTIFS(PERCENTUAIS!$CH$3:$CH$176,$A11,PERCENTUAIS!$A$3:$A$176,$H$8)</f>
        <v>2</v>
      </c>
      <c r="I11" s="13"/>
    </row>
    <row r="12" spans="1:9" x14ac:dyDescent="0.2">
      <c r="A12" s="5" t="s">
        <v>1</v>
      </c>
      <c r="B12" s="26">
        <f>($G12+$F12+$E12)/$I$14</f>
        <v>0</v>
      </c>
      <c r="C12" s="26">
        <f>$H12/$I$14</f>
        <v>8.3333333333333329E-2</v>
      </c>
      <c r="D12" s="26">
        <f t="shared" si="0"/>
        <v>8.3333333333333329E-2</v>
      </c>
      <c r="E12" s="10">
        <f>COUNTIFS(PERCENTUAIS!$CH$3:$CH$176,$A12,PERCENTUAIS!$A$3:$A$176,$E$8)</f>
        <v>0</v>
      </c>
      <c r="F12" s="10">
        <f>COUNTIFS(PERCENTUAIS!$CH$3:$CH$176,$A12,PERCENTUAIS!$A$3:$A$176,$F$8)</f>
        <v>0</v>
      </c>
      <c r="G12" s="10">
        <f>COUNTIFS(PERCENTUAIS!$CH$3:$CH$176,$A12,PERCENTUAIS!$A$3:$A$176,$G$8)</f>
        <v>0</v>
      </c>
      <c r="H12" s="10">
        <f>COUNTIFS(PERCENTUAIS!$CH$3:$CH$176,$A12,PERCENTUAIS!$A$3:$A$176,$H$8)</f>
        <v>1</v>
      </c>
      <c r="I12" s="14"/>
    </row>
    <row r="13" spans="1:9" ht="25.5" x14ac:dyDescent="0.2">
      <c r="A13" s="5" t="s">
        <v>7</v>
      </c>
      <c r="B13" s="26">
        <f>($G13+$F13+$E13)/$I$14</f>
        <v>0</v>
      </c>
      <c r="C13" s="26">
        <f>$H13/$I$14</f>
        <v>0.16666666666666666</v>
      </c>
      <c r="D13" s="26">
        <f t="shared" si="0"/>
        <v>0.16666666666666666</v>
      </c>
      <c r="E13" s="10">
        <f>COUNTIFS(PERCENTUAIS!$CH$3:$CH$176,$A13,PERCENTUAIS!$A$3:$A$176,$E$8)</f>
        <v>0</v>
      </c>
      <c r="F13" s="10">
        <f>COUNTIFS(PERCENTUAIS!$CH$3:$CH$176,$A13,PERCENTUAIS!$A$3:$A$176,$F$8)</f>
        <v>0</v>
      </c>
      <c r="G13" s="10">
        <f>COUNTIFS(PERCENTUAIS!$CH$3:$CH$176,$A13,PERCENTUAIS!$A$3:$A$176,$G$8)</f>
        <v>0</v>
      </c>
      <c r="H13" s="10">
        <f>COUNTIFS(PERCENTUAIS!$CH$3:$CH$176,$A13,PERCENTUAIS!$A$3:$A$176,$H$8)</f>
        <v>2</v>
      </c>
      <c r="I13" s="14"/>
    </row>
    <row r="14" spans="1:9" x14ac:dyDescent="0.2">
      <c r="E14" s="15">
        <f>SUM(E9:E13)</f>
        <v>0</v>
      </c>
      <c r="F14" s="15">
        <f>SUM(F9:F13)</f>
        <v>0</v>
      </c>
      <c r="G14" s="15">
        <f>SUM(G9:G13)</f>
        <v>0</v>
      </c>
      <c r="H14" s="15">
        <f>SUM(H9:H13)</f>
        <v>12</v>
      </c>
      <c r="I14" s="16">
        <f>SUM(E14:H14)</f>
        <v>12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CF94A-759D-49F1-ABD4-0AC2D9F468D1}">
  <sheetPr codeName="Planilha85"/>
  <dimension ref="A1:I14"/>
  <sheetViews>
    <sheetView topLeftCell="B1" zoomScale="90" zoomScaleNormal="90" workbookViewId="0">
      <selection activeCell="G21" sqref="G21"/>
    </sheetView>
  </sheetViews>
  <sheetFormatPr defaultColWidth="13.5703125" defaultRowHeight="12.75" x14ac:dyDescent="0.2"/>
  <sheetData>
    <row r="1" spans="1:9" x14ac:dyDescent="0.2">
      <c r="A1" s="2" t="str">
        <f>TEXT(PERCENTUAIS!CI1,"0")</f>
        <v>QUESTÃO84</v>
      </c>
    </row>
    <row r="2" spans="1:9" x14ac:dyDescent="0.2">
      <c r="A2" s="29" t="str">
        <f>HLOOKUP(A1,PERCENTUAIS!$D$1:$KT$2,2,FALSE)</f>
        <v>Avalie os serviços prestados pelas unidades da SUINFRA que você utilizou em 2020: [Coordenação Administrativa (recepção, contratos, processos, financeiro)]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7" spans="1:9" x14ac:dyDescent="0.2">
      <c r="A7" s="6"/>
      <c r="E7" s="3"/>
    </row>
    <row r="8" spans="1:9" ht="25.5" x14ac:dyDescent="0.2">
      <c r="A8" s="4" t="s">
        <v>233</v>
      </c>
      <c r="B8" s="7" t="s">
        <v>470</v>
      </c>
      <c r="C8" s="7" t="s">
        <v>471</v>
      </c>
      <c r="D8" s="7" t="s">
        <v>472</v>
      </c>
      <c r="E8" s="8" t="s">
        <v>9</v>
      </c>
      <c r="F8" s="8" t="s">
        <v>8</v>
      </c>
      <c r="G8" s="8" t="s">
        <v>0</v>
      </c>
      <c r="H8" s="8" t="s">
        <v>5</v>
      </c>
      <c r="I8" s="9" t="s">
        <v>473</v>
      </c>
    </row>
    <row r="9" spans="1:9" ht="25.5" x14ac:dyDescent="0.2">
      <c r="A9" s="6" t="s">
        <v>4</v>
      </c>
      <c r="B9" s="26">
        <f>($G9+$F9+$E9)/$I$14</f>
        <v>0</v>
      </c>
      <c r="C9" s="26">
        <f>$H9/$I$14</f>
        <v>0.58333333333333337</v>
      </c>
      <c r="D9" s="26">
        <f>B9+C9</f>
        <v>0.58333333333333337</v>
      </c>
      <c r="E9" s="10">
        <f>COUNTIFS(PERCENTUAIS!$CI$3:$CI$176,$A9,PERCENTUAIS!$A$3:$A$176,$E$8)</f>
        <v>0</v>
      </c>
      <c r="F9" s="10">
        <f>COUNTIFS(PERCENTUAIS!$CI$3:$CI$176,$A9,PERCENTUAIS!$A$3:$A$176,$F$8)</f>
        <v>0</v>
      </c>
      <c r="G9" s="10">
        <f>COUNTIFS(PERCENTUAIS!$CI$3:$CI$176,$A9,PERCENTUAIS!$A$3:$A$176,$G$8)</f>
        <v>0</v>
      </c>
      <c r="H9" s="10">
        <f>COUNTIFS(PERCENTUAIS!$CI$3:$CI$176,$A9,PERCENTUAIS!$A$3:$A$176,$H$8)</f>
        <v>7</v>
      </c>
      <c r="I9" s="11"/>
    </row>
    <row r="10" spans="1:9" x14ac:dyDescent="0.2">
      <c r="A10" s="5" t="s">
        <v>3</v>
      </c>
      <c r="B10" s="26">
        <f>($G10+$F10+$E10)/$I$14</f>
        <v>0</v>
      </c>
      <c r="C10" s="26">
        <f>$H10/$I$14</f>
        <v>0.16666666666666666</v>
      </c>
      <c r="D10" s="26">
        <f t="shared" ref="D10:D13" si="0">B10+C10</f>
        <v>0.16666666666666666</v>
      </c>
      <c r="E10" s="10">
        <f>COUNTIFS(PERCENTUAIS!$CI$3:$CI$176,$A10,PERCENTUAIS!$A$3:$A$176,$E$8)</f>
        <v>0</v>
      </c>
      <c r="F10" s="10">
        <f>COUNTIFS(PERCENTUAIS!$CI$3:$CI$176,$A10,PERCENTUAIS!$A$3:$A$176,$F$8)</f>
        <v>0</v>
      </c>
      <c r="G10" s="10">
        <f>COUNTIFS(PERCENTUAIS!$CI$3:$CI$176,$A10,PERCENTUAIS!$A$3:$A$176,$G$8)</f>
        <v>0</v>
      </c>
      <c r="H10" s="10">
        <f>COUNTIFS(PERCENTUAIS!$CI$3:$CI$176,$A10,PERCENTUAIS!$A$3:$A$176,$H$8)</f>
        <v>2</v>
      </c>
      <c r="I10" s="12"/>
    </row>
    <row r="11" spans="1:9" ht="25.5" x14ac:dyDescent="0.2">
      <c r="A11" s="5" t="s">
        <v>176</v>
      </c>
      <c r="B11" s="26">
        <f>($G11+$F11+$E11)/$I$14</f>
        <v>0</v>
      </c>
      <c r="C11" s="26">
        <f>$H11/$I$14</f>
        <v>8.3333333333333329E-2</v>
      </c>
      <c r="D11" s="26">
        <f t="shared" si="0"/>
        <v>8.3333333333333329E-2</v>
      </c>
      <c r="E11" s="10">
        <f>COUNTIFS(PERCENTUAIS!$CI$3:$CI$176,$A11,PERCENTUAIS!$A$3:$A$176,$E$8)</f>
        <v>0</v>
      </c>
      <c r="F11" s="10">
        <f>COUNTIFS(PERCENTUAIS!$CI$3:$CI$176,$A11,PERCENTUAIS!$A$3:$A$176,$F$8)</f>
        <v>0</v>
      </c>
      <c r="G11" s="10">
        <f>COUNTIFS(PERCENTUAIS!$CI$3:$CI$176,$A11,PERCENTUAIS!$A$3:$A$176,$G$8)</f>
        <v>0</v>
      </c>
      <c r="H11" s="10">
        <f>COUNTIFS(PERCENTUAIS!$CI$3:$CI$176,$A11,PERCENTUAIS!$A$3:$A$176,$H$8)</f>
        <v>1</v>
      </c>
      <c r="I11" s="13"/>
    </row>
    <row r="12" spans="1:9" x14ac:dyDescent="0.2">
      <c r="A12" s="5" t="s">
        <v>1</v>
      </c>
      <c r="B12" s="26">
        <f>($G12+$F12+$E12)/$I$14</f>
        <v>0</v>
      </c>
      <c r="C12" s="26">
        <f>$H12/$I$14</f>
        <v>0.16666666666666666</v>
      </c>
      <c r="D12" s="26">
        <f t="shared" si="0"/>
        <v>0.16666666666666666</v>
      </c>
      <c r="E12" s="10">
        <f>COUNTIFS(PERCENTUAIS!$CI$3:$CI$176,$A12,PERCENTUAIS!$A$3:$A$176,$E$8)</f>
        <v>0</v>
      </c>
      <c r="F12" s="10">
        <f>COUNTIFS(PERCENTUAIS!$CI$3:$CI$176,$A12,PERCENTUAIS!$A$3:$A$176,$F$8)</f>
        <v>0</v>
      </c>
      <c r="G12" s="10">
        <f>COUNTIFS(PERCENTUAIS!$CI$3:$CI$176,$A12,PERCENTUAIS!$A$3:$A$176,$G$8)</f>
        <v>0</v>
      </c>
      <c r="H12" s="10">
        <f>COUNTIFS(PERCENTUAIS!$CI$3:$CI$176,$A12,PERCENTUAIS!$A$3:$A$176,$H$8)</f>
        <v>2</v>
      </c>
      <c r="I12" s="14"/>
    </row>
    <row r="13" spans="1:9" ht="25.5" x14ac:dyDescent="0.2">
      <c r="A13" s="5" t="s">
        <v>7</v>
      </c>
      <c r="B13" s="26">
        <f>($G13+$F13+$E13)/$I$14</f>
        <v>0</v>
      </c>
      <c r="C13" s="26">
        <f>$H13/$I$14</f>
        <v>0</v>
      </c>
      <c r="D13" s="26">
        <f t="shared" si="0"/>
        <v>0</v>
      </c>
      <c r="E13" s="10">
        <f>COUNTIFS(PERCENTUAIS!$CI$3:$CI$176,$A13,PERCENTUAIS!$A$3:$A$176,$E$8)</f>
        <v>0</v>
      </c>
      <c r="F13" s="10">
        <f>COUNTIFS(PERCENTUAIS!$CI$3:$CI$176,$A13,PERCENTUAIS!$A$3:$A$176,$F$8)</f>
        <v>0</v>
      </c>
      <c r="G13" s="10">
        <f>COUNTIFS(PERCENTUAIS!$CI$3:$CI$176,$A13,PERCENTUAIS!$A$3:$A$176,$G$8)</f>
        <v>0</v>
      </c>
      <c r="H13" s="10">
        <f>COUNTIFS(PERCENTUAIS!$CI$3:$CI$176,$A13,PERCENTUAIS!$A$3:$A$176,$H$8)</f>
        <v>0</v>
      </c>
      <c r="I13" s="14"/>
    </row>
    <row r="14" spans="1:9" x14ac:dyDescent="0.2">
      <c r="E14" s="15">
        <f>SUM(E9:E13)</f>
        <v>0</v>
      </c>
      <c r="F14" s="15">
        <f>SUM(F9:F13)</f>
        <v>0</v>
      </c>
      <c r="G14" s="15">
        <f>SUM(G9:G13)</f>
        <v>0</v>
      </c>
      <c r="H14" s="15">
        <f>SUM(H9:H13)</f>
        <v>12</v>
      </c>
      <c r="I14" s="16">
        <f>SUM(E14:H14)</f>
        <v>12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06F1-301B-4F94-97B6-EE23D8095A68}">
  <sheetPr codeName="Planilha86"/>
  <dimension ref="A1:I14"/>
  <sheetViews>
    <sheetView zoomScale="70" zoomScaleNormal="70" workbookViewId="0">
      <selection activeCell="A23" sqref="A23"/>
    </sheetView>
  </sheetViews>
  <sheetFormatPr defaultColWidth="13.5703125" defaultRowHeight="12.75" x14ac:dyDescent="0.2"/>
  <sheetData>
    <row r="1" spans="1:9" x14ac:dyDescent="0.2">
      <c r="A1" s="2" t="str">
        <f>TEXT(PERCENTUAIS!CJ1,"0")</f>
        <v>QUESTÃO85</v>
      </c>
    </row>
    <row r="2" spans="1:9" x14ac:dyDescent="0.2">
      <c r="A2" s="29" t="str">
        <f>HLOOKUP(A1,PERCENTUAIS!$D$1:$KT$2,2,FALSE)</f>
        <v>Avalie os serviços prestados pelas unidades da SUINFRA que você utilizou em 2020: [Coordenação Técnica]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7" spans="1:9" x14ac:dyDescent="0.2">
      <c r="A7" s="6"/>
      <c r="E7" s="3"/>
    </row>
    <row r="8" spans="1:9" ht="25.5" x14ac:dyDescent="0.2">
      <c r="A8" s="4" t="s">
        <v>233</v>
      </c>
      <c r="B8" s="7" t="s">
        <v>470</v>
      </c>
      <c r="C8" s="7" t="s">
        <v>471</v>
      </c>
      <c r="D8" s="7" t="s">
        <v>472</v>
      </c>
      <c r="E8" s="8" t="s">
        <v>9</v>
      </c>
      <c r="F8" s="8" t="s">
        <v>8</v>
      </c>
      <c r="G8" s="8" t="s">
        <v>0</v>
      </c>
      <c r="H8" s="8" t="s">
        <v>5</v>
      </c>
      <c r="I8" s="9" t="s">
        <v>473</v>
      </c>
    </row>
    <row r="9" spans="1:9" ht="25.5" x14ac:dyDescent="0.2">
      <c r="A9" s="6" t="s">
        <v>4</v>
      </c>
      <c r="B9" s="26">
        <f>($G9+$F9+$E9)/$I$14</f>
        <v>0</v>
      </c>
      <c r="C9" s="26">
        <f>$H9/$I$14</f>
        <v>0.38461538461538464</v>
      </c>
      <c r="D9" s="26">
        <f>B9+C9</f>
        <v>0.38461538461538464</v>
      </c>
      <c r="E9" s="10">
        <f>COUNTIFS(PERCENTUAIS!$CJ$3:$CJ$176,$A9,PERCENTUAIS!$A$3:$A$176,$E$8)</f>
        <v>0</v>
      </c>
      <c r="F9" s="10">
        <f>COUNTIFS(PERCENTUAIS!$CJ$3:$CJ$176,$A9,PERCENTUAIS!$A$3:$A$176,$F$8)</f>
        <v>0</v>
      </c>
      <c r="G9" s="10">
        <f>COUNTIFS(PERCENTUAIS!$CJ$3:$CJ$176,$A9,PERCENTUAIS!$A$3:$A$176,$G$8)</f>
        <v>0</v>
      </c>
      <c r="H9" s="10">
        <f>COUNTIFS(PERCENTUAIS!$CJ$3:$CJ$176,$A9,PERCENTUAIS!$A$3:$A$176,$H$8)</f>
        <v>5</v>
      </c>
      <c r="I9" s="11"/>
    </row>
    <row r="10" spans="1:9" x14ac:dyDescent="0.2">
      <c r="A10" s="5" t="s">
        <v>3</v>
      </c>
      <c r="B10" s="26">
        <f>($G10+$F10+$E10)/$I$14</f>
        <v>0</v>
      </c>
      <c r="C10" s="26">
        <f>$H10/$I$14</f>
        <v>0.38461538461538464</v>
      </c>
      <c r="D10" s="26">
        <f t="shared" ref="D10:D13" si="0">B10+C10</f>
        <v>0.38461538461538464</v>
      </c>
      <c r="E10" s="10">
        <f>COUNTIFS(PERCENTUAIS!$CJ$3:$CJ$176,$A10,PERCENTUAIS!$A$3:$A$176,$E$8)</f>
        <v>0</v>
      </c>
      <c r="F10" s="10">
        <f>COUNTIFS(PERCENTUAIS!$CJ$3:$CJ$176,$A10,PERCENTUAIS!$A$3:$A$176,$F$8)</f>
        <v>0</v>
      </c>
      <c r="G10" s="10">
        <f>COUNTIFS(PERCENTUAIS!$CJ$3:$CJ$176,$A10,PERCENTUAIS!$A$3:$A$176,$G$8)</f>
        <v>0</v>
      </c>
      <c r="H10" s="10">
        <f>COUNTIFS(PERCENTUAIS!$CJ$3:$CJ$176,$A10,PERCENTUAIS!$A$3:$A$176,$H$8)</f>
        <v>5</v>
      </c>
      <c r="I10" s="12"/>
    </row>
    <row r="11" spans="1:9" ht="25.5" x14ac:dyDescent="0.2">
      <c r="A11" s="5" t="s">
        <v>176</v>
      </c>
      <c r="B11" s="26">
        <f>($G11+$F11+$E11)/$I$14</f>
        <v>0</v>
      </c>
      <c r="C11" s="26">
        <f>$H11/$I$14</f>
        <v>0</v>
      </c>
      <c r="D11" s="26">
        <f t="shared" si="0"/>
        <v>0</v>
      </c>
      <c r="E11" s="10">
        <f>COUNTIFS(PERCENTUAIS!$CJ$3:$CJ$176,$A11,PERCENTUAIS!$A$3:$A$176,$E$8)</f>
        <v>0</v>
      </c>
      <c r="F11" s="10">
        <f>COUNTIFS(PERCENTUAIS!$CJ$3:$CJ$176,$A11,PERCENTUAIS!$A$3:$A$176,$F$8)</f>
        <v>0</v>
      </c>
      <c r="G11" s="10">
        <f>COUNTIFS(PERCENTUAIS!$CJ$3:$CJ$176,$A11,PERCENTUAIS!$A$3:$A$176,$G$8)</f>
        <v>0</v>
      </c>
      <c r="H11" s="10">
        <f>COUNTIFS(PERCENTUAIS!$CJ$3:$CJ$176,$A11,PERCENTUAIS!$A$3:$A$176,$H$8)</f>
        <v>0</v>
      </c>
      <c r="I11" s="13"/>
    </row>
    <row r="12" spans="1:9" x14ac:dyDescent="0.2">
      <c r="A12" s="5" t="s">
        <v>1</v>
      </c>
      <c r="B12" s="26">
        <f>($G12+$F12+$E12)/$I$14</f>
        <v>0</v>
      </c>
      <c r="C12" s="26">
        <f>$H12/$I$14</f>
        <v>0.15384615384615385</v>
      </c>
      <c r="D12" s="26">
        <f t="shared" si="0"/>
        <v>0.15384615384615385</v>
      </c>
      <c r="E12" s="10">
        <f>COUNTIFS(PERCENTUAIS!$CJ$3:$CJ$176,$A12,PERCENTUAIS!$A$3:$A$176,$E$8)</f>
        <v>0</v>
      </c>
      <c r="F12" s="10">
        <f>COUNTIFS(PERCENTUAIS!$CJ$3:$CJ$176,$A12,PERCENTUAIS!$A$3:$A$176,$F$8)</f>
        <v>0</v>
      </c>
      <c r="G12" s="10">
        <f>COUNTIFS(PERCENTUAIS!$CJ$3:$CJ$176,$A12,PERCENTUAIS!$A$3:$A$176,$G$8)</f>
        <v>0</v>
      </c>
      <c r="H12" s="10">
        <f>COUNTIFS(PERCENTUAIS!$CJ$3:$CJ$176,$A12,PERCENTUAIS!$A$3:$A$176,$H$8)</f>
        <v>2</v>
      </c>
      <c r="I12" s="14"/>
    </row>
    <row r="13" spans="1:9" ht="25.5" x14ac:dyDescent="0.2">
      <c r="A13" s="5" t="s">
        <v>7</v>
      </c>
      <c r="B13" s="26">
        <f>($G13+$F13+$E13)/$I$14</f>
        <v>0</v>
      </c>
      <c r="C13" s="26">
        <f>$H13/$I$14</f>
        <v>7.6923076923076927E-2</v>
      </c>
      <c r="D13" s="26">
        <f t="shared" si="0"/>
        <v>7.6923076923076927E-2</v>
      </c>
      <c r="E13" s="10">
        <f>COUNTIFS(PERCENTUAIS!$CJ$3:$CJ$176,$A13,PERCENTUAIS!$A$3:$A$176,$E$8)</f>
        <v>0</v>
      </c>
      <c r="F13" s="10">
        <f>COUNTIFS(PERCENTUAIS!$CJ$3:$CJ$176,$A13,PERCENTUAIS!$A$3:$A$176,$F$8)</f>
        <v>0</v>
      </c>
      <c r="G13" s="10">
        <f>COUNTIFS(PERCENTUAIS!$CJ$3:$CJ$176,$A13,PERCENTUAIS!$A$3:$A$176,$G$8)</f>
        <v>0</v>
      </c>
      <c r="H13" s="10">
        <f>COUNTIFS(PERCENTUAIS!$CJ$3:$CJ$176,$A13,PERCENTUAIS!$A$3:$A$176,$H$8)</f>
        <v>1</v>
      </c>
      <c r="I13" s="14"/>
    </row>
    <row r="14" spans="1:9" x14ac:dyDescent="0.2">
      <c r="E14" s="15">
        <f>SUM(E9:E13)</f>
        <v>0</v>
      </c>
      <c r="F14" s="15">
        <f>SUM(F9:F13)</f>
        <v>0</v>
      </c>
      <c r="G14" s="15">
        <f>SUM(G9:G13)</f>
        <v>0</v>
      </c>
      <c r="H14" s="15">
        <f>SUM(H9:H13)</f>
        <v>13</v>
      </c>
      <c r="I14" s="16">
        <f>SUM(E14:H14)</f>
        <v>13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1D85-BD6B-41BF-ABFA-A5D9DF3DBB3B}">
  <sheetPr codeName="Planilha87"/>
  <dimension ref="A1:I14"/>
  <sheetViews>
    <sheetView zoomScale="80" zoomScaleNormal="80" workbookViewId="0">
      <selection activeCell="D30" sqref="D30"/>
    </sheetView>
  </sheetViews>
  <sheetFormatPr defaultColWidth="13.5703125" defaultRowHeight="12.75" x14ac:dyDescent="0.2"/>
  <sheetData>
    <row r="1" spans="1:9" x14ac:dyDescent="0.2">
      <c r="A1" s="2" t="str">
        <f>TEXT(PERCENTUAIS!CK1,"0")</f>
        <v>QUESTÃO86</v>
      </c>
    </row>
    <row r="2" spans="1:9" x14ac:dyDescent="0.2">
      <c r="A2" s="29" t="str">
        <f>HLOOKUP(A1,PERCENTUAIS!$D$1:$KT$2,2,FALSE)</f>
        <v>Avalie os serviços prestados pelas unidades da SUINFRA que você utilizou em 2020: [Coordenação de Manutenção]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7" spans="1:9" x14ac:dyDescent="0.2">
      <c r="A7" s="6"/>
      <c r="E7" s="3"/>
    </row>
    <row r="8" spans="1:9" ht="25.5" x14ac:dyDescent="0.2">
      <c r="A8" s="4" t="s">
        <v>233</v>
      </c>
      <c r="B8" s="7" t="s">
        <v>470</v>
      </c>
      <c r="C8" s="7" t="s">
        <v>471</v>
      </c>
      <c r="D8" s="7" t="s">
        <v>472</v>
      </c>
      <c r="E8" s="8" t="s">
        <v>9</v>
      </c>
      <c r="F8" s="8" t="s">
        <v>8</v>
      </c>
      <c r="G8" s="8" t="s">
        <v>0</v>
      </c>
      <c r="H8" s="8" t="s">
        <v>5</v>
      </c>
      <c r="I8" s="9" t="s">
        <v>473</v>
      </c>
    </row>
    <row r="9" spans="1:9" ht="25.5" x14ac:dyDescent="0.2">
      <c r="A9" s="6" t="s">
        <v>4</v>
      </c>
      <c r="B9" s="26">
        <f>($G9+$F9+$E9)/$I$14</f>
        <v>0</v>
      </c>
      <c r="C9" s="26">
        <f>$H9/$I$14</f>
        <v>0.41666666666666669</v>
      </c>
      <c r="D9" s="26">
        <f>B9+C9</f>
        <v>0.41666666666666669</v>
      </c>
      <c r="E9" s="10">
        <f>COUNTIFS(PERCENTUAIS!$CK$3:$CK$176,$A9,PERCENTUAIS!$A$3:$A$176,$E$8)</f>
        <v>0</v>
      </c>
      <c r="F9" s="10">
        <f>COUNTIFS(PERCENTUAIS!$CK$3:$CK$176,$A9,PERCENTUAIS!$A$3:$A$176,$F$8)</f>
        <v>0</v>
      </c>
      <c r="G9" s="10">
        <f>COUNTIFS(PERCENTUAIS!$CK$3:$CK$176,$A9,PERCENTUAIS!$A$3:$A$176,$G$8)</f>
        <v>0</v>
      </c>
      <c r="H9" s="10">
        <f>COUNTIFS(PERCENTUAIS!$CK$3:$CK$176,$A9,PERCENTUAIS!$A$3:$A$176,$H$8)</f>
        <v>5</v>
      </c>
      <c r="I9" s="11"/>
    </row>
    <row r="10" spans="1:9" x14ac:dyDescent="0.2">
      <c r="A10" s="5" t="s">
        <v>3</v>
      </c>
      <c r="B10" s="26">
        <f>($G10+$F10+$E10)/$I$14</f>
        <v>0</v>
      </c>
      <c r="C10" s="26">
        <f>$H10/$I$14</f>
        <v>0.33333333333333331</v>
      </c>
      <c r="D10" s="26">
        <f t="shared" ref="D10:D13" si="0">B10+C10</f>
        <v>0.33333333333333331</v>
      </c>
      <c r="E10" s="10">
        <f>COUNTIFS(PERCENTUAIS!$CK$3:$CK$176,$A10,PERCENTUAIS!$A$3:$A$176,$E$8)</f>
        <v>0</v>
      </c>
      <c r="F10" s="10">
        <f>COUNTIFS(PERCENTUAIS!$CK$3:$CK$176,$A10,PERCENTUAIS!$A$3:$A$176,$F$8)</f>
        <v>0</v>
      </c>
      <c r="G10" s="10">
        <f>COUNTIFS(PERCENTUAIS!$CK$3:$CK$176,$A10,PERCENTUAIS!$A$3:$A$176,$G$8)</f>
        <v>0</v>
      </c>
      <c r="H10" s="10">
        <f>COUNTIFS(PERCENTUAIS!$CK$3:$CK$176,$A10,PERCENTUAIS!$A$3:$A$176,$H$8)</f>
        <v>4</v>
      </c>
      <c r="I10" s="12"/>
    </row>
    <row r="11" spans="1:9" ht="25.5" x14ac:dyDescent="0.2">
      <c r="A11" s="5" t="s">
        <v>176</v>
      </c>
      <c r="B11" s="26">
        <f>($G11+$F11+$E11)/$I$14</f>
        <v>0</v>
      </c>
      <c r="C11" s="26">
        <f>$H11/$I$14</f>
        <v>0</v>
      </c>
      <c r="D11" s="26">
        <f t="shared" si="0"/>
        <v>0</v>
      </c>
      <c r="E11" s="10">
        <f>COUNTIFS(PERCENTUAIS!$CK$3:$CK$176,$A11,PERCENTUAIS!$A$3:$A$176,$E$8)</f>
        <v>0</v>
      </c>
      <c r="F11" s="10">
        <f>COUNTIFS(PERCENTUAIS!$CK$3:$CK$176,$A11,PERCENTUAIS!$A$3:$A$176,$F$8)</f>
        <v>0</v>
      </c>
      <c r="G11" s="10">
        <f>COUNTIFS(PERCENTUAIS!$CK$3:$CK$176,$A11,PERCENTUAIS!$A$3:$A$176,$G$8)</f>
        <v>0</v>
      </c>
      <c r="H11" s="10">
        <f>COUNTIFS(PERCENTUAIS!$CK$3:$CK$176,$A11,PERCENTUAIS!$A$3:$A$176,$H$8)</f>
        <v>0</v>
      </c>
      <c r="I11" s="13"/>
    </row>
    <row r="12" spans="1:9" x14ac:dyDescent="0.2">
      <c r="A12" s="5" t="s">
        <v>1</v>
      </c>
      <c r="B12" s="26">
        <f>($G12+$F12+$E12)/$I$14</f>
        <v>0</v>
      </c>
      <c r="C12" s="26">
        <f>$H12/$I$14</f>
        <v>0.25</v>
      </c>
      <c r="D12" s="26">
        <f t="shared" si="0"/>
        <v>0.25</v>
      </c>
      <c r="E12" s="10">
        <f>COUNTIFS(PERCENTUAIS!$CK$3:$CK$176,$A12,PERCENTUAIS!$A$3:$A$176,$E$8)</f>
        <v>0</v>
      </c>
      <c r="F12" s="10">
        <f>COUNTIFS(PERCENTUAIS!$CK$3:$CK$176,$A12,PERCENTUAIS!$A$3:$A$176,$F$8)</f>
        <v>0</v>
      </c>
      <c r="G12" s="10">
        <f>COUNTIFS(PERCENTUAIS!$CK$3:$CK$176,$A12,PERCENTUAIS!$A$3:$A$176,$G$8)</f>
        <v>0</v>
      </c>
      <c r="H12" s="10">
        <f>COUNTIFS(PERCENTUAIS!$CK$3:$CK$176,$A12,PERCENTUAIS!$A$3:$A$176,$H$8)</f>
        <v>3</v>
      </c>
      <c r="I12" s="14"/>
    </row>
    <row r="13" spans="1:9" ht="25.5" x14ac:dyDescent="0.2">
      <c r="A13" s="5" t="s">
        <v>7</v>
      </c>
      <c r="B13" s="26">
        <f>($G13+$F13+$E13)/$I$14</f>
        <v>0</v>
      </c>
      <c r="C13" s="26">
        <f>$H13/$I$14</f>
        <v>0</v>
      </c>
      <c r="D13" s="26">
        <f t="shared" si="0"/>
        <v>0</v>
      </c>
      <c r="E13" s="10">
        <f>COUNTIFS(PERCENTUAIS!$CK$3:$CK$176,$A13,PERCENTUAIS!$A$3:$A$176,$E$8)</f>
        <v>0</v>
      </c>
      <c r="F13" s="10">
        <f>COUNTIFS(PERCENTUAIS!$CK$3:$CK$176,$A13,PERCENTUAIS!$A$3:$A$176,$F$8)</f>
        <v>0</v>
      </c>
      <c r="G13" s="10">
        <f>COUNTIFS(PERCENTUAIS!$CK$3:$CK$176,$A13,PERCENTUAIS!$A$3:$A$176,$G$8)</f>
        <v>0</v>
      </c>
      <c r="H13" s="10">
        <f>COUNTIFS(PERCENTUAIS!$CK$3:$CK$176,$A13,PERCENTUAIS!$A$3:$A$176,$H$8)</f>
        <v>0</v>
      </c>
      <c r="I13" s="14"/>
    </row>
    <row r="14" spans="1:9" x14ac:dyDescent="0.2">
      <c r="E14" s="15">
        <f>SUM(E9:E13)</f>
        <v>0</v>
      </c>
      <c r="F14" s="15">
        <f>SUM(F9:F13)</f>
        <v>0</v>
      </c>
      <c r="G14" s="15">
        <f>SUM(G9:G13)</f>
        <v>0</v>
      </c>
      <c r="H14" s="15">
        <f>SUM(H9:H13)</f>
        <v>12</v>
      </c>
      <c r="I14" s="16">
        <f>SUM(E14:H14)</f>
        <v>12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BC8C-3C77-4660-B4FD-92749EBDD010}">
  <sheetPr codeName="Planilha88"/>
  <dimension ref="A1:I14"/>
  <sheetViews>
    <sheetView zoomScale="70" zoomScaleNormal="70" workbookViewId="0">
      <selection activeCell="G18" sqref="G18:G19"/>
    </sheetView>
  </sheetViews>
  <sheetFormatPr defaultColWidth="13.5703125" defaultRowHeight="12.75" x14ac:dyDescent="0.2"/>
  <sheetData>
    <row r="1" spans="1:9" x14ac:dyDescent="0.2">
      <c r="A1" s="2" t="str">
        <f>TEXT(PERCENTUAIS!CL1,"0")</f>
        <v>QUESTÃO87</v>
      </c>
    </row>
    <row r="2" spans="1:9" x14ac:dyDescent="0.2">
      <c r="A2" s="29" t="str">
        <f>HLOOKUP(A1,PERCENTUAIS!$D$1:$KT$2,2,FALSE)</f>
        <v>Avalie os serviços prestados pelas unidades da SUINFRA que você utilizou em 2020: [Assessoria do Plano Diretor]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7" spans="1:9" x14ac:dyDescent="0.2">
      <c r="A7" s="6"/>
      <c r="E7" s="3"/>
    </row>
    <row r="8" spans="1:9" ht="25.5" x14ac:dyDescent="0.2">
      <c r="A8" s="4" t="s">
        <v>233</v>
      </c>
      <c r="B8" s="7" t="s">
        <v>470</v>
      </c>
      <c r="C8" s="7" t="s">
        <v>471</v>
      </c>
      <c r="D8" s="7" t="s">
        <v>472</v>
      </c>
      <c r="E8" s="8" t="s">
        <v>9</v>
      </c>
      <c r="F8" s="8" t="s">
        <v>8</v>
      </c>
      <c r="G8" s="8" t="s">
        <v>0</v>
      </c>
      <c r="H8" s="8" t="s">
        <v>5</v>
      </c>
      <c r="I8" s="9" t="s">
        <v>473</v>
      </c>
    </row>
    <row r="9" spans="1:9" ht="25.5" x14ac:dyDescent="0.2">
      <c r="A9" s="6" t="s">
        <v>4</v>
      </c>
      <c r="B9" s="26">
        <f>($G9+$F9+$E9)/$I$14</f>
        <v>0</v>
      </c>
      <c r="C9" s="26">
        <f>$H9/$I$14</f>
        <v>0.33333333333333331</v>
      </c>
      <c r="D9" s="26">
        <f>B9+C9</f>
        <v>0.33333333333333331</v>
      </c>
      <c r="E9" s="10">
        <f>COUNTIFS(PERCENTUAIS!$CL$3:$CL$176,$A9,PERCENTUAIS!$A$3:$A$176,$E$8)</f>
        <v>0</v>
      </c>
      <c r="F9" s="10">
        <f>COUNTIFS(PERCENTUAIS!$CL$3:$CL$176,$A9,PERCENTUAIS!$A$3:$A$176,$F$8)</f>
        <v>0</v>
      </c>
      <c r="G9" s="10">
        <f>COUNTIFS(PERCENTUAIS!$CL$3:$CL$176,$A9,PERCENTUAIS!$A$3:$A$176,$G$8)</f>
        <v>0</v>
      </c>
      <c r="H9" s="10">
        <f>COUNTIFS(PERCENTUAIS!$CL$3:$CL$176,$A9,PERCENTUAIS!$A$3:$A$176,$H$8)</f>
        <v>4</v>
      </c>
      <c r="I9" s="11"/>
    </row>
    <row r="10" spans="1:9" x14ac:dyDescent="0.2">
      <c r="A10" s="5" t="s">
        <v>3</v>
      </c>
      <c r="B10" s="26">
        <f>($G10+$F10+$E10)/$I$14</f>
        <v>0</v>
      </c>
      <c r="C10" s="26">
        <f>$H10/$I$14</f>
        <v>0.33333333333333331</v>
      </c>
      <c r="D10" s="26">
        <f t="shared" ref="D10:D13" si="0">B10+C10</f>
        <v>0.33333333333333331</v>
      </c>
      <c r="E10" s="10">
        <f>COUNTIFS(PERCENTUAIS!$CL$3:$CL$176,$A10,PERCENTUAIS!$A$3:$A$176,$E$8)</f>
        <v>0</v>
      </c>
      <c r="F10" s="10">
        <f>COUNTIFS(PERCENTUAIS!$CL$3:$CL$176,$A10,PERCENTUAIS!$A$3:$A$176,$F$8)</f>
        <v>0</v>
      </c>
      <c r="G10" s="10">
        <f>COUNTIFS(PERCENTUAIS!$CL$3:$CL$176,$A10,PERCENTUAIS!$A$3:$A$176,$G$8)</f>
        <v>0</v>
      </c>
      <c r="H10" s="10">
        <f>COUNTIFS(PERCENTUAIS!$CL$3:$CL$176,$A10,PERCENTUAIS!$A$3:$A$176,$H$8)</f>
        <v>4</v>
      </c>
      <c r="I10" s="12"/>
    </row>
    <row r="11" spans="1:9" ht="25.5" x14ac:dyDescent="0.2">
      <c r="A11" s="5" t="s">
        <v>176</v>
      </c>
      <c r="B11" s="26">
        <f>($G11+$F11+$E11)/$I$14</f>
        <v>0</v>
      </c>
      <c r="C11" s="26">
        <f>$H11/$I$14</f>
        <v>0</v>
      </c>
      <c r="D11" s="26">
        <f t="shared" si="0"/>
        <v>0</v>
      </c>
      <c r="E11" s="10">
        <f>COUNTIFS(PERCENTUAIS!$CL$3:$CL$176,$A11,PERCENTUAIS!$A$3:$A$176,$E$8)</f>
        <v>0</v>
      </c>
      <c r="F11" s="10">
        <f>COUNTIFS(PERCENTUAIS!$CL$3:$CL$176,$A11,PERCENTUAIS!$A$3:$A$176,$F$8)</f>
        <v>0</v>
      </c>
      <c r="G11" s="10">
        <f>COUNTIFS(PERCENTUAIS!$CL$3:$CL$176,$A11,PERCENTUAIS!$A$3:$A$176,$G$8)</f>
        <v>0</v>
      </c>
      <c r="H11" s="10">
        <f>COUNTIFS(PERCENTUAIS!$CL$3:$CL$176,$A11,PERCENTUAIS!$A$3:$A$176,$H$8)</f>
        <v>0</v>
      </c>
      <c r="I11" s="13"/>
    </row>
    <row r="12" spans="1:9" x14ac:dyDescent="0.2">
      <c r="A12" s="5" t="s">
        <v>1</v>
      </c>
      <c r="B12" s="26">
        <f>($G12+$F12+$E12)/$I$14</f>
        <v>0</v>
      </c>
      <c r="C12" s="26">
        <f>$H12/$I$14</f>
        <v>0.25</v>
      </c>
      <c r="D12" s="26">
        <f t="shared" si="0"/>
        <v>0.25</v>
      </c>
      <c r="E12" s="10">
        <f>COUNTIFS(PERCENTUAIS!$CL$3:$CL$176,$A12,PERCENTUAIS!$A$3:$A$176,$E$8)</f>
        <v>0</v>
      </c>
      <c r="F12" s="10">
        <f>COUNTIFS(PERCENTUAIS!$CL$3:$CL$176,$A12,PERCENTUAIS!$A$3:$A$176,$F$8)</f>
        <v>0</v>
      </c>
      <c r="G12" s="10">
        <f>COUNTIFS(PERCENTUAIS!$CL$3:$CL$176,$A12,PERCENTUAIS!$A$3:$A$176,$G$8)</f>
        <v>0</v>
      </c>
      <c r="H12" s="10">
        <f>COUNTIFS(PERCENTUAIS!$CL$3:$CL$176,$A12,PERCENTUAIS!$A$3:$A$176,$H$8)</f>
        <v>3</v>
      </c>
      <c r="I12" s="14"/>
    </row>
    <row r="13" spans="1:9" ht="25.5" x14ac:dyDescent="0.2">
      <c r="A13" s="5" t="s">
        <v>7</v>
      </c>
      <c r="B13" s="26">
        <f>($G13+$F13+$E13)/$I$14</f>
        <v>0</v>
      </c>
      <c r="C13" s="26">
        <f>$H13/$I$14</f>
        <v>8.3333333333333329E-2</v>
      </c>
      <c r="D13" s="26">
        <f t="shared" si="0"/>
        <v>8.3333333333333329E-2</v>
      </c>
      <c r="E13" s="10">
        <f>COUNTIFS(PERCENTUAIS!$CL$3:$CL$176,$A13,PERCENTUAIS!$A$3:$A$176,$E$8)</f>
        <v>0</v>
      </c>
      <c r="F13" s="10">
        <f>COUNTIFS(PERCENTUAIS!$CL$3:$CL$176,$A13,PERCENTUAIS!$A$3:$A$176,$F$8)</f>
        <v>0</v>
      </c>
      <c r="G13" s="10">
        <f>COUNTIFS(PERCENTUAIS!$CL$3:$CL$176,$A13,PERCENTUAIS!$A$3:$A$176,$G$8)</f>
        <v>0</v>
      </c>
      <c r="H13" s="10">
        <f>COUNTIFS(PERCENTUAIS!$CL$3:$CL$176,$A13,PERCENTUAIS!$A$3:$A$176,$H$8)</f>
        <v>1</v>
      </c>
      <c r="I13" s="14"/>
    </row>
    <row r="14" spans="1:9" x14ac:dyDescent="0.2">
      <c r="E14" s="15">
        <f>SUM(E9:E13)</f>
        <v>0</v>
      </c>
      <c r="F14" s="15">
        <f>SUM(F9:F13)</f>
        <v>0</v>
      </c>
      <c r="G14" s="15">
        <f>SUM(G9:G13)</f>
        <v>0</v>
      </c>
      <c r="H14" s="15">
        <f>SUM(H9:H13)</f>
        <v>12</v>
      </c>
      <c r="I14" s="16">
        <f>SUM(E14:H14)</f>
        <v>12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CE3DD-FFB1-40FA-8DD4-A7405BEE4EFF}">
  <sheetPr codeName="Planilha89"/>
  <dimension ref="A1:I14"/>
  <sheetViews>
    <sheetView tabSelected="1" zoomScale="80" zoomScaleNormal="80" workbookViewId="0">
      <selection activeCell="E22" sqref="E22"/>
    </sheetView>
  </sheetViews>
  <sheetFormatPr defaultColWidth="13.5703125" defaultRowHeight="12.75" x14ac:dyDescent="0.2"/>
  <sheetData>
    <row r="1" spans="1:9" x14ac:dyDescent="0.2">
      <c r="A1" s="2" t="str">
        <f>TEXT(PERCENTUAIS!CM1,"0")</f>
        <v>QUESTÃO88</v>
      </c>
    </row>
    <row r="2" spans="1:9" x14ac:dyDescent="0.2">
      <c r="A2" s="29" t="str">
        <f>HLOOKUP(A1,PERCENTUAIS!$D$1:$KT$2,2,FALSE)</f>
        <v>Avalie os serviços prestados pelas unidades da SUINFRA que você utilizou em 2020: [Divisão de Gestão Ambiental]</v>
      </c>
      <c r="B2" s="30"/>
      <c r="C2" s="30"/>
      <c r="D2" s="30"/>
      <c r="E2" s="30"/>
      <c r="F2" s="31"/>
    </row>
    <row r="3" spans="1:9" x14ac:dyDescent="0.2">
      <c r="A3" s="32"/>
      <c r="B3" s="33"/>
      <c r="C3" s="33"/>
      <c r="D3" s="33"/>
      <c r="E3" s="33"/>
      <c r="F3" s="34"/>
    </row>
    <row r="4" spans="1:9" x14ac:dyDescent="0.2">
      <c r="A4" s="32"/>
      <c r="B4" s="33"/>
      <c r="C4" s="33"/>
      <c r="D4" s="33"/>
      <c r="E4" s="33"/>
      <c r="F4" s="34"/>
    </row>
    <row r="5" spans="1:9" x14ac:dyDescent="0.2">
      <c r="A5" s="35"/>
      <c r="B5" s="36"/>
      <c r="C5" s="36"/>
      <c r="D5" s="36"/>
      <c r="E5" s="36"/>
      <c r="F5" s="37"/>
    </row>
    <row r="7" spans="1:9" x14ac:dyDescent="0.2">
      <c r="A7" s="6"/>
      <c r="E7" s="3"/>
    </row>
    <row r="8" spans="1:9" ht="25.5" x14ac:dyDescent="0.2">
      <c r="A8" s="4" t="s">
        <v>233</v>
      </c>
      <c r="B8" s="7" t="s">
        <v>470</v>
      </c>
      <c r="C8" s="7" t="s">
        <v>471</v>
      </c>
      <c r="D8" s="7" t="s">
        <v>472</v>
      </c>
      <c r="E8" s="8" t="s">
        <v>9</v>
      </c>
      <c r="F8" s="8" t="s">
        <v>8</v>
      </c>
      <c r="G8" s="8" t="s">
        <v>0</v>
      </c>
      <c r="H8" s="8" t="s">
        <v>5</v>
      </c>
      <c r="I8" s="9" t="s">
        <v>473</v>
      </c>
    </row>
    <row r="9" spans="1:9" ht="25.5" x14ac:dyDescent="0.2">
      <c r="A9" s="6" t="s">
        <v>4</v>
      </c>
      <c r="B9" s="26">
        <f>($G9+$F9+$E9)/$I$14</f>
        <v>0</v>
      </c>
      <c r="C9" s="26">
        <f>$H9/$I$14</f>
        <v>0.4</v>
      </c>
      <c r="D9" s="26">
        <f>B9+C9</f>
        <v>0.4</v>
      </c>
      <c r="E9" s="10">
        <f>COUNTIFS(PERCENTUAIS!$CM$3:$CM$176,$A9,PERCENTUAIS!$A$3:$A$176,$E$8)</f>
        <v>0</v>
      </c>
      <c r="F9" s="10">
        <f>COUNTIFS(PERCENTUAIS!$CM$3:$CM$176,$A9,PERCENTUAIS!$A$3:$A$176,$F$8)</f>
        <v>0</v>
      </c>
      <c r="G9" s="10">
        <f>COUNTIFS(PERCENTUAIS!$CM$3:$CM$176,$A9,PERCENTUAIS!$A$3:$A$176,$G$8)</f>
        <v>0</v>
      </c>
      <c r="H9" s="10">
        <f>COUNTIFS(PERCENTUAIS!$CM$3:$CM$176,$A9,PERCENTUAIS!$A$3:$A$176,$H$8)</f>
        <v>4</v>
      </c>
      <c r="I9" s="11"/>
    </row>
    <row r="10" spans="1:9" x14ac:dyDescent="0.2">
      <c r="A10" s="5" t="s">
        <v>3</v>
      </c>
      <c r="B10" s="26">
        <f>($G10+$F10+$E10)/$I$14</f>
        <v>0</v>
      </c>
      <c r="C10" s="26">
        <f>$H10/$I$14</f>
        <v>0.1</v>
      </c>
      <c r="D10" s="26">
        <f t="shared" ref="D10:D13" si="0">B10+C10</f>
        <v>0.1</v>
      </c>
      <c r="E10" s="10">
        <f>COUNTIFS(PERCENTUAIS!$CM$3:$CM$176,$A10,PERCENTUAIS!$A$3:$A$176,$E$8)</f>
        <v>0</v>
      </c>
      <c r="F10" s="10">
        <f>COUNTIFS(PERCENTUAIS!$CM$3:$CM$176,$A10,PERCENTUAIS!$A$3:$A$176,$F$8)</f>
        <v>0</v>
      </c>
      <c r="G10" s="10">
        <f>COUNTIFS(PERCENTUAIS!$CM$3:$CM$176,$A10,PERCENTUAIS!$A$3:$A$176,$G$8)</f>
        <v>0</v>
      </c>
      <c r="H10" s="10">
        <f>COUNTIFS(PERCENTUAIS!$CM$3:$CM$176,$A10,PERCENTUAIS!$A$3:$A$176,$H$8)</f>
        <v>1</v>
      </c>
      <c r="I10" s="12"/>
    </row>
    <row r="11" spans="1:9" ht="25.5" x14ac:dyDescent="0.2">
      <c r="A11" s="5" t="s">
        <v>176</v>
      </c>
      <c r="B11" s="26">
        <f>($G11+$F11+$E11)/$I$14</f>
        <v>0</v>
      </c>
      <c r="C11" s="26">
        <f>$H11/$I$14</f>
        <v>0.1</v>
      </c>
      <c r="D11" s="26">
        <f t="shared" si="0"/>
        <v>0.1</v>
      </c>
      <c r="E11" s="10">
        <f>COUNTIFS(PERCENTUAIS!$CM$3:$CM$176,$A11,PERCENTUAIS!$A$3:$A$176,$E$8)</f>
        <v>0</v>
      </c>
      <c r="F11" s="10">
        <f>COUNTIFS(PERCENTUAIS!$CM$3:$CM$176,$A11,PERCENTUAIS!$A$3:$A$176,$F$8)</f>
        <v>0</v>
      </c>
      <c r="G11" s="10">
        <f>COUNTIFS(PERCENTUAIS!$CM$3:$CM$176,$A11,PERCENTUAIS!$A$3:$A$176,$G$8)</f>
        <v>0</v>
      </c>
      <c r="H11" s="10">
        <f>COUNTIFS(PERCENTUAIS!$CM$3:$CM$176,$A11,PERCENTUAIS!$A$3:$A$176,$H$8)</f>
        <v>1</v>
      </c>
      <c r="I11" s="13"/>
    </row>
    <row r="12" spans="1:9" x14ac:dyDescent="0.2">
      <c r="A12" s="5" t="s">
        <v>1</v>
      </c>
      <c r="B12" s="26">
        <f>($G12+$F12+$E12)/$I$14</f>
        <v>0</v>
      </c>
      <c r="C12" s="26">
        <f>$H12/$I$14</f>
        <v>0.3</v>
      </c>
      <c r="D12" s="26">
        <f t="shared" si="0"/>
        <v>0.3</v>
      </c>
      <c r="E12" s="10">
        <f>COUNTIFS(PERCENTUAIS!$CM$3:$CM$176,$A12,PERCENTUAIS!$A$3:$A$176,$E$8)</f>
        <v>0</v>
      </c>
      <c r="F12" s="10">
        <f>COUNTIFS(PERCENTUAIS!$CM$3:$CM$176,$A12,PERCENTUAIS!$A$3:$A$176,$F$8)</f>
        <v>0</v>
      </c>
      <c r="G12" s="10">
        <f>COUNTIFS(PERCENTUAIS!$CM$3:$CM$176,$A12,PERCENTUAIS!$A$3:$A$176,$G$8)</f>
        <v>0</v>
      </c>
      <c r="H12" s="10">
        <f>COUNTIFS(PERCENTUAIS!$CM$3:$CM$176,$A12,PERCENTUAIS!$A$3:$A$176,$H$8)</f>
        <v>3</v>
      </c>
      <c r="I12" s="14"/>
    </row>
    <row r="13" spans="1:9" ht="25.5" x14ac:dyDescent="0.2">
      <c r="A13" s="5" t="s">
        <v>7</v>
      </c>
      <c r="B13" s="26">
        <f>($G13+$F13+$E13)/$I$14</f>
        <v>0</v>
      </c>
      <c r="C13" s="26">
        <f>$H13/$I$14</f>
        <v>0.1</v>
      </c>
      <c r="D13" s="26">
        <f t="shared" si="0"/>
        <v>0.1</v>
      </c>
      <c r="E13" s="10">
        <f>COUNTIFS(PERCENTUAIS!$CM$3:$CM$176,$A13,PERCENTUAIS!$A$3:$A$176,$E$8)</f>
        <v>0</v>
      </c>
      <c r="F13" s="10">
        <f>COUNTIFS(PERCENTUAIS!$CM$3:$CM$176,$A13,PERCENTUAIS!$A$3:$A$176,$F$8)</f>
        <v>0</v>
      </c>
      <c r="G13" s="10">
        <f>COUNTIFS(PERCENTUAIS!$CM$3:$CM$176,$A13,PERCENTUAIS!$A$3:$A$176,$G$8)</f>
        <v>0</v>
      </c>
      <c r="H13" s="10">
        <f>COUNTIFS(PERCENTUAIS!$CM$3:$CM$176,$A13,PERCENTUAIS!$A$3:$A$176,$H$8)</f>
        <v>1</v>
      </c>
      <c r="I13" s="14"/>
    </row>
    <row r="14" spans="1:9" x14ac:dyDescent="0.2">
      <c r="E14" s="15">
        <f>SUM(E9:E13)</f>
        <v>0</v>
      </c>
      <c r="F14" s="15">
        <f>SUM(F9:F13)</f>
        <v>0</v>
      </c>
      <c r="G14" s="15">
        <f>SUM(G9:G13)</f>
        <v>0</v>
      </c>
      <c r="H14" s="15">
        <f>SUM(H9:H13)</f>
        <v>10</v>
      </c>
      <c r="I14" s="16">
        <f>SUM(E14:H14)</f>
        <v>10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PERCENTUAIS</vt:lpstr>
      <vt:lpstr>Q81</vt:lpstr>
      <vt:lpstr>Q82</vt:lpstr>
      <vt:lpstr>Q83</vt:lpstr>
      <vt:lpstr>Q84</vt:lpstr>
      <vt:lpstr>Q85</vt:lpstr>
      <vt:lpstr>Q86</vt:lpstr>
      <vt:lpstr>Q87</vt:lpstr>
      <vt:lpstr>Q88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dc:description/>
  <cp:lastModifiedBy>Rafael Yudi Miyake</cp:lastModifiedBy>
  <cp:revision>0</cp:revision>
  <dcterms:created xsi:type="dcterms:W3CDTF">2020-12-29T19:42:39Z</dcterms:created>
  <dcterms:modified xsi:type="dcterms:W3CDTF">2021-02-03T01:22:28Z</dcterms:modified>
  <dc:language>pt-BR</dc:language>
</cp:coreProperties>
</file>