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SUINFRA/PESQUISA SERVIDORES/"/>
    </mc:Choice>
  </mc:AlternateContent>
  <xr:revisionPtr revIDLastSave="0" documentId="8_{E35CA406-0465-4EB0-89AC-FC3BBDCD3131}" xr6:coauthVersionLast="46" xr6:coauthVersionMax="46" xr10:uidLastSave="{00000000-0000-0000-0000-000000000000}"/>
  <bookViews>
    <workbookView xWindow="-120" yWindow="-120" windowWidth="20730" windowHeight="11160" tabRatio="763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Percentuais!$A$2:$KT$17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E15" i="254" l="1"/>
  <c r="F15" i="20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2" i="205"/>
  <c r="B13" i="205"/>
  <c r="B10" i="205"/>
  <c r="C10" i="205"/>
  <c r="C12" i="205"/>
  <c r="C14" i="205"/>
  <c r="B11" i="205"/>
  <c r="D11" i="205" s="1"/>
  <c r="B14" i="205"/>
  <c r="C13" i="205"/>
  <c r="C13" i="203"/>
  <c r="B12" i="203"/>
  <c r="C11" i="203"/>
  <c r="B10" i="203"/>
  <c r="C12" i="203"/>
  <c r="B11" i="203"/>
  <c r="C10" i="203"/>
  <c r="C14" i="203"/>
  <c r="B14" i="203"/>
  <c r="B13" i="203"/>
  <c r="B9" i="254"/>
  <c r="B13" i="254"/>
  <c r="B10" i="254"/>
  <c r="C11" i="254"/>
  <c r="D11" i="254" s="1"/>
  <c r="B12" i="254"/>
  <c r="C9" i="254"/>
  <c r="C14" i="254"/>
  <c r="B14" i="254"/>
  <c r="C9" i="253"/>
  <c r="B10" i="252"/>
  <c r="C11" i="252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I15" i="225"/>
  <c r="C11" i="245"/>
  <c r="C10" i="245"/>
  <c r="I15" i="244"/>
  <c r="B9" i="244" s="1"/>
  <c r="I15" i="177"/>
  <c r="B11" i="177" s="1"/>
  <c r="I15" i="212"/>
  <c r="I15" i="221"/>
  <c r="B9" i="221" s="1"/>
  <c r="I15" i="233"/>
  <c r="B9" i="233" s="1"/>
  <c r="I15" i="144"/>
  <c r="C11" i="144" s="1"/>
  <c r="I15" i="147"/>
  <c r="C14" i="147" s="1"/>
  <c r="I15" i="170"/>
  <c r="I12" i="174"/>
  <c r="B11" i="174" s="1"/>
  <c r="I15" i="180"/>
  <c r="B14" i="180" s="1"/>
  <c r="C10" i="184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B14" i="184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C9" i="205"/>
  <c r="B9" i="205"/>
  <c r="B9" i="203"/>
  <c r="C9" i="203"/>
  <c r="I15" i="200"/>
  <c r="I12" i="199"/>
  <c r="C11" i="199" s="1"/>
  <c r="B9" i="196"/>
  <c r="B10" i="196"/>
  <c r="C11" i="196"/>
  <c r="C10" i="196"/>
  <c r="I14" i="194"/>
  <c r="B12" i="194" s="1"/>
  <c r="I14" i="193"/>
  <c r="B11" i="193" s="1"/>
  <c r="C13" i="191"/>
  <c r="C11" i="191"/>
  <c r="I14" i="189"/>
  <c r="B11" i="189" s="1"/>
  <c r="J17" i="188"/>
  <c r="J21" i="188"/>
  <c r="J13" i="188"/>
  <c r="J25" i="188"/>
  <c r="J9" i="188"/>
  <c r="J33" i="188"/>
  <c r="J5" i="188"/>
  <c r="I15" i="186"/>
  <c r="C13" i="186" s="1"/>
  <c r="B13" i="184"/>
  <c r="C14" i="184"/>
  <c r="C9" i="184"/>
  <c r="C12" i="184"/>
  <c r="C13" i="184"/>
  <c r="D13" i="184" s="1"/>
  <c r="B10" i="181"/>
  <c r="B11" i="178"/>
  <c r="C13" i="175"/>
  <c r="B12" i="175"/>
  <c r="C11" i="175"/>
  <c r="B14" i="175"/>
  <c r="B11" i="175"/>
  <c r="C12" i="175"/>
  <c r="B13" i="171"/>
  <c r="B9" i="171"/>
  <c r="C13" i="171"/>
  <c r="B12" i="171"/>
  <c r="C9" i="171"/>
  <c r="C14" i="171"/>
  <c r="C11" i="171"/>
  <c r="B11" i="171"/>
  <c r="C12" i="171"/>
  <c r="B14" i="171"/>
  <c r="C10" i="171"/>
  <c r="B10" i="171"/>
  <c r="C9" i="169"/>
  <c r="C14" i="169"/>
  <c r="C10" i="169"/>
  <c r="C14" i="161"/>
  <c r="B13" i="158"/>
  <c r="C14" i="158"/>
  <c r="B13" i="157"/>
  <c r="C11" i="157"/>
  <c r="C10" i="157"/>
  <c r="B11" i="157"/>
  <c r="B14" i="157"/>
  <c r="C9" i="156"/>
  <c r="C12" i="154"/>
  <c r="C11" i="153"/>
  <c r="C14" i="153"/>
  <c r="C9" i="153"/>
  <c r="C11" i="152"/>
  <c r="C12" i="152"/>
  <c r="C13" i="152"/>
  <c r="C14" i="152"/>
  <c r="B14" i="152"/>
  <c r="C9" i="152"/>
  <c r="B13" i="151"/>
  <c r="B14" i="151"/>
  <c r="B10" i="151"/>
  <c r="B9" i="151"/>
  <c r="C12" i="151"/>
  <c r="C13" i="151"/>
  <c r="B12" i="151"/>
  <c r="C9" i="151"/>
  <c r="C14" i="151"/>
  <c r="C10" i="151"/>
  <c r="C11" i="151"/>
  <c r="D11" i="151" s="1"/>
  <c r="C10" i="147"/>
  <c r="I15" i="139"/>
  <c r="B12" i="139" s="1"/>
  <c r="I15" i="138"/>
  <c r="B14" i="138" s="1"/>
  <c r="I12" i="10"/>
  <c r="C11" i="10" s="1"/>
  <c r="C12" i="141" l="1"/>
  <c r="C13" i="147"/>
  <c r="D11" i="175"/>
  <c r="B13" i="144"/>
  <c r="D13" i="144" s="1"/>
  <c r="C14" i="180"/>
  <c r="D14" i="180" s="1"/>
  <c r="B10" i="235"/>
  <c r="D9" i="254"/>
  <c r="C10" i="144"/>
  <c r="B9" i="237"/>
  <c r="B10" i="141"/>
  <c r="B10" i="162"/>
  <c r="C12" i="177"/>
  <c r="C10" i="183"/>
  <c r="D10" i="183" s="1"/>
  <c r="B9" i="197"/>
  <c r="B13" i="141"/>
  <c r="D13" i="141" s="1"/>
  <c r="B12" i="146"/>
  <c r="D12" i="146" s="1"/>
  <c r="C14" i="159"/>
  <c r="B9" i="162"/>
  <c r="C9" i="192"/>
  <c r="C10" i="197"/>
  <c r="B13" i="235"/>
  <c r="B11" i="146"/>
  <c r="B9" i="159"/>
  <c r="B12" i="163"/>
  <c r="D12" i="163" s="1"/>
  <c r="B11" i="192"/>
  <c r="B11" i="141"/>
  <c r="B9" i="141"/>
  <c r="B9" i="155"/>
  <c r="C13" i="159"/>
  <c r="C11" i="197"/>
  <c r="B13" i="192"/>
  <c r="B14" i="245"/>
  <c r="C14" i="245"/>
  <c r="B10" i="192"/>
  <c r="B12" i="141"/>
  <c r="C10" i="141"/>
  <c r="D10" i="141" s="1"/>
  <c r="C10" i="152"/>
  <c r="B9" i="152"/>
  <c r="B10" i="152"/>
  <c r="B10" i="155"/>
  <c r="C12" i="157"/>
  <c r="B9" i="157"/>
  <c r="D9" i="157" s="1"/>
  <c r="C13" i="157"/>
  <c r="D13" i="157" s="1"/>
  <c r="B9" i="158"/>
  <c r="C10" i="159"/>
  <c r="D10" i="159" s="1"/>
  <c r="B14" i="161"/>
  <c r="C12" i="163"/>
  <c r="C14" i="163"/>
  <c r="B9" i="175"/>
  <c r="C14" i="175"/>
  <c r="C14" i="176"/>
  <c r="D14" i="176" s="1"/>
  <c r="B11" i="181"/>
  <c r="D11" i="181" s="1"/>
  <c r="B12" i="184"/>
  <c r="D12" i="184" s="1"/>
  <c r="B11" i="184"/>
  <c r="D11" i="184" s="1"/>
  <c r="C12" i="192"/>
  <c r="B13" i="196"/>
  <c r="D13" i="196" s="1"/>
  <c r="B11" i="196"/>
  <c r="B11" i="197"/>
  <c r="B9" i="192"/>
  <c r="D9" i="192" s="1"/>
  <c r="C12" i="245"/>
  <c r="B12" i="245"/>
  <c r="B10" i="245"/>
  <c r="C10" i="192"/>
  <c r="D10" i="192" s="1"/>
  <c r="C11" i="141"/>
  <c r="B10" i="163"/>
  <c r="D10" i="163" s="1"/>
  <c r="B12" i="198"/>
  <c r="C13" i="244"/>
  <c r="B9" i="245"/>
  <c r="C9" i="141"/>
  <c r="C13" i="141"/>
  <c r="B14" i="141"/>
  <c r="D14" i="141" s="1"/>
  <c r="B12" i="152"/>
  <c r="D12" i="152" s="1"/>
  <c r="B13" i="152"/>
  <c r="D13" i="152" s="1"/>
  <c r="C14" i="157"/>
  <c r="B12" i="157"/>
  <c r="B10" i="157"/>
  <c r="C11" i="159"/>
  <c r="D11" i="159" s="1"/>
  <c r="B11" i="159"/>
  <c r="C13" i="161"/>
  <c r="D13" i="161" s="1"/>
  <c r="B11" i="163"/>
  <c r="C9" i="163"/>
  <c r="B10" i="175"/>
  <c r="D10" i="175" s="1"/>
  <c r="B13" i="175"/>
  <c r="D13" i="175" s="1"/>
  <c r="C9" i="175"/>
  <c r="B9" i="176"/>
  <c r="B10" i="179"/>
  <c r="C9" i="181"/>
  <c r="D9" i="181" s="1"/>
  <c r="B10" i="184"/>
  <c r="D10" i="184" s="1"/>
  <c r="B9" i="184"/>
  <c r="D9" i="184" s="1"/>
  <c r="C9" i="190"/>
  <c r="C13" i="192"/>
  <c r="C13" i="196"/>
  <c r="C12" i="196"/>
  <c r="D12" i="196" s="1"/>
  <c r="C9" i="196"/>
  <c r="B13" i="197"/>
  <c r="D13" i="197" s="1"/>
  <c r="B12" i="192"/>
  <c r="B11" i="245"/>
  <c r="D11" i="245" s="1"/>
  <c r="C13" i="245"/>
  <c r="D13" i="245" s="1"/>
  <c r="C9" i="245"/>
  <c r="B13" i="252"/>
  <c r="D11" i="203"/>
  <c r="C12" i="254"/>
  <c r="C13" i="254"/>
  <c r="D13" i="254" s="1"/>
  <c r="C10" i="254"/>
  <c r="D10" i="254" s="1"/>
  <c r="C10" i="218"/>
  <c r="C9" i="144"/>
  <c r="B11" i="180"/>
  <c r="D11" i="180" s="1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C11" i="214"/>
  <c r="B13" i="214"/>
  <c r="C13" i="214"/>
  <c r="B11" i="214"/>
  <c r="C12" i="214"/>
  <c r="B14" i="214"/>
  <c r="B10" i="214"/>
  <c r="C9" i="154"/>
  <c r="B13" i="177"/>
  <c r="C11" i="177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D12" i="154" s="1"/>
  <c r="B12" i="177"/>
  <c r="C13" i="177"/>
  <c r="C11" i="218"/>
  <c r="D11" i="218" s="1"/>
  <c r="C12" i="253"/>
  <c r="C14" i="253"/>
  <c r="B14" i="253"/>
  <c r="B11" i="253"/>
  <c r="B10" i="253"/>
  <c r="C13" i="253"/>
  <c r="B13" i="253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C10" i="226"/>
  <c r="B10" i="226"/>
  <c r="B14" i="226"/>
  <c r="D14" i="226" s="1"/>
  <c r="C12" i="225"/>
  <c r="C14" i="225"/>
  <c r="B13" i="225"/>
  <c r="C11" i="225"/>
  <c r="C13" i="225"/>
  <c r="B12" i="225"/>
  <c r="C10" i="225"/>
  <c r="B10" i="225"/>
  <c r="B14" i="225"/>
  <c r="B11" i="225"/>
  <c r="C12" i="223"/>
  <c r="C10" i="223"/>
  <c r="C14" i="223"/>
  <c r="B12" i="223"/>
  <c r="C11" i="223"/>
  <c r="B11" i="223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C10" i="209"/>
  <c r="C11" i="209"/>
  <c r="B12" i="209"/>
  <c r="D12" i="209" s="1"/>
  <c r="B10" i="209"/>
  <c r="B12" i="144"/>
  <c r="B9" i="144"/>
  <c r="C14" i="144"/>
  <c r="D14" i="151"/>
  <c r="C9" i="158"/>
  <c r="D9" i="158" s="1"/>
  <c r="B10" i="158"/>
  <c r="D10" i="158" s="1"/>
  <c r="C11" i="161"/>
  <c r="B11" i="161"/>
  <c r="C12" i="161"/>
  <c r="B9" i="180"/>
  <c r="B13" i="180"/>
  <c r="C9" i="180"/>
  <c r="C10" i="181"/>
  <c r="D10" i="181" s="1"/>
  <c r="B9" i="181"/>
  <c r="B12" i="181"/>
  <c r="B9" i="223"/>
  <c r="C10" i="228"/>
  <c r="C12" i="228" s="1"/>
  <c r="C13" i="239"/>
  <c r="C12" i="237"/>
  <c r="C12" i="252"/>
  <c r="D12" i="252" s="1"/>
  <c r="B9" i="252"/>
  <c r="C14" i="252"/>
  <c r="D14" i="254"/>
  <c r="B14" i="144"/>
  <c r="C12" i="144"/>
  <c r="C13" i="144"/>
  <c r="B14" i="158"/>
  <c r="D14" i="158" s="1"/>
  <c r="B12" i="158"/>
  <c r="C12" i="158"/>
  <c r="B12" i="161"/>
  <c r="B9" i="161"/>
  <c r="B14" i="164"/>
  <c r="D14" i="164" s="1"/>
  <c r="B12" i="180"/>
  <c r="C11" i="180"/>
  <c r="C13" i="180"/>
  <c r="B14" i="181"/>
  <c r="C11" i="18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D10" i="144" s="1"/>
  <c r="C11" i="158"/>
  <c r="C13" i="158"/>
  <c r="D13" i="158" s="1"/>
  <c r="B11" i="158"/>
  <c r="C10" i="161"/>
  <c r="C9" i="161"/>
  <c r="B10" i="161"/>
  <c r="B12" i="164"/>
  <c r="B10" i="180"/>
  <c r="C10" i="180"/>
  <c r="C12" i="180"/>
  <c r="C12" i="181"/>
  <c r="C14" i="181"/>
  <c r="C11" i="195"/>
  <c r="B9" i="209"/>
  <c r="C9" i="209"/>
  <c r="B10" i="228"/>
  <c r="B14" i="252"/>
  <c r="D14" i="252" s="1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D9" i="155" s="1"/>
  <c r="B9" i="164"/>
  <c r="C13" i="179"/>
  <c r="B12" i="190"/>
  <c r="C12" i="190"/>
  <c r="B9" i="210"/>
  <c r="C9" i="215"/>
  <c r="B12" i="244"/>
  <c r="C11" i="244"/>
  <c r="B11" i="237"/>
  <c r="D11" i="237" s="1"/>
  <c r="B14" i="246"/>
  <c r="D14" i="246" s="1"/>
  <c r="B10" i="246"/>
  <c r="B14" i="154"/>
  <c r="D14" i="154" s="1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C12" i="155"/>
  <c r="C11" i="155"/>
  <c r="B14" i="160"/>
  <c r="C12" i="164"/>
  <c r="C9" i="164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D11" i="191" s="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B14" i="159"/>
  <c r="B13" i="159"/>
  <c r="C9" i="162"/>
  <c r="D9" i="162" s="1"/>
  <c r="B13" i="163"/>
  <c r="C11" i="163"/>
  <c r="D11" i="163" s="1"/>
  <c r="C13" i="163"/>
  <c r="C14" i="168"/>
  <c r="C9" i="177"/>
  <c r="C10" i="177"/>
  <c r="B9" i="177"/>
  <c r="B10" i="182"/>
  <c r="B12" i="197"/>
  <c r="C9" i="197"/>
  <c r="D9" i="197" s="1"/>
  <c r="C13" i="198"/>
  <c r="B9" i="235"/>
  <c r="C9" i="239"/>
  <c r="B13" i="239"/>
  <c r="C9" i="255"/>
  <c r="B9" i="255"/>
  <c r="C13" i="206"/>
  <c r="B13" i="147"/>
  <c r="D13" i="147" s="1"/>
  <c r="B12" i="159"/>
  <c r="C12" i="159"/>
  <c r="B9" i="163"/>
  <c r="B14" i="163"/>
  <c r="D11" i="171"/>
  <c r="B10" i="177"/>
  <c r="C14" i="177"/>
  <c r="C12" i="197"/>
  <c r="B10" i="197"/>
  <c r="B9" i="214"/>
  <c r="C9" i="214"/>
  <c r="B12" i="239"/>
  <c r="D13" i="203"/>
  <c r="C10" i="153"/>
  <c r="C10" i="166"/>
  <c r="C14" i="166"/>
  <c r="C11" i="166"/>
  <c r="B11" i="169"/>
  <c r="D11" i="169" s="1"/>
  <c r="B10" i="169"/>
  <c r="D10" i="169" s="1"/>
  <c r="B12" i="169"/>
  <c r="B11" i="183"/>
  <c r="B12" i="183" s="1"/>
  <c r="B9" i="206"/>
  <c r="C9" i="213"/>
  <c r="B10" i="219"/>
  <c r="C9" i="227"/>
  <c r="C9" i="243"/>
  <c r="B10" i="247"/>
  <c r="D10" i="247" s="1"/>
  <c r="D14" i="205"/>
  <c r="C14" i="206"/>
  <c r="B12" i="206"/>
  <c r="B11" i="149"/>
  <c r="D11" i="149" s="1"/>
  <c r="C9" i="149"/>
  <c r="B13" i="153"/>
  <c r="C12" i="149"/>
  <c r="B13" i="149"/>
  <c r="D13" i="149" s="1"/>
  <c r="B12" i="149"/>
  <c r="C12" i="153"/>
  <c r="D12" i="153" s="1"/>
  <c r="B11" i="153"/>
  <c r="B9" i="153"/>
  <c r="D9" i="153" s="1"/>
  <c r="B11" i="166"/>
  <c r="B10" i="166"/>
  <c r="C9" i="166"/>
  <c r="C12" i="169"/>
  <c r="B9" i="169"/>
  <c r="D9" i="169" s="1"/>
  <c r="C13" i="169"/>
  <c r="C11" i="174"/>
  <c r="D11" i="174" s="1"/>
  <c r="C11" i="183"/>
  <c r="C9" i="206"/>
  <c r="C10" i="219"/>
  <c r="C12" i="219" s="1"/>
  <c r="B9" i="243"/>
  <c r="B9" i="247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B14" i="169"/>
  <c r="D14" i="169" s="1"/>
  <c r="B13" i="169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D10" i="205"/>
  <c r="D13" i="205"/>
  <c r="D12" i="205"/>
  <c r="C11" i="204"/>
  <c r="C14" i="204"/>
  <c r="B12" i="204"/>
  <c r="B14" i="204"/>
  <c r="C13" i="204"/>
  <c r="B11" i="204"/>
  <c r="C10" i="204"/>
  <c r="B10" i="204"/>
  <c r="B13" i="204"/>
  <c r="D13" i="204" s="1"/>
  <c r="C12" i="204"/>
  <c r="D10" i="203"/>
  <c r="D12" i="203"/>
  <c r="D14" i="203"/>
  <c r="C13" i="202"/>
  <c r="B12" i="202"/>
  <c r="C11" i="202"/>
  <c r="B10" i="202"/>
  <c r="C12" i="202"/>
  <c r="B11" i="202"/>
  <c r="C10" i="202"/>
  <c r="C14" i="202"/>
  <c r="B14" i="202"/>
  <c r="B13" i="202"/>
  <c r="D12" i="254"/>
  <c r="C11" i="146"/>
  <c r="D11" i="146" s="1"/>
  <c r="C12" i="148"/>
  <c r="B12" i="162"/>
  <c r="C11" i="168"/>
  <c r="C9" i="176"/>
  <c r="C9" i="182"/>
  <c r="B10" i="185"/>
  <c r="C9" i="185"/>
  <c r="B9" i="222"/>
  <c r="C9" i="233"/>
  <c r="D9" i="233" s="1"/>
  <c r="B10" i="239"/>
  <c r="C14" i="235"/>
  <c r="C10" i="235"/>
  <c r="D10" i="235" s="1"/>
  <c r="B14" i="146"/>
  <c r="C10" i="146"/>
  <c r="C10" i="148"/>
  <c r="C13" i="155"/>
  <c r="D13" i="155" s="1"/>
  <c r="C10" i="155"/>
  <c r="B14" i="155"/>
  <c r="C11" i="160"/>
  <c r="C12" i="162"/>
  <c r="C14" i="162"/>
  <c r="C13" i="162"/>
  <c r="B10" i="164"/>
  <c r="C11" i="164"/>
  <c r="C13" i="164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D9" i="190" s="1"/>
  <c r="C13" i="190"/>
  <c r="C10" i="199"/>
  <c r="C12" i="199" s="1"/>
  <c r="C9" i="201"/>
  <c r="D9" i="203"/>
  <c r="C9" i="204"/>
  <c r="B9" i="215"/>
  <c r="C9" i="220"/>
  <c r="C9" i="222"/>
  <c r="C12" i="239"/>
  <c r="D12" i="239" s="1"/>
  <c r="C10" i="239"/>
  <c r="D14" i="242"/>
  <c r="B11" i="235"/>
  <c r="B13" i="237"/>
  <c r="B11" i="182"/>
  <c r="C12" i="235"/>
  <c r="D12" i="235" s="1"/>
  <c r="C13" i="237"/>
  <c r="B14" i="179"/>
  <c r="C13" i="246"/>
  <c r="D13" i="246" s="1"/>
  <c r="C9" i="246"/>
  <c r="D9" i="246" s="1"/>
  <c r="B9" i="182"/>
  <c r="C13" i="146"/>
  <c r="B13" i="146"/>
  <c r="B13" i="162"/>
  <c r="C10" i="162"/>
  <c r="B10" i="172"/>
  <c r="C10" i="174"/>
  <c r="C12" i="174" s="1"/>
  <c r="C12" i="176"/>
  <c r="C10" i="176"/>
  <c r="C10" i="182"/>
  <c r="D10" i="182" s="1"/>
  <c r="C12" i="185"/>
  <c r="D12" i="185" s="1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C14" i="155"/>
  <c r="C13" i="160"/>
  <c r="B14" i="162"/>
  <c r="B11" i="162"/>
  <c r="D11" i="162" s="1"/>
  <c r="B11" i="164"/>
  <c r="C10" i="164"/>
  <c r="C12" i="168"/>
  <c r="C10" i="170"/>
  <c r="B10" i="174"/>
  <c r="B12" i="174" s="1"/>
  <c r="C11" i="176"/>
  <c r="C13" i="176"/>
  <c r="B10" i="176"/>
  <c r="C11" i="179"/>
  <c r="B12" i="179"/>
  <c r="C11" i="182"/>
  <c r="B9" i="185"/>
  <c r="C14" i="185"/>
  <c r="C11" i="190"/>
  <c r="D11" i="190" s="1"/>
  <c r="B9" i="201"/>
  <c r="C9" i="225"/>
  <c r="B9" i="234"/>
  <c r="D9" i="234" s="1"/>
  <c r="C9" i="237"/>
  <c r="D9" i="237" s="1"/>
  <c r="B9" i="239"/>
  <c r="C11" i="239"/>
  <c r="B11" i="239"/>
  <c r="B14" i="182"/>
  <c r="D14" i="182" s="1"/>
  <c r="C11" i="235"/>
  <c r="C13" i="235"/>
  <c r="B14" i="235"/>
  <c r="D14" i="235" s="1"/>
  <c r="B12" i="237"/>
  <c r="C11" i="246"/>
  <c r="C10" i="246"/>
  <c r="B12" i="246"/>
  <c r="B9" i="147"/>
  <c r="C14" i="148"/>
  <c r="B10" i="150"/>
  <c r="B13" i="168"/>
  <c r="C9" i="168"/>
  <c r="C10" i="168"/>
  <c r="D10" i="168" s="1"/>
  <c r="C11" i="172"/>
  <c r="B13" i="172"/>
  <c r="D11" i="177"/>
  <c r="D14" i="184"/>
  <c r="B10" i="195"/>
  <c r="B12" i="195"/>
  <c r="C13" i="195"/>
  <c r="C11" i="198"/>
  <c r="B11" i="198"/>
  <c r="B9" i="229"/>
  <c r="D9" i="229" s="1"/>
  <c r="C13" i="172"/>
  <c r="D11" i="192"/>
  <c r="C12" i="147"/>
  <c r="B10" i="148"/>
  <c r="C9" i="147"/>
  <c r="B11" i="147"/>
  <c r="C11" i="147"/>
  <c r="B14" i="148"/>
  <c r="D14" i="148" s="1"/>
  <c r="B12" i="148"/>
  <c r="C9" i="148"/>
  <c r="B11" i="150"/>
  <c r="B9" i="168"/>
  <c r="B12" i="168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D12" i="198" s="1"/>
  <c r="C9" i="226"/>
  <c r="B9" i="236"/>
  <c r="B9" i="216"/>
  <c r="D10" i="245"/>
  <c r="B14" i="147"/>
  <c r="D14" i="147" s="1"/>
  <c r="B9" i="148"/>
  <c r="B12" i="147"/>
  <c r="B10" i="147"/>
  <c r="D10" i="147" s="1"/>
  <c r="B11" i="148"/>
  <c r="B13" i="148"/>
  <c r="D13" i="148" s="1"/>
  <c r="D10" i="157"/>
  <c r="B14" i="168"/>
  <c r="B11" i="168"/>
  <c r="C13" i="168"/>
  <c r="C10" i="172"/>
  <c r="B14" i="172"/>
  <c r="B14" i="186"/>
  <c r="C10" i="194"/>
  <c r="B9" i="195"/>
  <c r="B9" i="198"/>
  <c r="C9" i="198"/>
  <c r="B9" i="212"/>
  <c r="C9" i="216"/>
  <c r="C14" i="244"/>
  <c r="B13" i="244"/>
  <c r="D13" i="244" s="1"/>
  <c r="C12" i="244"/>
  <c r="B14" i="244"/>
  <c r="C9" i="244"/>
  <c r="D9" i="244" s="1"/>
  <c r="C11" i="193"/>
  <c r="D11" i="193" s="1"/>
  <c r="D9" i="151"/>
  <c r="D14" i="152"/>
  <c r="B13" i="160"/>
  <c r="C12" i="160"/>
  <c r="D12" i="160" s="1"/>
  <c r="C14" i="160"/>
  <c r="B11" i="170"/>
  <c r="B10" i="170"/>
  <c r="C9" i="170"/>
  <c r="D10" i="179"/>
  <c r="B10" i="186"/>
  <c r="C14" i="186"/>
  <c r="B9" i="193"/>
  <c r="C10" i="193"/>
  <c r="B13" i="194"/>
  <c r="C11" i="194"/>
  <c r="D9" i="196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B12" i="170"/>
  <c r="C12" i="186"/>
  <c r="C11" i="186"/>
  <c r="C12" i="193"/>
  <c r="B13" i="193"/>
  <c r="C9" i="194"/>
  <c r="B9" i="194"/>
  <c r="C9" i="207"/>
  <c r="D9" i="207" s="1"/>
  <c r="B9" i="211"/>
  <c r="C10" i="238"/>
  <c r="C12" i="238"/>
  <c r="B11" i="238"/>
  <c r="B12" i="238"/>
  <c r="C11" i="238"/>
  <c r="B10" i="238"/>
  <c r="C13" i="238"/>
  <c r="B13" i="238"/>
  <c r="D11" i="152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D9" i="205"/>
  <c r="B9" i="200"/>
  <c r="C9" i="200"/>
  <c r="B10" i="199"/>
  <c r="B11" i="199"/>
  <c r="D11" i="199" s="1"/>
  <c r="D11" i="197"/>
  <c r="D11" i="196"/>
  <c r="D10" i="196"/>
  <c r="D11" i="195"/>
  <c r="B10" i="194"/>
  <c r="B11" i="194"/>
  <c r="C13" i="193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13" i="180"/>
  <c r="D12" i="177"/>
  <c r="D14" i="175"/>
  <c r="D12" i="175"/>
  <c r="D13" i="171"/>
  <c r="D9" i="171"/>
  <c r="D10" i="171"/>
  <c r="D12" i="171"/>
  <c r="D14" i="171"/>
  <c r="D14" i="163"/>
  <c r="D14" i="161"/>
  <c r="D9" i="159"/>
  <c r="D11" i="158"/>
  <c r="D14" i="157"/>
  <c r="D11" i="157"/>
  <c r="D11" i="153"/>
  <c r="D9" i="152"/>
  <c r="D12" i="151"/>
  <c r="D10" i="151"/>
  <c r="D13" i="151"/>
  <c r="D9" i="144"/>
  <c r="D12" i="141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3" i="177" l="1"/>
  <c r="D9" i="245"/>
  <c r="D12" i="192"/>
  <c r="D13" i="192"/>
  <c r="D11" i="155"/>
  <c r="D10" i="197"/>
  <c r="D9" i="161"/>
  <c r="D12" i="181"/>
  <c r="D9" i="226"/>
  <c r="D11" i="246"/>
  <c r="D13" i="164"/>
  <c r="D10" i="155"/>
  <c r="D9" i="206"/>
  <c r="D12" i="149"/>
  <c r="D12" i="167"/>
  <c r="D13" i="252"/>
  <c r="D9" i="154"/>
  <c r="D12" i="245"/>
  <c r="D14" i="245"/>
  <c r="D13" i="170"/>
  <c r="D13" i="160"/>
  <c r="D9" i="247"/>
  <c r="D12" i="223"/>
  <c r="D11" i="214"/>
  <c r="D12" i="214"/>
  <c r="D10" i="162"/>
  <c r="D14" i="177"/>
  <c r="B12" i="228"/>
  <c r="D10" i="161"/>
  <c r="D9" i="252"/>
  <c r="D12" i="144"/>
  <c r="D12" i="226"/>
  <c r="D9" i="141"/>
  <c r="D9" i="175"/>
  <c r="D12" i="157"/>
  <c r="D10" i="152"/>
  <c r="D14" i="159"/>
  <c r="D12" i="237"/>
  <c r="D9" i="166"/>
  <c r="D10" i="166"/>
  <c r="D14" i="144"/>
  <c r="D11" i="161"/>
  <c r="D13" i="209"/>
  <c r="D12" i="216"/>
  <c r="D11" i="223"/>
  <c r="D10" i="225"/>
  <c r="D13" i="229"/>
  <c r="D13" i="253"/>
  <c r="D14" i="253"/>
  <c r="D12" i="218"/>
  <c r="C12" i="218"/>
  <c r="D13" i="235"/>
  <c r="D11" i="179"/>
  <c r="D11" i="164"/>
  <c r="C12" i="183"/>
  <c r="D10" i="177"/>
  <c r="D10" i="172"/>
  <c r="D10" i="185"/>
  <c r="D12" i="162"/>
  <c r="B12" i="218"/>
  <c r="D13" i="168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150" s="1"/>
  <c r="D12" i="246"/>
  <c r="D9" i="146"/>
  <c r="D10" i="204"/>
  <c r="D9" i="243"/>
  <c r="D11" i="185"/>
  <c r="D10" i="191"/>
  <c r="D11" i="208"/>
  <c r="D13" i="208"/>
  <c r="D11" i="235"/>
  <c r="D10" i="143"/>
  <c r="D12" i="143" s="1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D12" i="219" l="1"/>
  <c r="E21" i="188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<sst xmlns="http://schemas.openxmlformats.org/spreadsheetml/2006/main" count="4752" uniqueCount="665">
  <si>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</si>
  <si>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</si>
  <si>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</si>
  <si>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</si>
  <si>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</si>
  <si>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</si>
  <si>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</si>
  <si>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</si>
  <si>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</si>
  <si>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</si>
  <si>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</si>
  <si>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</si>
  <si>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SUINFRA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</si>
  <si>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</si>
  <si>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</si>
  <si>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</si>
  <si>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</si>
  <si>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</si>
  <si>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</si>
  <si>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</si>
  <si>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</si>
  <si>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</si>
  <si>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</si>
  <si>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</si>
  <si>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</si>
  <si>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</si>
  <si>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</si>
  <si>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</si>
  <si>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</si>
  <si>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</si>
  <si>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</si>
  <si>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</si>
  <si>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</si>
  <si>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</si>
  <si>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</si>
  <si>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</si>
  <si>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</si>
  <si>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</si>
  <si>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</si>
  <si>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</si>
  <si>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</si>
  <si>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</si>
  <si>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</si>
  <si>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</si>
  <si>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</si>
  <si>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</si>
  <si>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</si>
  <si>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</si>
  <si>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</si>
  <si>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</si>
  <si>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</si>
  <si>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</si>
  <si>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</si>
  <si>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</si>
  <si>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</si>
  <si>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Superintendência de Infraestrutura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</si>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</sst>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0.66666666666666663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0.33333333333333331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6.6666666666666666E-2</c:v>
                </c:pt>
                <c:pt idx="1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0.66666666666666663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0.66666666666666663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0.2</c:v>
                </c:pt>
                <c:pt idx="1">
                  <c:v>0.73333333333333328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0.2</c:v>
                </c:pt>
                <c:pt idx="1">
                  <c:v>0.73333333333333328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0.13333333333333333</c:v>
                </c:pt>
                <c:pt idx="1">
                  <c:v>0.8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0.8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0.8</c:v>
                </c:pt>
                <c:pt idx="2">
                  <c:v>0.13333333333333333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0.73333333333333328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0.73333333333333328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0.66666666666666663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0.66666666666666663</c:v>
                </c:pt>
                <c:pt idx="2">
                  <c:v>0.26666666666666666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0.7142857142857143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7.1428571428571425E-2</c:v>
                </c:pt>
                <c:pt idx="1">
                  <c:v>0.7142857142857143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0</c:v>
                </c:pt>
                <c:pt idx="1">
                  <c:v>0.53846153846153844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0</c:v>
                </c:pt>
                <c:pt idx="1">
                  <c:v>0.53846153846153844</c:v>
                </c:pt>
                <c:pt idx="2">
                  <c:v>0.46153846153846156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0.4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0.4</c:v>
                </c:pt>
                <c:pt idx="3">
                  <c:v>0.26666666666666666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0.2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0.26666666666666666</c:v>
                </c:pt>
                <c:pt idx="2">
                  <c:v>0.33333333333333331</c:v>
                </c:pt>
                <c:pt idx="3">
                  <c:v>0.2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0.33333333333333331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0.33333333333333331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0.46666666666666667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0.46666666666666667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6.6666666666666666E-2</c:v>
                </c:pt>
                <c:pt idx="4">
                  <c:v>0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6.6666666666666666E-2</c:v>
                </c:pt>
                <c:pt idx="4">
                  <c:v>0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0.13333333333333333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0</c:v>
                </c:pt>
                <c:pt idx="1">
                  <c:v>6.6666666666666666E-2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0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0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</c:v>
                </c:pt>
                <c:pt idx="4">
                  <c:v>0.2</c:v>
                </c:pt>
                <c:pt idx="5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</c:v>
                </c:pt>
                <c:pt idx="4">
                  <c:v>0.2</c:v>
                </c:pt>
                <c:pt idx="5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6.6666666666666666E-2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6.6666666666666666E-2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0.33333333333333331</c:v>
                </c:pt>
                <c:pt idx="3">
                  <c:v>0.26666666666666666</c:v>
                </c:pt>
                <c:pt idx="4">
                  <c:v>6.6666666666666666E-2</c:v>
                </c:pt>
                <c:pt idx="5">
                  <c:v>0.13333333333333333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0.13333333333333333</c:v>
                </c:pt>
                <c:pt idx="4">
                  <c:v>0</c:v>
                </c:pt>
                <c:pt idx="5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0</c:v>
                </c:pt>
                <c:pt idx="1">
                  <c:v>0.13333333333333333</c:v>
                </c:pt>
                <c:pt idx="2">
                  <c:v>0.2</c:v>
                </c:pt>
                <c:pt idx="3">
                  <c:v>0.13333333333333333</c:v>
                </c:pt>
                <c:pt idx="4">
                  <c:v>0</c:v>
                </c:pt>
                <c:pt idx="5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0.26666666666666666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0.26666666666666666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0</c:v>
                </c:pt>
                <c:pt idx="1">
                  <c:v>0.4</c:v>
                </c:pt>
                <c:pt idx="2">
                  <c:v>0.26666666666666666</c:v>
                </c:pt>
                <c:pt idx="3">
                  <c:v>0.13333333333333333</c:v>
                </c:pt>
                <c:pt idx="4">
                  <c:v>0.13333333333333333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0.13333333333333333</c:v>
                </c:pt>
                <c:pt idx="1">
                  <c:v>0.8666666666666667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0.13333333333333333</c:v>
                </c:pt>
                <c:pt idx="1">
                  <c:v>0.8666666666666667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0.26666666666666666</c:v>
                </c:pt>
                <c:pt idx="1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0.26666666666666666</c:v>
                </c:pt>
                <c:pt idx="1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0.5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0.5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0.53333333333333333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0.53333333333333333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0.26666666666666666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0.13333333333333333</c:v>
                </c:pt>
                <c:pt idx="1">
                  <c:v>0.26666666666666666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</c:v>
                </c:pt>
                <c:pt idx="2">
                  <c:v>0.13333333333333333</c:v>
                </c:pt>
                <c:pt idx="3">
                  <c:v>6.6666666666666666E-2</c:v>
                </c:pt>
                <c:pt idx="4">
                  <c:v>0</c:v>
                </c:pt>
                <c:pt idx="5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0.53333333333333333</c:v>
                </c:pt>
                <c:pt idx="2">
                  <c:v>0.2</c:v>
                </c:pt>
                <c:pt idx="3">
                  <c:v>0.13333333333333333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6.6666666666666666E-2</c:v>
                </c:pt>
                <c:pt idx="1">
                  <c:v>0.53333333333333333</c:v>
                </c:pt>
                <c:pt idx="2">
                  <c:v>0.2</c:v>
                </c:pt>
                <c:pt idx="3">
                  <c:v>0.13333333333333333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0.46666666666666667</c:v>
                </c:pt>
                <c:pt idx="1">
                  <c:v>0.2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0.46666666666666667</c:v>
                </c:pt>
                <c:pt idx="1">
                  <c:v>0.2</c:v>
                </c:pt>
                <c:pt idx="2">
                  <c:v>0.26666666666666666</c:v>
                </c:pt>
                <c:pt idx="3">
                  <c:v>0</c:v>
                </c:pt>
                <c:pt idx="4">
                  <c:v>6.6666666666666666E-2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0.2</c:v>
                </c:pt>
                <c:pt idx="1">
                  <c:v>0.33333333333333331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0.2</c:v>
                </c:pt>
                <c:pt idx="1">
                  <c:v>0.33333333333333331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17"/>
  <sheetViews>
    <sheetView tabSelected="1" topLeftCell="A14" zoomScaleNormal="100" zoomScaleSheetLayoutView="100" workbookViewId="0">
      <selection activeCell="D3" sqref="D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ht="25.5" x14ac:dyDescent="0.2">
      <c r="A3" s="1" t="s">
        <v>11</v>
      </c>
      <c r="B3" s="1" t="s">
        <v>12</v>
      </c>
      <c r="C3" s="1" t="s">
        <v>55</v>
      </c>
      <c r="D3" s="1" t="s">
        <v>54</v>
      </c>
      <c r="E3" s="1" t="s">
        <v>54</v>
      </c>
      <c r="F3" s="1" t="s">
        <v>54</v>
      </c>
      <c r="G3" s="1" t="s">
        <v>3</v>
      </c>
      <c r="H3" s="1" t="s">
        <v>3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18</v>
      </c>
      <c r="IG3" s="1" t="s">
        <v>18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4</v>
      </c>
      <c r="IN3" s="1" t="s">
        <v>18</v>
      </c>
      <c r="IO3" s="1" t="s">
        <v>9</v>
      </c>
      <c r="IP3" s="1" t="s">
        <v>6</v>
      </c>
      <c r="IQ3" s="1" t="s">
        <v>6</v>
      </c>
      <c r="IR3" s="1" t="s">
        <v>6</v>
      </c>
      <c r="IS3" s="1" t="s">
        <v>9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4</v>
      </c>
      <c r="IZ3" s="1" t="s">
        <v>1</v>
      </c>
      <c r="JA3" s="1" t="s">
        <v>1</v>
      </c>
      <c r="JB3" s="1" t="s">
        <v>3</v>
      </c>
      <c r="JC3" s="1" t="s">
        <v>53</v>
      </c>
      <c r="JD3" s="1" t="s">
        <v>53</v>
      </c>
      <c r="JE3" s="1" t="s">
        <v>53</v>
      </c>
      <c r="JF3" s="1" t="s">
        <v>53</v>
      </c>
      <c r="JG3" s="1" t="s">
        <v>2</v>
      </c>
      <c r="JH3" s="1" t="s">
        <v>2</v>
      </c>
      <c r="JI3" s="1" t="s">
        <v>1</v>
      </c>
      <c r="JJ3" s="1" t="s">
        <v>54</v>
      </c>
      <c r="JK3" s="1" t="s">
        <v>3</v>
      </c>
      <c r="JL3" s="1" t="s">
        <v>3</v>
      </c>
      <c r="JM3" s="1" t="s">
        <v>2</v>
      </c>
      <c r="JN3" s="1" t="s">
        <v>54</v>
      </c>
      <c r="JO3" s="1" t="s">
        <v>3</v>
      </c>
      <c r="JP3" s="1" t="s">
        <v>3</v>
      </c>
      <c r="JQ3" s="1" t="s">
        <v>18</v>
      </c>
      <c r="JV3" s="1" t="s">
        <v>18</v>
      </c>
      <c r="KA3" s="1" t="s">
        <v>18</v>
      </c>
      <c r="KF3" s="1" t="s">
        <v>3</v>
      </c>
      <c r="KG3" s="1" t="s">
        <v>3</v>
      </c>
      <c r="KH3" s="1" t="s">
        <v>7</v>
      </c>
      <c r="KI3" s="1" t="s">
        <v>3</v>
      </c>
      <c r="KJ3" s="1" t="s">
        <v>7</v>
      </c>
      <c r="KK3" s="1" t="s">
        <v>3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55</v>
      </c>
      <c r="D4" s="1" t="s">
        <v>54</v>
      </c>
      <c r="E4" s="1" t="s">
        <v>54</v>
      </c>
      <c r="F4" s="1" t="s">
        <v>1</v>
      </c>
      <c r="G4" s="1" t="s">
        <v>2</v>
      </c>
      <c r="H4" s="1" t="s">
        <v>2</v>
      </c>
      <c r="I4" s="1" t="s">
        <v>18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4</v>
      </c>
      <c r="GQ4" s="1" t="s">
        <v>1</v>
      </c>
      <c r="GR4" s="1" t="s">
        <v>1</v>
      </c>
      <c r="GS4" s="1" t="s">
        <v>3</v>
      </c>
      <c r="GT4" s="1" t="s">
        <v>3</v>
      </c>
      <c r="GU4" s="1" t="s">
        <v>3</v>
      </c>
      <c r="GV4" s="1" t="s">
        <v>3</v>
      </c>
      <c r="GW4" s="1" t="s">
        <v>18</v>
      </c>
      <c r="HT4" s="1" t="s">
        <v>18</v>
      </c>
      <c r="IC4" s="1" t="s">
        <v>18</v>
      </c>
      <c r="IG4" s="1" t="s">
        <v>18</v>
      </c>
      <c r="IH4" s="1" t="s">
        <v>18</v>
      </c>
      <c r="II4" s="1" t="s">
        <v>18</v>
      </c>
      <c r="IJ4" s="1" t="s">
        <v>4</v>
      </c>
      <c r="IK4" s="1" t="s">
        <v>18</v>
      </c>
      <c r="IL4" s="1" t="s">
        <v>18</v>
      </c>
      <c r="IM4" s="1" t="s">
        <v>4</v>
      </c>
      <c r="IN4" s="1" t="s">
        <v>18</v>
      </c>
      <c r="IO4" s="1" t="s">
        <v>6</v>
      </c>
      <c r="IP4" s="1" t="s">
        <v>6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5</v>
      </c>
      <c r="IV4" s="1" t="s">
        <v>5</v>
      </c>
      <c r="IW4" s="1" t="s">
        <v>9</v>
      </c>
      <c r="IX4" s="1" t="s">
        <v>5</v>
      </c>
      <c r="IY4" s="1" t="s">
        <v>4</v>
      </c>
      <c r="IZ4" s="1" t="s">
        <v>1</v>
      </c>
      <c r="JA4" s="1" t="s">
        <v>1</v>
      </c>
      <c r="JB4" s="1" t="s">
        <v>1</v>
      </c>
      <c r="JC4" s="1" t="s">
        <v>1</v>
      </c>
      <c r="JD4" s="1" t="s">
        <v>53</v>
      </c>
      <c r="JE4" s="1" t="s">
        <v>53</v>
      </c>
      <c r="JF4" s="1" t="s">
        <v>53</v>
      </c>
      <c r="JG4" s="1" t="s">
        <v>3</v>
      </c>
      <c r="JH4" s="1" t="s">
        <v>1</v>
      </c>
      <c r="JI4" s="1" t="s">
        <v>54</v>
      </c>
      <c r="JJ4" s="1" t="s">
        <v>54</v>
      </c>
      <c r="JK4" s="1" t="s">
        <v>2</v>
      </c>
      <c r="JL4" s="1" t="s">
        <v>2</v>
      </c>
      <c r="JM4" s="1" t="s">
        <v>54</v>
      </c>
      <c r="JN4" s="1" t="s">
        <v>54</v>
      </c>
      <c r="JO4" s="1" t="s">
        <v>2</v>
      </c>
      <c r="JP4" s="1" t="s">
        <v>2</v>
      </c>
      <c r="JQ4" s="1" t="s">
        <v>18</v>
      </c>
      <c r="JV4" s="1" t="s">
        <v>18</v>
      </c>
      <c r="KA4" s="1" t="s">
        <v>4</v>
      </c>
      <c r="KB4" s="1" t="s">
        <v>1</v>
      </c>
      <c r="KC4" s="1" t="s">
        <v>1</v>
      </c>
      <c r="KD4" s="1" t="s">
        <v>2</v>
      </c>
      <c r="KE4" s="1" t="s">
        <v>1</v>
      </c>
      <c r="KF4" s="1" t="s">
        <v>1</v>
      </c>
      <c r="KG4" s="1" t="s">
        <v>1</v>
      </c>
      <c r="KH4" s="1" t="s">
        <v>7</v>
      </c>
      <c r="KI4" s="1" t="s">
        <v>3</v>
      </c>
      <c r="KJ4" s="1" t="s">
        <v>7</v>
      </c>
      <c r="KK4" s="1" t="s">
        <v>3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55</v>
      </c>
      <c r="D5" s="1" t="s">
        <v>1</v>
      </c>
      <c r="E5" s="1" t="s">
        <v>1</v>
      </c>
      <c r="F5" s="1" t="s">
        <v>54</v>
      </c>
      <c r="G5" s="1" t="s">
        <v>1</v>
      </c>
      <c r="H5" s="1" t="s">
        <v>1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18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4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4</v>
      </c>
      <c r="IZ5" s="1" t="s">
        <v>2</v>
      </c>
      <c r="JA5" s="1" t="s">
        <v>2</v>
      </c>
      <c r="JB5" s="1" t="s">
        <v>2</v>
      </c>
      <c r="JC5" s="1" t="s">
        <v>53</v>
      </c>
      <c r="JD5" s="1" t="s">
        <v>53</v>
      </c>
      <c r="JE5" s="1" t="s">
        <v>53</v>
      </c>
      <c r="JF5" s="1" t="s">
        <v>53</v>
      </c>
      <c r="JG5" s="1" t="s">
        <v>1</v>
      </c>
      <c r="JH5" s="1" t="s">
        <v>52</v>
      </c>
      <c r="JI5" s="1" t="s">
        <v>54</v>
      </c>
      <c r="JJ5" s="1" t="s">
        <v>54</v>
      </c>
      <c r="JK5" s="1" t="s">
        <v>1</v>
      </c>
      <c r="JL5" s="1" t="s">
        <v>1</v>
      </c>
      <c r="JM5" s="1" t="s">
        <v>54</v>
      </c>
      <c r="JN5" s="1" t="s">
        <v>54</v>
      </c>
      <c r="JO5" s="1" t="s">
        <v>2</v>
      </c>
      <c r="JP5" s="1" t="s">
        <v>1</v>
      </c>
      <c r="JQ5" s="1" t="s">
        <v>18</v>
      </c>
      <c r="JV5" s="1" t="s">
        <v>18</v>
      </c>
      <c r="KA5" s="1" t="s">
        <v>18</v>
      </c>
      <c r="KF5" s="1" t="s">
        <v>1</v>
      </c>
      <c r="KG5" s="1" t="s">
        <v>1</v>
      </c>
      <c r="KH5" s="1" t="s">
        <v>1</v>
      </c>
      <c r="KI5" s="1" t="s">
        <v>1</v>
      </c>
      <c r="KJ5" s="1" t="s">
        <v>1</v>
      </c>
      <c r="KK5" s="1" t="s">
        <v>1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3</v>
      </c>
      <c r="F6" s="1" t="s">
        <v>54</v>
      </c>
      <c r="G6" s="1" t="s">
        <v>1</v>
      </c>
      <c r="H6" s="1" t="s">
        <v>1</v>
      </c>
      <c r="I6" s="1" t="s">
        <v>18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18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4</v>
      </c>
      <c r="IN6" s="1" t="s">
        <v>18</v>
      </c>
      <c r="IO6" s="1" t="s">
        <v>5</v>
      </c>
      <c r="IP6" s="1" t="s">
        <v>5</v>
      </c>
      <c r="IQ6" s="1" t="s">
        <v>5</v>
      </c>
      <c r="IR6" s="1" t="s">
        <v>5</v>
      </c>
      <c r="IS6" s="1" t="s">
        <v>5</v>
      </c>
      <c r="IT6" s="1" t="s">
        <v>5</v>
      </c>
      <c r="IU6" s="1" t="s">
        <v>5</v>
      </c>
      <c r="IV6" s="1" t="s">
        <v>5</v>
      </c>
      <c r="IW6" s="1" t="s">
        <v>5</v>
      </c>
      <c r="IX6" s="1" t="s">
        <v>5</v>
      </c>
      <c r="IY6" s="1" t="s">
        <v>4</v>
      </c>
      <c r="IZ6" s="1" t="s">
        <v>52</v>
      </c>
      <c r="JA6" s="1" t="s">
        <v>1</v>
      </c>
      <c r="JB6" s="1" t="s">
        <v>2</v>
      </c>
      <c r="JC6" s="1" t="s">
        <v>2</v>
      </c>
      <c r="JD6" s="1" t="s">
        <v>53</v>
      </c>
      <c r="JE6" s="1" t="s">
        <v>53</v>
      </c>
      <c r="JF6" s="1" t="s">
        <v>53</v>
      </c>
      <c r="JG6" s="1" t="s">
        <v>2</v>
      </c>
      <c r="JH6" s="1" t="s">
        <v>2</v>
      </c>
      <c r="JI6" s="1" t="s">
        <v>54</v>
      </c>
      <c r="JJ6" s="1" t="s">
        <v>54</v>
      </c>
      <c r="JK6" s="1" t="s">
        <v>2</v>
      </c>
      <c r="JL6" s="1" t="s">
        <v>2</v>
      </c>
      <c r="JM6" s="1" t="s">
        <v>54</v>
      </c>
      <c r="JN6" s="1" t="s">
        <v>1</v>
      </c>
      <c r="JO6" s="1" t="s">
        <v>1</v>
      </c>
      <c r="JP6" s="1" t="s">
        <v>1</v>
      </c>
      <c r="JQ6" s="1" t="s">
        <v>18</v>
      </c>
      <c r="JV6" s="1" t="s">
        <v>18</v>
      </c>
      <c r="KA6" s="1" t="s">
        <v>18</v>
      </c>
      <c r="KF6" s="1" t="s">
        <v>3</v>
      </c>
      <c r="KG6" s="1" t="s">
        <v>1</v>
      </c>
      <c r="KH6" s="1" t="s">
        <v>3</v>
      </c>
      <c r="KI6" s="1" t="s">
        <v>3</v>
      </c>
      <c r="KJ6" s="1" t="s">
        <v>7</v>
      </c>
      <c r="KK6" s="1" t="s">
        <v>7</v>
      </c>
      <c r="KL6" s="1" t="s">
        <v>18</v>
      </c>
      <c r="KP6" s="1" t="s">
        <v>18</v>
      </c>
    </row>
    <row r="7" spans="1:306" ht="25.5" x14ac:dyDescent="0.2">
      <c r="A7" s="1" t="s">
        <v>11</v>
      </c>
      <c r="B7" s="1" t="s">
        <v>12</v>
      </c>
      <c r="C7" s="1" t="s">
        <v>55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18</v>
      </c>
      <c r="U7" s="1" t="s">
        <v>18</v>
      </c>
      <c r="AF7" s="1" t="s">
        <v>18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18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4</v>
      </c>
      <c r="IN7" s="1" t="s">
        <v>4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4</v>
      </c>
      <c r="IZ7" s="1" t="s">
        <v>1</v>
      </c>
      <c r="JA7" s="1" t="s">
        <v>1</v>
      </c>
      <c r="JB7" s="1" t="s">
        <v>3</v>
      </c>
      <c r="JC7" s="1" t="s">
        <v>3</v>
      </c>
      <c r="JD7" s="1" t="s">
        <v>3</v>
      </c>
      <c r="JE7" s="1" t="s">
        <v>3</v>
      </c>
      <c r="JF7" s="1" t="s">
        <v>3</v>
      </c>
      <c r="JG7" s="1" t="s">
        <v>3</v>
      </c>
      <c r="JH7" s="1" t="s">
        <v>3</v>
      </c>
      <c r="JI7" s="1" t="s">
        <v>3</v>
      </c>
      <c r="JJ7" s="1" t="s">
        <v>3</v>
      </c>
      <c r="JK7" s="1" t="s">
        <v>3</v>
      </c>
      <c r="JL7" s="1" t="s">
        <v>3</v>
      </c>
      <c r="JM7" s="1" t="s">
        <v>3</v>
      </c>
      <c r="JN7" s="1" t="s">
        <v>3</v>
      </c>
      <c r="JO7" s="1" t="s">
        <v>3</v>
      </c>
      <c r="JP7" s="1" t="s">
        <v>3</v>
      </c>
      <c r="JQ7" s="1" t="s">
        <v>18</v>
      </c>
      <c r="JV7" s="1" t="s">
        <v>18</v>
      </c>
      <c r="KA7" s="1" t="s">
        <v>4</v>
      </c>
      <c r="KB7" s="1" t="s">
        <v>2</v>
      </c>
      <c r="KC7" s="1" t="s">
        <v>2</v>
      </c>
      <c r="KD7" s="1" t="s">
        <v>2</v>
      </c>
      <c r="KE7" s="1" t="s">
        <v>2</v>
      </c>
      <c r="KF7" s="1" t="s">
        <v>3</v>
      </c>
      <c r="KG7" s="1" t="s">
        <v>3</v>
      </c>
      <c r="KH7" s="1" t="s">
        <v>3</v>
      </c>
      <c r="KI7" s="1" t="s">
        <v>3</v>
      </c>
      <c r="KJ7" s="1" t="s">
        <v>3</v>
      </c>
      <c r="KK7" s="1" t="s">
        <v>3</v>
      </c>
      <c r="KL7" s="1" t="s">
        <v>18</v>
      </c>
      <c r="KP7" s="1" t="s">
        <v>18</v>
      </c>
    </row>
    <row r="8" spans="1:306" ht="25.5" x14ac:dyDescent="0.2">
      <c r="A8" s="1" t="s">
        <v>11</v>
      </c>
      <c r="B8" s="1" t="s">
        <v>12</v>
      </c>
      <c r="C8" s="1" t="s">
        <v>55</v>
      </c>
      <c r="D8" s="1" t="s">
        <v>7</v>
      </c>
      <c r="E8" s="1" t="s">
        <v>7</v>
      </c>
      <c r="F8" s="1" t="s">
        <v>3</v>
      </c>
      <c r="G8" s="1" t="s">
        <v>3</v>
      </c>
      <c r="H8" s="1" t="s">
        <v>1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4</v>
      </c>
      <c r="IJ8" s="1" t="s">
        <v>18</v>
      </c>
      <c r="IK8" s="1" t="s">
        <v>18</v>
      </c>
      <c r="IL8" s="1" t="s">
        <v>18</v>
      </c>
      <c r="IM8" s="1" t="s">
        <v>18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8</v>
      </c>
      <c r="IY8" s="1" t="s">
        <v>4</v>
      </c>
      <c r="IZ8" s="1" t="s">
        <v>53</v>
      </c>
      <c r="JA8" s="1" t="s">
        <v>2</v>
      </c>
      <c r="JB8" s="1" t="s">
        <v>1</v>
      </c>
      <c r="JC8" s="1" t="s">
        <v>1</v>
      </c>
      <c r="JD8" s="1" t="s">
        <v>53</v>
      </c>
      <c r="JE8" s="1" t="s">
        <v>53</v>
      </c>
      <c r="JF8" s="1" t="s">
        <v>53</v>
      </c>
      <c r="JG8" s="1" t="s">
        <v>2</v>
      </c>
      <c r="JH8" s="1" t="s">
        <v>2</v>
      </c>
      <c r="JI8" s="1" t="s">
        <v>54</v>
      </c>
      <c r="JJ8" s="1" t="s">
        <v>54</v>
      </c>
      <c r="JK8" s="1" t="s">
        <v>2</v>
      </c>
      <c r="JL8" s="1" t="s">
        <v>2</v>
      </c>
      <c r="JM8" s="1" t="s">
        <v>54</v>
      </c>
      <c r="JN8" s="1" t="s">
        <v>3</v>
      </c>
      <c r="JO8" s="1" t="s">
        <v>3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3</v>
      </c>
      <c r="KG8" s="1" t="s">
        <v>3</v>
      </c>
      <c r="KH8" s="1" t="s">
        <v>3</v>
      </c>
      <c r="KI8" s="1" t="s">
        <v>3</v>
      </c>
      <c r="KJ8" s="1" t="s">
        <v>7</v>
      </c>
      <c r="KK8" s="1" t="s">
        <v>7</v>
      </c>
      <c r="KL8" s="1" t="s">
        <v>4</v>
      </c>
      <c r="KM8" s="1" t="s">
        <v>3</v>
      </c>
      <c r="KN8" s="1" t="s">
        <v>3</v>
      </c>
      <c r="KO8" s="1" t="s">
        <v>7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55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18</v>
      </c>
      <c r="IH9" s="1" t="s">
        <v>18</v>
      </c>
      <c r="II9" s="1" t="s">
        <v>18</v>
      </c>
      <c r="IJ9" s="1" t="s">
        <v>4</v>
      </c>
      <c r="IK9" s="1" t="s">
        <v>18</v>
      </c>
      <c r="IL9" s="1" t="s">
        <v>18</v>
      </c>
      <c r="IM9" s="1" t="s">
        <v>4</v>
      </c>
      <c r="IN9" s="1" t="s">
        <v>18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4</v>
      </c>
      <c r="IZ9" s="1" t="s">
        <v>2</v>
      </c>
      <c r="JA9" s="1" t="s">
        <v>3</v>
      </c>
      <c r="JB9" s="1" t="s">
        <v>52</v>
      </c>
      <c r="JC9" s="1" t="s">
        <v>2</v>
      </c>
      <c r="JD9" s="1" t="s">
        <v>53</v>
      </c>
      <c r="JE9" s="1" t="s">
        <v>53</v>
      </c>
      <c r="JF9" s="1" t="s">
        <v>53</v>
      </c>
      <c r="JG9" s="1" t="s">
        <v>52</v>
      </c>
      <c r="JH9" s="1" t="s">
        <v>2</v>
      </c>
      <c r="JI9" s="1" t="s">
        <v>54</v>
      </c>
      <c r="JJ9" s="1" t="s">
        <v>54</v>
      </c>
      <c r="JK9" s="1" t="s">
        <v>54</v>
      </c>
      <c r="JL9" s="1" t="s">
        <v>54</v>
      </c>
      <c r="JM9" s="1" t="s">
        <v>54</v>
      </c>
      <c r="JN9" s="1" t="s">
        <v>52</v>
      </c>
      <c r="JO9" s="1" t="s">
        <v>54</v>
      </c>
      <c r="JP9" s="1" t="s">
        <v>54</v>
      </c>
      <c r="JQ9" s="1" t="s">
        <v>18</v>
      </c>
      <c r="JV9" s="1" t="s">
        <v>18</v>
      </c>
      <c r="KA9" s="1" t="s">
        <v>4</v>
      </c>
      <c r="KB9" s="1" t="s">
        <v>1</v>
      </c>
      <c r="KC9" s="1" t="s">
        <v>52</v>
      </c>
      <c r="KD9" s="1" t="s">
        <v>52</v>
      </c>
      <c r="KE9" s="1" t="s">
        <v>54</v>
      </c>
      <c r="KF9" s="1" t="s">
        <v>3</v>
      </c>
      <c r="KG9" s="1" t="s">
        <v>2</v>
      </c>
      <c r="KH9" s="1" t="s">
        <v>7</v>
      </c>
      <c r="KI9" s="1" t="s">
        <v>1</v>
      </c>
      <c r="KJ9" s="1" t="s">
        <v>7</v>
      </c>
      <c r="KK9" s="1" t="s">
        <v>52</v>
      </c>
      <c r="KL9" s="1" t="s">
        <v>18</v>
      </c>
      <c r="KP9" s="1" t="s">
        <v>18</v>
      </c>
    </row>
    <row r="10" spans="1:306" ht="25.5" x14ac:dyDescent="0.2">
      <c r="A10" s="1" t="s">
        <v>11</v>
      </c>
      <c r="B10" s="1" t="s">
        <v>12</v>
      </c>
      <c r="C10" s="1" t="s">
        <v>55</v>
      </c>
      <c r="D10" s="1" t="s">
        <v>3</v>
      </c>
      <c r="E10" s="1" t="s">
        <v>3</v>
      </c>
      <c r="F10" s="1" t="s">
        <v>3</v>
      </c>
      <c r="G10" s="1" t="s">
        <v>3</v>
      </c>
      <c r="H10" s="1" t="s">
        <v>1</v>
      </c>
      <c r="I10" s="1" t="s">
        <v>18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18</v>
      </c>
      <c r="GW10" s="1" t="s">
        <v>18</v>
      </c>
      <c r="HT10" s="1" t="s">
        <v>18</v>
      </c>
      <c r="IC10" s="1" t="s">
        <v>18</v>
      </c>
      <c r="IG10" s="1" t="s">
        <v>18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4</v>
      </c>
      <c r="IN10" s="1" t="s">
        <v>18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5</v>
      </c>
      <c r="IU10" s="1" t="s">
        <v>5</v>
      </c>
      <c r="IV10" s="1" t="s">
        <v>5</v>
      </c>
      <c r="IW10" s="1" t="s">
        <v>5</v>
      </c>
      <c r="IX10" s="1" t="s">
        <v>5</v>
      </c>
      <c r="IY10" s="1" t="s">
        <v>4</v>
      </c>
      <c r="IZ10" s="1" t="s">
        <v>2</v>
      </c>
      <c r="JA10" s="1" t="s">
        <v>3</v>
      </c>
      <c r="JB10" s="1" t="s">
        <v>3</v>
      </c>
      <c r="JC10" s="1" t="s">
        <v>1</v>
      </c>
      <c r="JD10" s="1" t="s">
        <v>1</v>
      </c>
      <c r="JE10" s="1" t="s">
        <v>2</v>
      </c>
      <c r="JF10" s="1" t="s">
        <v>53</v>
      </c>
      <c r="JG10" s="1" t="s">
        <v>2</v>
      </c>
      <c r="JH10" s="1" t="s">
        <v>2</v>
      </c>
      <c r="JI10" s="1" t="s">
        <v>54</v>
      </c>
      <c r="JJ10" s="1" t="s">
        <v>54</v>
      </c>
      <c r="JK10" s="1" t="s">
        <v>2</v>
      </c>
      <c r="JL10" s="1" t="s">
        <v>2</v>
      </c>
      <c r="JM10" s="1" t="s">
        <v>54</v>
      </c>
      <c r="JN10" s="1" t="s">
        <v>3</v>
      </c>
      <c r="JO10" s="1" t="s">
        <v>52</v>
      </c>
      <c r="JP10" s="1" t="s">
        <v>52</v>
      </c>
      <c r="JQ10" s="1" t="s">
        <v>18</v>
      </c>
      <c r="JV10" s="1" t="s">
        <v>4</v>
      </c>
      <c r="JW10" s="1" t="s">
        <v>2</v>
      </c>
      <c r="JX10" s="1" t="s">
        <v>2</v>
      </c>
      <c r="JY10" s="1" t="s">
        <v>1</v>
      </c>
      <c r="JZ10" s="1" t="s">
        <v>2</v>
      </c>
      <c r="KA10" s="1" t="s">
        <v>4</v>
      </c>
      <c r="KB10" s="1" t="s">
        <v>3</v>
      </c>
      <c r="KC10" s="1" t="s">
        <v>52</v>
      </c>
      <c r="KD10" s="1" t="s">
        <v>52</v>
      </c>
      <c r="KE10" s="1" t="s">
        <v>2</v>
      </c>
      <c r="KF10" s="1" t="s">
        <v>1</v>
      </c>
      <c r="KG10" s="1" t="s">
        <v>2</v>
      </c>
      <c r="KH10" s="1" t="s">
        <v>54</v>
      </c>
      <c r="KI10" s="1" t="s">
        <v>52</v>
      </c>
      <c r="KJ10" s="1" t="s">
        <v>3</v>
      </c>
      <c r="KK10" s="1" t="s">
        <v>2</v>
      </c>
      <c r="KL10" s="1" t="s">
        <v>18</v>
      </c>
      <c r="KP10" s="1" t="s">
        <v>18</v>
      </c>
    </row>
    <row r="11" spans="1:306" ht="25.5" x14ac:dyDescent="0.2">
      <c r="A11" s="1" t="s">
        <v>11</v>
      </c>
      <c r="B11" s="1" t="s">
        <v>12</v>
      </c>
      <c r="C11" s="1" t="s">
        <v>55</v>
      </c>
      <c r="D11" s="1" t="s">
        <v>54</v>
      </c>
      <c r="E11" s="1" t="s">
        <v>54</v>
      </c>
      <c r="F11" s="1" t="s">
        <v>3</v>
      </c>
      <c r="G11" s="1" t="s">
        <v>3</v>
      </c>
      <c r="H11" s="1" t="s">
        <v>3</v>
      </c>
      <c r="I11" s="1" t="s">
        <v>18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18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4</v>
      </c>
      <c r="IM11" s="1" t="s">
        <v>18</v>
      </c>
      <c r="IN11" s="1" t="s">
        <v>18</v>
      </c>
      <c r="IO11" s="1" t="s">
        <v>9</v>
      </c>
      <c r="IP11" s="1" t="s">
        <v>9</v>
      </c>
      <c r="IQ11" s="1" t="s">
        <v>9</v>
      </c>
      <c r="IR11" s="1" t="s">
        <v>9</v>
      </c>
      <c r="IS11" s="1" t="s">
        <v>9</v>
      </c>
      <c r="IT11" s="1" t="s">
        <v>9</v>
      </c>
      <c r="IU11" s="1" t="s">
        <v>9</v>
      </c>
      <c r="IV11" s="1" t="s">
        <v>9</v>
      </c>
      <c r="IW11" s="1" t="s">
        <v>9</v>
      </c>
      <c r="IX11" s="1" t="s">
        <v>9</v>
      </c>
      <c r="IY11" s="1" t="s">
        <v>4</v>
      </c>
      <c r="IZ11" s="1" t="s">
        <v>3</v>
      </c>
      <c r="JA11" s="1" t="s">
        <v>3</v>
      </c>
      <c r="JB11" s="1" t="s">
        <v>3</v>
      </c>
      <c r="JC11" s="1" t="s">
        <v>1</v>
      </c>
      <c r="JD11" s="1" t="s">
        <v>1</v>
      </c>
      <c r="JE11" s="1" t="s">
        <v>1</v>
      </c>
      <c r="JF11" s="1" t="s">
        <v>1</v>
      </c>
      <c r="JG11" s="1" t="s">
        <v>2</v>
      </c>
      <c r="JH11" s="1" t="s">
        <v>3</v>
      </c>
      <c r="JI11" s="1" t="s">
        <v>1</v>
      </c>
      <c r="JJ11" s="1" t="s">
        <v>1</v>
      </c>
      <c r="JK11" s="1" t="s">
        <v>1</v>
      </c>
      <c r="JL11" s="1" t="s">
        <v>1</v>
      </c>
      <c r="JM11" s="1" t="s">
        <v>1</v>
      </c>
      <c r="JN11" s="1" t="s">
        <v>7</v>
      </c>
      <c r="JO11" s="1" t="s">
        <v>3</v>
      </c>
      <c r="JP11" s="1" t="s">
        <v>3</v>
      </c>
      <c r="JQ11" s="1" t="s">
        <v>18</v>
      </c>
      <c r="JV11" s="1" t="s">
        <v>18</v>
      </c>
      <c r="KA11" s="1" t="s">
        <v>18</v>
      </c>
      <c r="KF11" s="1" t="s">
        <v>3</v>
      </c>
      <c r="KG11" s="1" t="s">
        <v>3</v>
      </c>
      <c r="KH11" s="1" t="s">
        <v>7</v>
      </c>
      <c r="KI11" s="1" t="s">
        <v>3</v>
      </c>
      <c r="KJ11" s="1" t="s">
        <v>7</v>
      </c>
      <c r="KK11" s="1" t="s">
        <v>3</v>
      </c>
      <c r="KL11" s="1" t="s">
        <v>18</v>
      </c>
      <c r="KP11" s="1" t="s">
        <v>18</v>
      </c>
    </row>
    <row r="12" spans="1:306" ht="25.5" x14ac:dyDescent="0.2">
      <c r="A12" s="1" t="s">
        <v>11</v>
      </c>
      <c r="B12" s="1" t="s">
        <v>12</v>
      </c>
      <c r="C12" s="1" t="s">
        <v>55</v>
      </c>
      <c r="D12" s="1" t="s">
        <v>54</v>
      </c>
      <c r="E12" s="1" t="s">
        <v>54</v>
      </c>
      <c r="F12" s="1" t="s">
        <v>54</v>
      </c>
      <c r="G12" s="1" t="s">
        <v>54</v>
      </c>
      <c r="H12" s="1" t="s">
        <v>54</v>
      </c>
      <c r="I12" s="1" t="s">
        <v>18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18</v>
      </c>
      <c r="II12" s="1" t="s">
        <v>18</v>
      </c>
      <c r="IJ12" s="1" t="s">
        <v>18</v>
      </c>
      <c r="IK12" s="1" t="s">
        <v>18</v>
      </c>
      <c r="IL12" s="1" t="s">
        <v>4</v>
      </c>
      <c r="IM12" s="1" t="s">
        <v>18</v>
      </c>
      <c r="IN12" s="1" t="s">
        <v>18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Y12" s="1" t="s">
        <v>4</v>
      </c>
      <c r="IZ12" s="1" t="s">
        <v>1</v>
      </c>
      <c r="JA12" s="1" t="s">
        <v>52</v>
      </c>
      <c r="JB12" s="1" t="s">
        <v>3</v>
      </c>
      <c r="JC12" s="1" t="s">
        <v>2</v>
      </c>
      <c r="JD12" s="1" t="s">
        <v>2</v>
      </c>
      <c r="JE12" s="1" t="s">
        <v>2</v>
      </c>
      <c r="JF12" s="1" t="s">
        <v>2</v>
      </c>
      <c r="JG12" s="1" t="s">
        <v>52</v>
      </c>
      <c r="JH12" s="1" t="s">
        <v>52</v>
      </c>
      <c r="JI12" s="1" t="s">
        <v>52</v>
      </c>
      <c r="JJ12" s="1" t="s">
        <v>52</v>
      </c>
      <c r="JK12" s="1" t="s">
        <v>1</v>
      </c>
      <c r="JL12" s="1" t="s">
        <v>1</v>
      </c>
      <c r="JM12" s="1" t="s">
        <v>1</v>
      </c>
      <c r="JN12" s="1" t="s">
        <v>1</v>
      </c>
      <c r="JO12" s="1" t="s">
        <v>3</v>
      </c>
      <c r="JP12" s="1" t="s">
        <v>3</v>
      </c>
      <c r="JQ12" s="1" t="s">
        <v>18</v>
      </c>
      <c r="JV12" s="1" t="s">
        <v>18</v>
      </c>
      <c r="KA12" s="1" t="s">
        <v>18</v>
      </c>
      <c r="KF12" s="1" t="s">
        <v>3</v>
      </c>
      <c r="KG12" s="1" t="s">
        <v>1</v>
      </c>
      <c r="KH12" s="1" t="s">
        <v>3</v>
      </c>
      <c r="KI12" s="1" t="s">
        <v>3</v>
      </c>
      <c r="KJ12" s="1" t="s">
        <v>1</v>
      </c>
      <c r="KK12" s="1" t="s">
        <v>1</v>
      </c>
      <c r="KL12" s="1" t="s">
        <v>18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55</v>
      </c>
      <c r="D13" s="1" t="s">
        <v>54</v>
      </c>
      <c r="E13" s="1" t="s">
        <v>54</v>
      </c>
      <c r="F13" s="1" t="s">
        <v>54</v>
      </c>
      <c r="G13" s="1" t="s">
        <v>3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18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18</v>
      </c>
      <c r="IN13" s="1" t="s">
        <v>18</v>
      </c>
      <c r="IO13" s="1" t="s">
        <v>9</v>
      </c>
      <c r="IP13" s="1" t="s">
        <v>9</v>
      </c>
      <c r="IQ13" s="1" t="s">
        <v>9</v>
      </c>
      <c r="IR13" s="1" t="s">
        <v>9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9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1</v>
      </c>
      <c r="JD13" s="1" t="s">
        <v>53</v>
      </c>
      <c r="JE13" s="1" t="s">
        <v>53</v>
      </c>
      <c r="JF13" s="1" t="s">
        <v>53</v>
      </c>
      <c r="JG13" s="1" t="s">
        <v>3</v>
      </c>
      <c r="JH13" s="1" t="s">
        <v>3</v>
      </c>
      <c r="JI13" s="1" t="s">
        <v>1</v>
      </c>
      <c r="JJ13" s="1" t="s">
        <v>1</v>
      </c>
      <c r="JK13" s="1" t="s">
        <v>3</v>
      </c>
      <c r="JL13" s="1" t="s">
        <v>3</v>
      </c>
      <c r="JM13" s="1" t="s">
        <v>3</v>
      </c>
      <c r="JN13" s="1" t="s">
        <v>1</v>
      </c>
      <c r="JO13" s="1" t="s">
        <v>3</v>
      </c>
      <c r="JP13" s="1" t="s">
        <v>3</v>
      </c>
      <c r="JQ13" s="1" t="s">
        <v>18</v>
      </c>
      <c r="JV13" s="1" t="s">
        <v>4</v>
      </c>
      <c r="JW13" s="1" t="s">
        <v>3</v>
      </c>
      <c r="JX13" s="1" t="s">
        <v>3</v>
      </c>
      <c r="JY13" s="1" t="s">
        <v>1</v>
      </c>
      <c r="JZ13" s="1" t="s">
        <v>1</v>
      </c>
      <c r="KA13" s="1" t="s">
        <v>18</v>
      </c>
      <c r="KF13" s="1" t="s">
        <v>3</v>
      </c>
      <c r="KG13" s="1" t="s">
        <v>7</v>
      </c>
      <c r="KH13" s="1" t="s">
        <v>3</v>
      </c>
      <c r="KI13" s="1" t="s">
        <v>3</v>
      </c>
      <c r="KJ13" s="1" t="s">
        <v>3</v>
      </c>
      <c r="KK13" s="1" t="s">
        <v>3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55</v>
      </c>
      <c r="D14" s="1" t="s">
        <v>2</v>
      </c>
      <c r="E14" s="1" t="s">
        <v>2</v>
      </c>
      <c r="F14" s="1" t="s">
        <v>2</v>
      </c>
      <c r="G14" s="1" t="s">
        <v>52</v>
      </c>
      <c r="H14" s="1" t="s">
        <v>2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4</v>
      </c>
      <c r="GQ14" s="1" t="s">
        <v>1</v>
      </c>
      <c r="GR14" s="1" t="s">
        <v>2</v>
      </c>
      <c r="GS14" s="1" t="s">
        <v>2</v>
      </c>
      <c r="GT14" s="1" t="s">
        <v>2</v>
      </c>
      <c r="GU14" s="1" t="s">
        <v>52</v>
      </c>
      <c r="GV14" s="1" t="s">
        <v>52</v>
      </c>
      <c r="GW14" s="1" t="s">
        <v>18</v>
      </c>
      <c r="HT14" s="1" t="s">
        <v>4</v>
      </c>
      <c r="HU14" s="1" t="s">
        <v>53</v>
      </c>
      <c r="HV14" s="1" t="s">
        <v>1</v>
      </c>
      <c r="HW14" s="1" t="s">
        <v>3</v>
      </c>
      <c r="HX14" s="1" t="s">
        <v>1</v>
      </c>
      <c r="HY14" s="1" t="s">
        <v>1</v>
      </c>
      <c r="HZ14" s="1" t="s">
        <v>1</v>
      </c>
      <c r="IA14" s="1" t="s">
        <v>1</v>
      </c>
      <c r="IB14" s="1" t="s">
        <v>1</v>
      </c>
      <c r="IC14" s="1" t="s">
        <v>18</v>
      </c>
      <c r="IG14" s="1" t="s">
        <v>18</v>
      </c>
      <c r="IH14" s="1" t="s">
        <v>4</v>
      </c>
      <c r="II14" s="1" t="s">
        <v>4</v>
      </c>
      <c r="IJ14" s="1" t="s">
        <v>18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5</v>
      </c>
      <c r="IP14" s="1" t="s">
        <v>9</v>
      </c>
      <c r="IQ14" s="1" t="s">
        <v>9</v>
      </c>
      <c r="IR14" s="1" t="s">
        <v>9</v>
      </c>
      <c r="IS14" s="1" t="s">
        <v>5</v>
      </c>
      <c r="IT14" s="1" t="s">
        <v>9</v>
      </c>
      <c r="IU14" s="1" t="s">
        <v>5</v>
      </c>
      <c r="IV14" s="1" t="s">
        <v>9</v>
      </c>
      <c r="IW14" s="1" t="s">
        <v>8</v>
      </c>
      <c r="IX14" s="1" t="s">
        <v>8</v>
      </c>
      <c r="IY14" s="1" t="s">
        <v>4</v>
      </c>
      <c r="IZ14" s="1" t="s">
        <v>52</v>
      </c>
      <c r="JA14" s="1" t="s">
        <v>52</v>
      </c>
      <c r="JB14" s="1" t="s">
        <v>2</v>
      </c>
      <c r="JC14" s="1" t="s">
        <v>52</v>
      </c>
      <c r="JD14" s="1" t="s">
        <v>53</v>
      </c>
      <c r="JE14" s="1" t="s">
        <v>53</v>
      </c>
      <c r="JF14" s="1" t="s">
        <v>53</v>
      </c>
      <c r="JG14" s="1" t="s">
        <v>52</v>
      </c>
      <c r="JH14" s="1" t="s">
        <v>52</v>
      </c>
      <c r="JI14" s="1" t="s">
        <v>52</v>
      </c>
      <c r="JJ14" s="1" t="s">
        <v>52</v>
      </c>
      <c r="JK14" s="1" t="s">
        <v>52</v>
      </c>
      <c r="JL14" s="1" t="s">
        <v>52</v>
      </c>
      <c r="JM14" s="1" t="s">
        <v>2</v>
      </c>
      <c r="JN14" s="1" t="s">
        <v>1</v>
      </c>
      <c r="JO14" s="1" t="s">
        <v>2</v>
      </c>
      <c r="JP14" s="1" t="s">
        <v>2</v>
      </c>
      <c r="JQ14" s="1" t="s">
        <v>18</v>
      </c>
      <c r="JV14" s="1" t="s">
        <v>18</v>
      </c>
      <c r="KA14" s="1" t="s">
        <v>18</v>
      </c>
      <c r="KF14" s="1" t="s">
        <v>2</v>
      </c>
      <c r="KG14" s="1" t="s">
        <v>2</v>
      </c>
      <c r="KH14" s="1" t="s">
        <v>2</v>
      </c>
      <c r="KI14" s="1" t="s">
        <v>2</v>
      </c>
      <c r="KJ14" s="1" t="s">
        <v>52</v>
      </c>
      <c r="KK14" s="1" t="s">
        <v>52</v>
      </c>
      <c r="KL14" s="1" t="s">
        <v>4</v>
      </c>
      <c r="KM14" s="1" t="s">
        <v>52</v>
      </c>
      <c r="KN14" s="1" t="s">
        <v>52</v>
      </c>
      <c r="KO14" s="1" t="s">
        <v>2</v>
      </c>
      <c r="KP14" s="1" t="s">
        <v>18</v>
      </c>
    </row>
    <row r="15" spans="1:306" ht="25.5" x14ac:dyDescent="0.2">
      <c r="A15" s="1" t="s">
        <v>11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3</v>
      </c>
      <c r="G15" s="1" t="s">
        <v>1</v>
      </c>
      <c r="H15" s="1" t="s">
        <v>1</v>
      </c>
      <c r="I15" s="1" t="s">
        <v>18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4</v>
      </c>
      <c r="GQ15" s="1" t="s">
        <v>3</v>
      </c>
      <c r="GR15" s="1" t="s">
        <v>53</v>
      </c>
      <c r="GS15" s="1" t="s">
        <v>1</v>
      </c>
      <c r="GT15" s="1" t="s">
        <v>53</v>
      </c>
      <c r="GU15" s="1" t="s">
        <v>1</v>
      </c>
      <c r="GV15" s="1" t="s">
        <v>53</v>
      </c>
      <c r="GW15" s="1" t="s">
        <v>18</v>
      </c>
      <c r="HT15" s="1" t="s">
        <v>18</v>
      </c>
      <c r="IC15" s="1" t="s">
        <v>18</v>
      </c>
      <c r="IG15" s="1" t="s">
        <v>18</v>
      </c>
      <c r="IH15" s="1" t="s">
        <v>18</v>
      </c>
      <c r="II15" s="1" t="s">
        <v>18</v>
      </c>
      <c r="IJ15" s="1" t="s">
        <v>4</v>
      </c>
      <c r="IK15" s="1" t="s">
        <v>18</v>
      </c>
      <c r="IL15" s="1" t="s">
        <v>18</v>
      </c>
      <c r="IM15" s="1" t="s">
        <v>4</v>
      </c>
      <c r="IN15" s="1" t="s">
        <v>18</v>
      </c>
      <c r="IO15" s="1" t="s">
        <v>5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5</v>
      </c>
      <c r="IU15" s="1" t="s">
        <v>5</v>
      </c>
      <c r="IV15" s="1" t="s">
        <v>5</v>
      </c>
      <c r="IW15" s="1" t="s">
        <v>5</v>
      </c>
      <c r="IX15" s="1" t="s">
        <v>5</v>
      </c>
      <c r="IY15" s="1" t="s">
        <v>4</v>
      </c>
      <c r="IZ15" s="1" t="s">
        <v>1</v>
      </c>
      <c r="JA15" s="1" t="s">
        <v>1</v>
      </c>
      <c r="JB15" s="1" t="s">
        <v>1</v>
      </c>
      <c r="JC15" s="1" t="s">
        <v>1</v>
      </c>
      <c r="JD15" s="1" t="s">
        <v>3</v>
      </c>
      <c r="JE15" s="1" t="s">
        <v>53</v>
      </c>
      <c r="JF15" s="1" t="s">
        <v>53</v>
      </c>
      <c r="JG15" s="1" t="s">
        <v>1</v>
      </c>
      <c r="JH15" s="1" t="s">
        <v>3</v>
      </c>
      <c r="JI15" s="1" t="s">
        <v>3</v>
      </c>
      <c r="JJ15" s="1" t="s">
        <v>3</v>
      </c>
      <c r="JK15" s="1" t="s">
        <v>1</v>
      </c>
      <c r="JL15" s="1" t="s">
        <v>1</v>
      </c>
      <c r="JM15" s="1" t="s">
        <v>54</v>
      </c>
      <c r="JN15" s="1" t="s">
        <v>3</v>
      </c>
      <c r="JO15" s="1" t="s">
        <v>1</v>
      </c>
      <c r="JP15" s="1" t="s">
        <v>1</v>
      </c>
      <c r="JQ15" s="1" t="s">
        <v>18</v>
      </c>
      <c r="JV15" s="1" t="s">
        <v>18</v>
      </c>
      <c r="KA15" s="1" t="s">
        <v>18</v>
      </c>
      <c r="KF15" s="1" t="s">
        <v>54</v>
      </c>
      <c r="KG15" s="1" t="s">
        <v>1</v>
      </c>
      <c r="KH15" s="1" t="s">
        <v>3</v>
      </c>
      <c r="KI15" s="1" t="s">
        <v>1</v>
      </c>
      <c r="KJ15" s="1" t="s">
        <v>1</v>
      </c>
      <c r="KK15" s="1" t="s">
        <v>1</v>
      </c>
      <c r="KL15" s="1" t="s">
        <v>18</v>
      </c>
      <c r="KP15" s="1" t="s">
        <v>18</v>
      </c>
    </row>
    <row r="16" spans="1:306" ht="25.5" x14ac:dyDescent="0.2">
      <c r="A16" s="1" t="s">
        <v>11</v>
      </c>
      <c r="B16" s="1" t="s">
        <v>12</v>
      </c>
      <c r="C16" s="1" t="s">
        <v>55</v>
      </c>
      <c r="D16" s="1" t="s">
        <v>54</v>
      </c>
      <c r="E16" s="1" t="s">
        <v>54</v>
      </c>
      <c r="F16" s="1" t="s">
        <v>54</v>
      </c>
      <c r="G16" s="1" t="s">
        <v>52</v>
      </c>
      <c r="H16" s="1" t="s">
        <v>52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18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9</v>
      </c>
      <c r="IP16" s="1" t="s">
        <v>9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9</v>
      </c>
      <c r="IV16" s="1" t="s">
        <v>9</v>
      </c>
      <c r="IW16" s="1" t="s">
        <v>9</v>
      </c>
      <c r="IX16" s="1" t="s">
        <v>5</v>
      </c>
      <c r="IY16" s="1" t="s">
        <v>4</v>
      </c>
      <c r="IZ16" s="1" t="s">
        <v>2</v>
      </c>
      <c r="JA16" s="1" t="s">
        <v>2</v>
      </c>
      <c r="JB16" s="1" t="s">
        <v>2</v>
      </c>
      <c r="JC16" s="1" t="s">
        <v>2</v>
      </c>
      <c r="JD16" s="1" t="s">
        <v>53</v>
      </c>
      <c r="JE16" s="1" t="s">
        <v>53</v>
      </c>
      <c r="JF16" s="1" t="s">
        <v>53</v>
      </c>
      <c r="JG16" s="1" t="s">
        <v>2</v>
      </c>
      <c r="JH16" s="1" t="s">
        <v>2</v>
      </c>
      <c r="JI16" s="1" t="s">
        <v>54</v>
      </c>
      <c r="JJ16" s="1" t="s">
        <v>54</v>
      </c>
      <c r="JK16" s="1" t="s">
        <v>2</v>
      </c>
      <c r="JL16" s="1" t="s">
        <v>54</v>
      </c>
      <c r="JM16" s="1" t="s">
        <v>54</v>
      </c>
      <c r="JN16" s="1" t="s">
        <v>54</v>
      </c>
      <c r="JO16" s="1" t="s">
        <v>52</v>
      </c>
      <c r="JP16" s="1" t="s">
        <v>52</v>
      </c>
      <c r="JQ16" s="1" t="s">
        <v>18</v>
      </c>
      <c r="JV16" s="1" t="s">
        <v>18</v>
      </c>
      <c r="KA16" s="1" t="s">
        <v>18</v>
      </c>
      <c r="KF16" s="1" t="s">
        <v>1</v>
      </c>
      <c r="KG16" s="1" t="s">
        <v>1</v>
      </c>
      <c r="KH16" s="1" t="s">
        <v>1</v>
      </c>
      <c r="KI16" s="1" t="s">
        <v>2</v>
      </c>
      <c r="KJ16" s="1" t="s">
        <v>1</v>
      </c>
      <c r="KK16" s="1" t="s">
        <v>1</v>
      </c>
      <c r="KL16" s="1" t="s">
        <v>4</v>
      </c>
      <c r="KM16" s="1" t="s">
        <v>2</v>
      </c>
      <c r="KN16" s="1" t="s">
        <v>2</v>
      </c>
      <c r="KO16" s="1" t="s">
        <v>2</v>
      </c>
      <c r="KP16" s="1" t="s">
        <v>18</v>
      </c>
    </row>
    <row r="17" spans="1:302" ht="25.5" x14ac:dyDescent="0.2">
      <c r="A17" s="1" t="s">
        <v>11</v>
      </c>
      <c r="B17" s="1" t="s">
        <v>12</v>
      </c>
      <c r="C17" s="1" t="s">
        <v>55</v>
      </c>
      <c r="D17" s="1" t="s">
        <v>7</v>
      </c>
      <c r="E17" s="1" t="s">
        <v>7</v>
      </c>
      <c r="F17" s="1" t="s">
        <v>7</v>
      </c>
      <c r="G17" s="1" t="s">
        <v>1</v>
      </c>
      <c r="H17" s="1" t="s">
        <v>1</v>
      </c>
      <c r="I17" s="1" t="s">
        <v>18</v>
      </c>
      <c r="U17" s="1" t="s">
        <v>18</v>
      </c>
      <c r="AF17" s="1" t="s">
        <v>18</v>
      </c>
      <c r="AM17" s="1" t="s">
        <v>4</v>
      </c>
      <c r="AN17" s="1" t="s">
        <v>3</v>
      </c>
      <c r="AO17" s="1" t="s">
        <v>3</v>
      </c>
      <c r="AP17" s="1" t="s">
        <v>3</v>
      </c>
      <c r="AQ17" s="1" t="s">
        <v>3</v>
      </c>
      <c r="AR17" s="1" t="s">
        <v>3</v>
      </c>
      <c r="AS17" s="1" t="s">
        <v>7</v>
      </c>
      <c r="AT17" s="1" t="s">
        <v>2</v>
      </c>
      <c r="AU17" s="1" t="s">
        <v>1</v>
      </c>
      <c r="AV17" s="1" t="s">
        <v>3</v>
      </c>
      <c r="AW17" s="1" t="s">
        <v>3</v>
      </c>
      <c r="AX17" s="1" t="s">
        <v>3</v>
      </c>
      <c r="AY17" s="1" t="s">
        <v>3</v>
      </c>
      <c r="AZ17" s="1" t="s">
        <v>3</v>
      </c>
      <c r="BA17" s="1" t="s">
        <v>3</v>
      </c>
      <c r="BB17" s="1" t="s">
        <v>3</v>
      </c>
      <c r="BC17" s="1" t="s">
        <v>3</v>
      </c>
      <c r="BD17" s="1" t="s">
        <v>3</v>
      </c>
      <c r="BE17" s="1" t="s">
        <v>3</v>
      </c>
      <c r="BF17" s="1" t="s">
        <v>3</v>
      </c>
      <c r="BG17" s="1" t="s">
        <v>3</v>
      </c>
      <c r="BH17" s="1" t="s">
        <v>3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18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4</v>
      </c>
      <c r="IM17" s="1" t="s">
        <v>18</v>
      </c>
      <c r="IN17" s="1" t="s">
        <v>18</v>
      </c>
      <c r="IO17" s="1" t="s">
        <v>6</v>
      </c>
      <c r="IP17" s="1" t="s">
        <v>6</v>
      </c>
      <c r="IQ17" s="1" t="s">
        <v>6</v>
      </c>
      <c r="IR17" s="1" t="s">
        <v>6</v>
      </c>
      <c r="IS17" s="1" t="s">
        <v>6</v>
      </c>
      <c r="IT17" s="1" t="s">
        <v>6</v>
      </c>
      <c r="IU17" s="1" t="s">
        <v>6</v>
      </c>
      <c r="IV17" s="1" t="s">
        <v>6</v>
      </c>
      <c r="IW17" s="1" t="s">
        <v>6</v>
      </c>
      <c r="IX17" s="1" t="s">
        <v>5</v>
      </c>
      <c r="IY17" s="1" t="s">
        <v>4</v>
      </c>
      <c r="IZ17" s="1" t="s">
        <v>1</v>
      </c>
      <c r="JA17" s="1" t="s">
        <v>7</v>
      </c>
      <c r="JB17" s="1" t="s">
        <v>2</v>
      </c>
      <c r="JC17" s="1" t="s">
        <v>1</v>
      </c>
      <c r="JD17" s="1" t="s">
        <v>1</v>
      </c>
      <c r="JE17" s="1" t="s">
        <v>1</v>
      </c>
      <c r="JF17" s="1" t="s">
        <v>1</v>
      </c>
      <c r="JG17" s="1" t="s">
        <v>3</v>
      </c>
      <c r="JH17" s="1" t="s">
        <v>1</v>
      </c>
      <c r="JI17" s="1" t="s">
        <v>52</v>
      </c>
      <c r="JJ17" s="1" t="s">
        <v>52</v>
      </c>
      <c r="JK17" s="1" t="s">
        <v>1</v>
      </c>
      <c r="JL17" s="1" t="s">
        <v>1</v>
      </c>
      <c r="JM17" s="1" t="s">
        <v>1</v>
      </c>
      <c r="JN17" s="1" t="s">
        <v>7</v>
      </c>
      <c r="JO17" s="1" t="s">
        <v>1</v>
      </c>
      <c r="JP17" s="1" t="s">
        <v>1</v>
      </c>
      <c r="JQ17" s="1" t="s">
        <v>18</v>
      </c>
      <c r="JV17" s="1" t="s">
        <v>18</v>
      </c>
      <c r="KA17" s="1" t="s">
        <v>18</v>
      </c>
      <c r="KF17" s="1" t="s">
        <v>7</v>
      </c>
      <c r="KG17" s="1" t="s">
        <v>7</v>
      </c>
      <c r="KH17" s="1" t="s">
        <v>7</v>
      </c>
      <c r="KI17" s="1" t="s">
        <v>7</v>
      </c>
      <c r="KJ17" s="1" t="s">
        <v>7</v>
      </c>
      <c r="KK17" s="1" t="s">
        <v>7</v>
      </c>
      <c r="KL17" s="1" t="s">
        <v>18</v>
      </c>
      <c r="KP17" s="1" t="s">
        <v>18</v>
      </c>
    </row>
  </sheetData>
  <autoFilter ref="A2:KT1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digital]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COUNTIFS(Percentuais!$GR$3:$GR$17,$A9,Percentuais!$A$3:$A$17,$E$8)</f>
        <v>0</v>
      </c>
      <c r="F9" s="4">
        <f>COUNTIFS(Percentuais!$GR$3:$GR$17,$A9,Percentuais!$A$3:$A$17,$F$8)</f>
        <v>0</v>
      </c>
      <c r="G9" s="4">
        <f>COUNTIFS(Percentuais!$GR$3:$GR$17,$A9,Percentuais!$A$3:$A$17,$G$8)</f>
        <v>0</v>
      </c>
      <c r="H9" s="4">
        <f>COUNTIFS(Percentuais!$GR$3:$GR$17,$A9,Percentuais!$A$3:$A$17,$H$8)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COUNTIFS(Percentuais!$GR$3:$GR$17,$A10,Percentuais!$A$3:$A$17,$E$8)</f>
        <v>0</v>
      </c>
      <c r="F10" s="4">
        <f>COUNTIFS(Percentuais!$GR$3:$GR$17,$A10,Percentuais!$A$3:$A$17,$F$8)</f>
        <v>0</v>
      </c>
      <c r="G10" s="4">
        <f>COUNTIFS(Percentuais!$GR$3:$GR$17,$A10,Percentuais!$A$3:$A$17,$G$8)</f>
        <v>0</v>
      </c>
      <c r="H10" s="4">
        <f>COUNTIFS(Percentuais!$GR$3:$GR$17,$A10,Percentuais!$A$3:$A$17,$H$8)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0.33333333333333331</v>
      </c>
      <c r="D11" s="45">
        <f t="shared" si="1"/>
        <v>0.33333333333333331</v>
      </c>
      <c r="E11" s="4">
        <f>COUNTIFS(Percentuais!$GR$3:$GR$17,$A11,Percentuais!$A$3:$A$17,$E$8)</f>
        <v>0</v>
      </c>
      <c r="F11" s="4">
        <f>COUNTIFS(Percentuais!$GR$3:$GR$17,$A11,Percentuais!$A$3:$A$17,$F$8)</f>
        <v>0</v>
      </c>
      <c r="G11" s="4">
        <f>COUNTIFS(Percentuais!$GR$3:$GR$17,$A11,Percentuais!$A$3:$A$17,$G$8)</f>
        <v>0</v>
      </c>
      <c r="H11" s="4">
        <f>COUNTIFS(Percentuais!$GR$3:$GR$17,$A11,Percentuais!$A$3:$A$17,$H$8)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0.33333333333333331</v>
      </c>
      <c r="D12" s="45">
        <f t="shared" si="1"/>
        <v>0.33333333333333331</v>
      </c>
      <c r="E12" s="4">
        <f>COUNTIFS(Percentuais!$GR$3:$GR$17,$A12,Percentuais!$A$3:$A$17,$E$8)</f>
        <v>0</v>
      </c>
      <c r="F12" s="4">
        <f>COUNTIFS(Percentuais!$GR$3:$GR$17,$A12,Percentuais!$A$3:$A$17,$F$8)</f>
        <v>0</v>
      </c>
      <c r="G12" s="4">
        <f>COUNTIFS(Percentuais!$GR$3:$GR$17,$A12,Percentuais!$A$3:$A$17,$G$8)</f>
        <v>0</v>
      </c>
      <c r="H12" s="4">
        <f>COUNTIFS(Percentuais!$GR$3:$GR$17,$A12,Percentuais!$A$3:$A$17,$H$8)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COUNTIFS(Percentuais!$GR$3:$GR$17,$A13,Percentuais!$A$3:$A$17,$E$8)</f>
        <v>0</v>
      </c>
      <c r="F13" s="4">
        <f>COUNTIFS(Percentuais!$GR$3:$GR$17,$A13,Percentuais!$A$3:$A$17,$F$8)</f>
        <v>0</v>
      </c>
      <c r="G13" s="4">
        <f>COUNTIFS(Percentuais!$GR$3:$GR$17,$A13,Percentuais!$A$3:$A$17,$G$8)</f>
        <v>0</v>
      </c>
      <c r="H13" s="4">
        <f>COUNTIFS(Percentuais!$GR$3:$GR$17,$A13,Percentuais!$A$3:$A$17,$H$8)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0.33333333333333331</v>
      </c>
      <c r="D14" s="45">
        <f>B14+C14</f>
        <v>0.33333333333333331</v>
      </c>
      <c r="E14" s="4">
        <f>COUNTIFS(Percentuais!$GR$3:$GR$17,$A14,Percentuais!$A$3:$A$17,$E$8)</f>
        <v>0</v>
      </c>
      <c r="F14" s="4">
        <f>COUNTIFS(Percentuais!$GR$3:$GR$17,$A14,Percentuais!$A$3:$A$17,$F$8)</f>
        <v>0</v>
      </c>
      <c r="G14" s="4">
        <f>COUNTIFS(Percentuais!$GR$3:$GR$17,$A14,Percentuais!$A$3:$A$17,$G$8)</f>
        <v>0</v>
      </c>
      <c r="H14" s="4">
        <f>COUNTIFS(Percentuais!$GR$3:$GR$17,$A14,Percentuais!$A$3:$A$17,$H$8)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5" t="str">
        <f>HLOOKUP(A1,Percentuais!$D$1:$KT$2,2,FALSE)</f>
        <v>Por favor, avalie o planejamento e a qualidade dos serviços terceirizados: [Manutenção dos ambientes internos e externos]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</v>
      </c>
      <c r="D9" s="45">
        <f>B9+C9</f>
        <v>0.2</v>
      </c>
      <c r="E9" s="4">
        <f>COUNTIFS(Percentuais!$KK$3:$KK$17,$A9,Percentuais!$A$3:$A$17,$E$8)</f>
        <v>0</v>
      </c>
      <c r="F9" s="4">
        <f>COUNTIFS(Percentuais!$KK$3:$KK$17,$A9,Percentuais!$A$3:$A$17,$F$8)</f>
        <v>0</v>
      </c>
      <c r="G9" s="4">
        <f>COUNTIFS(Percentuais!$KK$3:$KK$17,$A9,Percentuais!$A$3:$A$17,$G$8)</f>
        <v>0</v>
      </c>
      <c r="H9" s="4">
        <f>COUNTIFS(Percentuais!$KK$3:$KK$17,$A9,Percentuais!$A$3:$A$17,$H$8)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COUNTIFS(Percentuais!$KK$3:$KK$17,$A10,Percentuais!$A$3:$A$17,$E$8)</f>
        <v>0</v>
      </c>
      <c r="F10" s="4">
        <f>COUNTIFS(Percentuais!$KK$3:$KK$17,$A10,Percentuais!$A$3:$A$17,$F$8)</f>
        <v>0</v>
      </c>
      <c r="G10" s="4">
        <f>COUNTIFS(Percentuais!$KK$3:$KK$17,$A10,Percentuais!$A$3:$A$17,$G$8)</f>
        <v>0</v>
      </c>
      <c r="H10" s="4">
        <f>COUNTIFS(Percentuais!$KK$3:$KK$17,$A10,Percentuais!$A$3:$A$17,$H$8)</f>
        <v>5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0.26666666666666666</v>
      </c>
      <c r="D11" s="45">
        <f t="shared" si="2"/>
        <v>0.26666666666666666</v>
      </c>
      <c r="E11" s="4">
        <f>COUNTIFS(Percentuais!$KK$3:$KK$17,$A11,Percentuais!$A$3:$A$17,$E$8)</f>
        <v>0</v>
      </c>
      <c r="F11" s="4">
        <f>COUNTIFS(Percentuais!$KK$3:$KK$17,$A11,Percentuais!$A$3:$A$17,$F$8)</f>
        <v>0</v>
      </c>
      <c r="G11" s="4">
        <f>COUNTIFS(Percentuais!$KK$3:$KK$17,$A11,Percentuais!$A$3:$A$17,$G$8)</f>
        <v>0</v>
      </c>
      <c r="H11" s="4">
        <f>COUNTIFS(Percentuais!$KK$3:$KK$17,$A11,Percentuais!$A$3:$A$17,$H$8)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6.6666666666666666E-2</v>
      </c>
      <c r="D12" s="45">
        <f t="shared" si="2"/>
        <v>6.6666666666666666E-2</v>
      </c>
      <c r="E12" s="4">
        <f>COUNTIFS(Percentuais!$KK$3:$KK$17,$A12,Percentuais!$A$3:$A$17,$E$8)</f>
        <v>0</v>
      </c>
      <c r="F12" s="4">
        <f>COUNTIFS(Percentuais!$KK$3:$KK$17,$A12,Percentuais!$A$3:$A$17,$F$8)</f>
        <v>0</v>
      </c>
      <c r="G12" s="4">
        <f>COUNTIFS(Percentuais!$KK$3:$KK$17,$A12,Percentuais!$A$3:$A$17,$G$8)</f>
        <v>0</v>
      </c>
      <c r="H12" s="4">
        <f>COUNTIFS(Percentuais!$KK$3:$KK$17,$A12,Percentuais!$A$3:$A$17,$H$8)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0.13333333333333333</v>
      </c>
      <c r="D13" s="45">
        <f t="shared" si="2"/>
        <v>0.13333333333333333</v>
      </c>
      <c r="E13" s="4">
        <f>COUNTIFS(Percentuais!$KK$3:$KK$17,$A13,Percentuais!$A$3:$A$17,$E$8)</f>
        <v>0</v>
      </c>
      <c r="F13" s="4">
        <f>COUNTIFS(Percentuais!$KK$3:$KK$17,$A13,Percentuais!$A$3:$A$17,$F$8)</f>
        <v>0</v>
      </c>
      <c r="G13" s="4">
        <f>COUNTIFS(Percentuais!$KK$3:$KK$17,$A13,Percentuais!$A$3:$A$17,$G$8)</f>
        <v>0</v>
      </c>
      <c r="H13" s="4">
        <f>COUNTIFS(Percentuais!$KK$3:$KK$17,$A13,Percentuais!$A$3:$A$17,$H$8)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COUNTIFS(Percentuais!$KK$3:$KK$17,$A14,Percentuais!$A$3:$A$17,$E$8)</f>
        <v>0</v>
      </c>
      <c r="F14" s="4">
        <f>COUNTIFS(Percentuais!$KK$3:$KK$17,$A14,Percentuais!$A$3:$A$17,$F$8)</f>
        <v>0</v>
      </c>
      <c r="G14" s="4">
        <f>COUNTIFS(Percentuais!$KK$3:$KK$17,$A14,Percentuais!$A$3:$A$17,$G$8)</f>
        <v>0</v>
      </c>
      <c r="H14" s="4">
        <f>COUNTIFS(Percentuais!$KK$3:$KK$17,$A14,Percentuais!$A$3:$A$17,$H$8)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5" t="str">
        <f>HLOOKUP(A1,Percentuais!$D$1:$KT$2,2,FALSE)</f>
        <v>Para avaliar o planejamento e as ações que visam à  modernização das salas de aula, escolha a opção SIM; para prosseguir, escolha a opção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0.2</v>
      </c>
      <c r="D9" s="45">
        <f>B9+C9</f>
        <v>0.2</v>
      </c>
      <c r="E9" s="4">
        <f>COUNTIFS(Percentuais!$KL$3:$KL$17,$A9,Percentuais!$A$3:$A$17,$E$8)</f>
        <v>0</v>
      </c>
      <c r="F9" s="4">
        <f>COUNTIFS(Percentuais!$KL$3:$KL$17,$A9,Percentuais!$A$3:$A$17,$F$8)</f>
        <v>0</v>
      </c>
      <c r="G9" s="4">
        <f>COUNTIFS(Percentuais!$KL$3:$KL$17,$A9,Percentuais!$A$3:$A$17,$G$8)</f>
        <v>0</v>
      </c>
      <c r="H9" s="4">
        <f>COUNTIFS(Percentuais!$KL$3:$KL$17,$A9,Percentuais!$A$3:$A$17,$H$8)</f>
        <v>3</v>
      </c>
      <c r="I9" s="18"/>
    </row>
    <row r="10" spans="1:9" x14ac:dyDescent="0.2">
      <c r="A10" s="15" t="s">
        <v>18</v>
      </c>
      <c r="B10" s="45">
        <f>($G10+$F10+$E10)/$I$11</f>
        <v>0</v>
      </c>
      <c r="C10" s="45">
        <f>$H10/$I$11</f>
        <v>0.8</v>
      </c>
      <c r="D10" s="45">
        <f t="shared" ref="D10" si="0">B10+C10</f>
        <v>0.8</v>
      </c>
      <c r="E10" s="4">
        <f>COUNTIFS(Percentuais!$KL$3:$KL$17,$A10,Percentuais!$A$3:$A$17,$E$8)</f>
        <v>0</v>
      </c>
      <c r="F10" s="4">
        <f>COUNTIFS(Percentuais!$KL$3:$KL$17,$A10,Percentuais!$A$3:$A$17,$F$8)</f>
        <v>0</v>
      </c>
      <c r="G10" s="4">
        <f>COUNTIFS(Percentuais!$KL$3:$KL$17,$A10,Percentuais!$A$3:$A$17,$G$8)</f>
        <v>0</v>
      </c>
      <c r="H10" s="4">
        <f>COUNTIFS(Percentuais!$KL$3:$KL$17,$A10,Percentuais!$A$3:$A$17,$H$8)</f>
        <v>12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COUNTIFS(Percentuais!$KJ$3:$KJ$17,$A11,Percentuais!$A$3:$A$17,$F$8)</f>
        <v>0</v>
      </c>
      <c r="G11" s="29">
        <f>SUM(G9:G10)</f>
        <v>0</v>
      </c>
      <c r="H11" s="29">
        <f>SUM(H9:H10)</f>
        <v>15</v>
      </c>
      <c r="I11" s="30">
        <f>SUM(E11:H11)</f>
        <v>15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dos espaços físicos]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COUNTIFS(Percentuais!$KM$3:$KM$17,$A9,Percentuais!$A$3:$A$17,$E$8)</f>
        <v>0</v>
      </c>
      <c r="F9" s="4">
        <f>COUNTIFS(Percentuais!$KM$3:$KM$17,$A9,Percentuais!$A$3:$A$17,$F$8)</f>
        <v>0</v>
      </c>
      <c r="G9" s="4">
        <f>COUNTIFS(Percentuais!$KM$3:$KM$17,$A9,Percentuais!$A$3:$A$17,$G$8)</f>
        <v>0</v>
      </c>
      <c r="H9" s="4">
        <f>COUNTIFS(Percentuais!$KM$3:$KM$17,$A9,Percentuais!$A$3:$A$17,$H$8)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COUNTIFS(Percentuais!$KM$3:$KM$17,$A10,Percentuais!$A$3:$A$17,$E$8)</f>
        <v>0</v>
      </c>
      <c r="F10" s="4">
        <f>COUNTIFS(Percentuais!$KM$3:$KM$17,$A10,Percentuais!$A$3:$A$17,$F$8)</f>
        <v>0</v>
      </c>
      <c r="G10" s="4">
        <f>COUNTIFS(Percentuais!$KM$3:$KM$17,$A10,Percentuais!$A$3:$A$17,$G$8)</f>
        <v>0</v>
      </c>
      <c r="H10" s="4">
        <f>COUNTIFS(Percentuais!$KM$3:$KM$17,$A10,Percentuais!$A$3:$A$17,$H$8)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COUNTIFS(Percentuais!$KM$3:$KM$17,$A11,Percentuais!$A$3:$A$17,$E$8)</f>
        <v>0</v>
      </c>
      <c r="F11" s="4">
        <f>COUNTIFS(Percentuais!$KM$3:$KM$17,$A11,Percentuais!$A$3:$A$17,$F$8)</f>
        <v>0</v>
      </c>
      <c r="G11" s="4">
        <f>COUNTIFS(Percentuais!$KM$3:$KM$17,$A11,Percentuais!$A$3:$A$17,$G$8)</f>
        <v>0</v>
      </c>
      <c r="H11" s="4">
        <f>COUNTIFS(Percentuais!$KM$3:$KM$17,$A11,Percentuais!$A$3:$A$17,$H$8)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COUNTIFS(Percentuais!$KM$3:$KM$17,$A12,Percentuais!$A$3:$A$17,$E$8)</f>
        <v>0</v>
      </c>
      <c r="F12" s="4">
        <f>COUNTIFS(Percentuais!$KM$3:$KM$17,$A12,Percentuais!$A$3:$A$17,$F$8)</f>
        <v>0</v>
      </c>
      <c r="G12" s="4">
        <f>COUNTIFS(Percentuais!$KM$3:$KM$17,$A12,Percentuais!$A$3:$A$17,$G$8)</f>
        <v>0</v>
      </c>
      <c r="H12" s="4">
        <f>COUNTIFS(Percentuais!$KM$3:$KM$17,$A12,Percentuais!$A$3:$A$17,$H$8)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0.33333333333333331</v>
      </c>
      <c r="D13" s="45">
        <f t="shared" si="2"/>
        <v>0.33333333333333331</v>
      </c>
      <c r="E13" s="4">
        <f>COUNTIFS(Percentuais!$KM$3:$KM$17,$A13,Percentuais!$A$3:$A$17,$E$8)</f>
        <v>0</v>
      </c>
      <c r="F13" s="4">
        <f>COUNTIFS(Percentuais!$KM$3:$KM$17,$A13,Percentuais!$A$3:$A$17,$F$8)</f>
        <v>0</v>
      </c>
      <c r="G13" s="4">
        <f>COUNTIFS(Percentuais!$KM$3:$KM$17,$A13,Percentuais!$A$3:$A$17,$G$8)</f>
        <v>0</v>
      </c>
      <c r="H13" s="4">
        <f>COUNTIFS(Percentuais!$KM$3:$KM$17,$A13,Percentuais!$A$3:$A$17,$H$8)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COUNTIFS(Percentuais!$KM$3:$KM$17,$A14,Percentuais!$A$3:$A$17,$E$8)</f>
        <v>0</v>
      </c>
      <c r="F14" s="4">
        <f>COUNTIFS(Percentuais!$KM$3:$KM$17,$A14,Percentuais!$A$3:$A$17,$F$8)</f>
        <v>0</v>
      </c>
      <c r="G14" s="4">
        <f>COUNTIFS(Percentuais!$KM$3:$KM$17,$A14,Percentuais!$A$3:$A$17,$G$8)</f>
        <v>0</v>
      </c>
      <c r="H14" s="4">
        <f>COUNTIFS(Percentuais!$KM$3:$KM$17,$A14,Percentuais!$A$3:$A$17,$H$8)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5" t="str">
        <f>HLOOKUP(A1,Percentuais!$D$1:$KT$2,2,FALSE)</f>
        <v>Avalie as salas de aula, considerando as seguintes proposições: [ações de adequação e de modernização de mobiliários]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COUNTIFS(Percentuais!$KN$3:$KN$17,$A9,Percentuais!$A$3:$A$17,$E$8)</f>
        <v>0</v>
      </c>
      <c r="F9" s="4">
        <f>COUNTIFS(Percentuais!$KN$3:$KN$17,$A9,Percentuais!$A$3:$A$17,$F$8)</f>
        <v>0</v>
      </c>
      <c r="G9" s="4">
        <f>COUNTIFS(Percentuais!$KN$3:$KN$17,$A9,Percentuais!$A$3:$A$17,$G$8)</f>
        <v>0</v>
      </c>
      <c r="H9" s="4">
        <f>COUNTIFS(Percentuais!$KN$3:$KN$17,$A9,Percentuais!$A$3:$A$17,$H$8)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COUNTIFS(Percentuais!$KN$3:$KN$17,$A10,Percentuais!$A$3:$A$17,$E$8)</f>
        <v>0</v>
      </c>
      <c r="F10" s="4">
        <f>COUNTIFS(Percentuais!$KN$3:$KN$17,$A10,Percentuais!$A$3:$A$17,$F$8)</f>
        <v>0</v>
      </c>
      <c r="G10" s="4">
        <f>COUNTIFS(Percentuais!$KN$3:$KN$17,$A10,Percentuais!$A$3:$A$17,$G$8)</f>
        <v>0</v>
      </c>
      <c r="H10" s="4">
        <f>COUNTIFS(Percentuais!$KN$3:$KN$17,$A10,Percentuais!$A$3:$A$17,$H$8)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COUNTIFS(Percentuais!$KN$3:$KN$17,$A11,Percentuais!$A$3:$A$17,$E$8)</f>
        <v>0</v>
      </c>
      <c r="F11" s="4">
        <f>COUNTIFS(Percentuais!$KN$3:$KN$17,$A11,Percentuais!$A$3:$A$17,$F$8)</f>
        <v>0</v>
      </c>
      <c r="G11" s="4">
        <f>COUNTIFS(Percentuais!$KN$3:$KN$17,$A11,Percentuais!$A$3:$A$17,$G$8)</f>
        <v>0</v>
      </c>
      <c r="H11" s="4">
        <f>COUNTIFS(Percentuais!$KN$3:$KN$17,$A11,Percentuais!$A$3:$A$17,$H$8)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COUNTIFS(Percentuais!$KN$3:$KN$17,$A12,Percentuais!$A$3:$A$17,$E$8)</f>
        <v>0</v>
      </c>
      <c r="F12" s="4">
        <f>COUNTIFS(Percentuais!$KN$3:$KN$17,$A12,Percentuais!$A$3:$A$17,$F$8)</f>
        <v>0</v>
      </c>
      <c r="G12" s="4">
        <f>COUNTIFS(Percentuais!$KN$3:$KN$17,$A12,Percentuais!$A$3:$A$17,$G$8)</f>
        <v>0</v>
      </c>
      <c r="H12" s="4">
        <f>COUNTIFS(Percentuais!$KN$3:$KN$17,$A12,Percentuais!$A$3:$A$17,$H$8)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0.33333333333333331</v>
      </c>
      <c r="D13" s="45">
        <f t="shared" si="2"/>
        <v>0.33333333333333331</v>
      </c>
      <c r="E13" s="4">
        <f>COUNTIFS(Percentuais!$KN$3:$KN$17,$A13,Percentuais!$A$3:$A$17,$E$8)</f>
        <v>0</v>
      </c>
      <c r="F13" s="4">
        <f>COUNTIFS(Percentuais!$KN$3:$KN$17,$A13,Percentuais!$A$3:$A$17,$F$8)</f>
        <v>0</v>
      </c>
      <c r="G13" s="4">
        <f>COUNTIFS(Percentuais!$KN$3:$KN$17,$A13,Percentuais!$A$3:$A$17,$G$8)</f>
        <v>0</v>
      </c>
      <c r="H13" s="4">
        <f>COUNTIFS(Percentuais!$KN$3:$KN$17,$A13,Percentuais!$A$3:$A$17,$H$8)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COUNTIFS(Percentuais!$KN$3:$KN$17,$A14,Percentuais!$A$3:$A$17,$E$8)</f>
        <v>0</v>
      </c>
      <c r="F14" s="4">
        <f>COUNTIFS(Percentuais!$KN$3:$KN$17,$A14,Percentuais!$A$3:$A$17,$F$8)</f>
        <v>0</v>
      </c>
      <c r="G14" s="4">
        <f>COUNTIFS(Percentuais!$KN$3:$KN$17,$A14,Percentuais!$A$3:$A$17,$G$8)</f>
        <v>0</v>
      </c>
      <c r="H14" s="4">
        <f>COUNTIFS(Percentuais!$KN$3:$KN$17,$A14,Percentuais!$A$3:$A$17,$H$8)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5" t="str">
        <f>HLOOKUP(A1,Percentuais!$D$1:$KT$2,2,FALSE)</f>
        <v>Avalie as salas de aula, considerando as seguintes proposições: [ações de modernização e de instalação de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COUNTIFS(Percentuais!$KO$3:$KO$17,$A9,Percentuais!$A$3:$A$17,$E$8)</f>
        <v>0</v>
      </c>
      <c r="F9" s="4">
        <f>COUNTIFS(Percentuais!$KO$3:$KO$17,$A9,Percentuais!$A$3:$A$17,$F$8)</f>
        <v>0</v>
      </c>
      <c r="G9" s="4">
        <f>COUNTIFS(Percentuais!$KO$3:$KO$17,$A9,Percentuais!$A$3:$A$17,$G$8)</f>
        <v>0</v>
      </c>
      <c r="H9" s="4">
        <f>COUNTIFS(Percentuais!$KO$3:$KO$17,$A9,Percentuais!$A$3:$A$17,$H$8)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COUNTIFS(Percentuais!$KO$3:$KO$17,$A10,Percentuais!$A$3:$A$17,$E$8)</f>
        <v>0</v>
      </c>
      <c r="F10" s="4">
        <f>COUNTIFS(Percentuais!$KO$3:$KO$17,$A10,Percentuais!$A$3:$A$17,$F$8)</f>
        <v>0</v>
      </c>
      <c r="G10" s="4">
        <f>COUNTIFS(Percentuais!$KO$3:$KO$17,$A10,Percentuais!$A$3:$A$17,$G$8)</f>
        <v>0</v>
      </c>
      <c r="H10" s="4">
        <f>COUNTIFS(Percentuais!$KO$3:$KO$17,$A10,Percentuais!$A$3:$A$17,$H$8)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COUNTIFS(Percentuais!$KO$3:$KO$17,$A11,Percentuais!$A$3:$A$17,$E$8)</f>
        <v>0</v>
      </c>
      <c r="F11" s="4">
        <f>COUNTIFS(Percentuais!$KO$3:$KO$17,$A11,Percentuais!$A$3:$A$17,$F$8)</f>
        <v>0</v>
      </c>
      <c r="G11" s="4">
        <f>COUNTIFS(Percentuais!$KO$3:$KO$17,$A11,Percentuais!$A$3:$A$17,$G$8)</f>
        <v>0</v>
      </c>
      <c r="H11" s="4">
        <f>COUNTIFS(Percentuais!$KO$3:$KO$17,$A11,Percentuais!$A$3:$A$17,$H$8)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0.66666666666666663</v>
      </c>
      <c r="D12" s="45">
        <f t="shared" si="2"/>
        <v>0.66666666666666663</v>
      </c>
      <c r="E12" s="4">
        <f>COUNTIFS(Percentuais!$KO$3:$KO$17,$A12,Percentuais!$A$3:$A$17,$E$8)</f>
        <v>0</v>
      </c>
      <c r="F12" s="4">
        <f>COUNTIFS(Percentuais!$KO$3:$KO$17,$A12,Percentuais!$A$3:$A$17,$F$8)</f>
        <v>0</v>
      </c>
      <c r="G12" s="4">
        <f>COUNTIFS(Percentuais!$KO$3:$KO$17,$A12,Percentuais!$A$3:$A$17,$G$8)</f>
        <v>0</v>
      </c>
      <c r="H12" s="4">
        <f>COUNTIFS(Percentuais!$KO$3:$KO$17,$A12,Percentuais!$A$3:$A$17,$H$8)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COUNTIFS(Percentuais!$KO$3:$KO$17,$A13,Percentuais!$A$3:$A$17,$E$8)</f>
        <v>0</v>
      </c>
      <c r="F13" s="4">
        <f>COUNTIFS(Percentuais!$KO$3:$KO$17,$A13,Percentuais!$A$3:$A$17,$F$8)</f>
        <v>0</v>
      </c>
      <c r="G13" s="4">
        <f>COUNTIFS(Percentuais!$KO$3:$KO$17,$A13,Percentuais!$A$3:$A$17,$G$8)</f>
        <v>0</v>
      </c>
      <c r="H13" s="4">
        <f>COUNTIFS(Percentuais!$KO$3:$KO$17,$A13,Percentuais!$A$3:$A$17,$H$8)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COUNTIFS(Percentuais!$KO$3:$KO$17,$A14,Percentuais!$A$3:$A$17,$E$8)</f>
        <v>0</v>
      </c>
      <c r="F14" s="4">
        <f>COUNTIFS(Percentuais!$KO$3:$KO$17,$A14,Percentuais!$A$3:$A$17,$F$8)</f>
        <v>0</v>
      </c>
      <c r="G14" s="4">
        <f>COUNTIFS(Percentuais!$KO$3:$KO$17,$A14,Percentuais!$A$3:$A$17,$G$8)</f>
        <v>0</v>
      </c>
      <c r="H14" s="4">
        <f>COUNTIFS(Percentuais!$KO$3:$KO$17,$A14,Percentuais!$A$3:$A$17,$H$8)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5" t="str">
        <f>HLOOKUP(A1,Percentuais!$D$1:$KT$2,2,FALSE)</f>
        <v>Você conhece os Núcleos de Tecnologias Educacionais (NTE)?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0</v>
      </c>
      <c r="D9" s="45">
        <f>B9+C9</f>
        <v>0</v>
      </c>
      <c r="E9" s="4">
        <f>COUNTIFS(Percentuais!$KP$3:$KP$17,$A9,Percentuais!$A$3:$A$17,$E$8)</f>
        <v>0</v>
      </c>
      <c r="F9" s="4">
        <f>COUNTIFS(Percentuais!$KP$3:$KP$17,$A9,Percentuais!$A$3:$A$17,$F$8)</f>
        <v>0</v>
      </c>
      <c r="G9" s="4">
        <f>COUNTIFS(Percentuais!$KP$3:$KP$17,$A9,Percentuais!$A$3:$A$17,$G$8)</f>
        <v>0</v>
      </c>
      <c r="H9" s="4">
        <f>COUNTIFS(Percentuais!$KP$3:$KP$17,$A9,Percentuais!$A$3:$A$17,$H$8)</f>
        <v>0</v>
      </c>
      <c r="I9" s="18"/>
    </row>
    <row r="10" spans="1:9" x14ac:dyDescent="0.2">
      <c r="A10" s="15" t="s">
        <v>18</v>
      </c>
      <c r="B10" s="45">
        <f>($G10+$F10+$E10)/$I$11</f>
        <v>0</v>
      </c>
      <c r="C10" s="45">
        <f>$H10/$I$11</f>
        <v>1</v>
      </c>
      <c r="D10" s="45">
        <f t="shared" ref="D10" si="0">B10+C10</f>
        <v>1</v>
      </c>
      <c r="E10" s="4">
        <f>COUNTIFS(Percentuais!$KP$3:$KP$17,$A10,Percentuais!$A$3:$A$17,$E$8)</f>
        <v>0</v>
      </c>
      <c r="F10" s="4">
        <f>COUNTIFS(Percentuais!$KP$3:$KP$17,$A10,Percentuais!$A$3:$A$17,$F$8)</f>
        <v>0</v>
      </c>
      <c r="G10" s="4">
        <f>COUNTIFS(Percentuais!$KP$3:$KP$17,$A10,Percentuais!$A$3:$A$17,$G$8)</f>
        <v>0</v>
      </c>
      <c r="H10" s="4">
        <f>COUNTIFS(Percentuais!$KP$3:$KP$17,$A10,Percentuais!$A$3:$A$17,$H$8)</f>
        <v>15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COUNTIFS(Percentuais!$KJ$3:$KJ$17,$A11,Percentuais!$A$3:$A$17,$F$8)</f>
        <v>0</v>
      </c>
      <c r="G11" s="29">
        <f>SUM(G9:G10)</f>
        <v>0</v>
      </c>
      <c r="H11" s="29">
        <f>SUM(H9:H10)</f>
        <v>15</v>
      </c>
      <c r="I11" s="30">
        <f>SUM(E11:H11)</f>
        <v>15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5" t="str">
        <f>HLOOKUP(A1,Percentuais!$D$1:$KT$2,2,FALSE)</f>
        <v>Avalie os Núcleos de Tecnologias Educacionais (NTE), considerando: [O Espaço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 t="e">
        <f>($G9+$F9+$E9)/$I$15</f>
        <v>#DIV/0!</v>
      </c>
      <c r="C9" s="32" t="e">
        <f>$H9/$I$15</f>
        <v>#DIV/0!</v>
      </c>
      <c r="D9" s="32" t="e">
        <f>B9+C9</f>
        <v>#DIV/0!</v>
      </c>
      <c r="E9" s="4">
        <f>COUNTIFS(Percentuais!$KQ$3:$KQ$17,$A9,Percentuais!$A$3:$A$17,$E$8)</f>
        <v>0</v>
      </c>
      <c r="F9" s="4">
        <f>COUNTIFS(Percentuais!$KQ$3:$KQ$17,$A9,Percentuais!$A$3:$A$17,$F$8)</f>
        <v>0</v>
      </c>
      <c r="G9" s="4">
        <f>COUNTIFS(Percentuais!$KQ$3:$KQ$17,$A9,Percentuais!$A$3:$A$17,$G$8)</f>
        <v>0</v>
      </c>
      <c r="H9" s="4">
        <f>COUNTIFS(Percentuais!$KQ$3:$KQ$17,$A9,Percentuais!$A$3:$A$17,$H$8)</f>
        <v>0</v>
      </c>
      <c r="I9" s="18"/>
    </row>
    <row r="10" spans="1:9" x14ac:dyDescent="0.2">
      <c r="A10" s="15" t="s">
        <v>3</v>
      </c>
      <c r="B10" s="32" t="e">
        <f t="shared" ref="B10:B14" si="0">($G10+$F10+$E10)/$I$15</f>
        <v>#DIV/0!</v>
      </c>
      <c r="C10" s="32" t="e">
        <f t="shared" ref="C10:C14" si="1">$H10/$I$15</f>
        <v>#DIV/0!</v>
      </c>
      <c r="D10" s="32" t="e">
        <f t="shared" ref="D10:D14" si="2">B10+C10</f>
        <v>#DIV/0!</v>
      </c>
      <c r="E10" s="4">
        <f>COUNTIFS(Percentuais!$KQ$3:$KQ$17,$A10,Percentuais!$A$3:$A$17,$E$8)</f>
        <v>0</v>
      </c>
      <c r="F10" s="4">
        <f>COUNTIFS(Percentuais!$KQ$3:$KQ$17,$A10,Percentuais!$A$3:$A$17,$F$8)</f>
        <v>0</v>
      </c>
      <c r="G10" s="4">
        <f>COUNTIFS(Percentuais!$KQ$3:$KQ$17,$A10,Percentuais!$A$3:$A$17,$G$8)</f>
        <v>0</v>
      </c>
      <c r="H10" s="4">
        <f>COUNTIFS(Percentuais!$KQ$3:$KQ$17,$A10,Percentuais!$A$3:$A$17,$H$8)</f>
        <v>0</v>
      </c>
      <c r="I10" s="19"/>
    </row>
    <row r="11" spans="1:9" x14ac:dyDescent="0.2">
      <c r="A11" s="15" t="s">
        <v>1</v>
      </c>
      <c r="B11" s="32" t="e">
        <f t="shared" si="0"/>
        <v>#DIV/0!</v>
      </c>
      <c r="C11" s="32" t="e">
        <f t="shared" si="1"/>
        <v>#DIV/0!</v>
      </c>
      <c r="D11" s="32" t="e">
        <f t="shared" si="2"/>
        <v>#DIV/0!</v>
      </c>
      <c r="E11" s="4">
        <f>COUNTIFS(Percentuais!$KQ$3:$KQ$17,$A11,Percentuais!$A$3:$A$17,$E$8)</f>
        <v>0</v>
      </c>
      <c r="F11" s="4">
        <f>COUNTIFS(Percentuais!$KQ$3:$KQ$17,$A11,Percentuais!$A$3:$A$17,$F$8)</f>
        <v>0</v>
      </c>
      <c r="G11" s="4">
        <f>COUNTIFS(Percentuais!$KQ$3:$KQ$17,$A11,Percentuais!$A$3:$A$17,$G$8)</f>
        <v>0</v>
      </c>
      <c r="H11" s="4">
        <f>COUNTIFS(Percentuais!$KQ$3:$KQ$17,$A11,Percentuais!$A$3:$A$17,$H$8)</f>
        <v>0</v>
      </c>
      <c r="I11" s="20"/>
    </row>
    <row r="12" spans="1:9" x14ac:dyDescent="0.2">
      <c r="A12" s="15" t="s">
        <v>2</v>
      </c>
      <c r="B12" s="32" t="e">
        <f t="shared" si="0"/>
        <v>#DIV/0!</v>
      </c>
      <c r="C12" s="32" t="e">
        <f t="shared" si="1"/>
        <v>#DIV/0!</v>
      </c>
      <c r="D12" s="32" t="e">
        <f t="shared" si="2"/>
        <v>#DIV/0!</v>
      </c>
      <c r="E12" s="4">
        <f>COUNTIFS(Percentuais!$KQ$3:$KQ$17,$A12,Percentuais!$A$3:$A$17,$E$8)</f>
        <v>0</v>
      </c>
      <c r="F12" s="4">
        <f>COUNTIFS(Percentuais!$KQ$3:$KQ$17,$A12,Percentuais!$A$3:$A$17,$F$8)</f>
        <v>0</v>
      </c>
      <c r="G12" s="4">
        <f>COUNTIFS(Percentuais!$KQ$3:$KQ$17,$A12,Percentuais!$A$3:$A$17,$G$8)</f>
        <v>0</v>
      </c>
      <c r="H12" s="4">
        <f>COUNTIFS(Percentuais!$KQ$3:$KQ$17,$A12,Percentuais!$A$3:$A$17,$H$8)</f>
        <v>0</v>
      </c>
      <c r="I12" s="17"/>
    </row>
    <row r="13" spans="1:9" x14ac:dyDescent="0.2">
      <c r="A13" s="15" t="s">
        <v>52</v>
      </c>
      <c r="B13" s="32" t="e">
        <f t="shared" si="0"/>
        <v>#DIV/0!</v>
      </c>
      <c r="C13" s="32" t="e">
        <f t="shared" si="1"/>
        <v>#DIV/0!</v>
      </c>
      <c r="D13" s="32" t="e">
        <f t="shared" si="2"/>
        <v>#DIV/0!</v>
      </c>
      <c r="E13" s="4">
        <f>COUNTIFS(Percentuais!$KQ$3:$KQ$17,$A13,Percentuais!$A$3:$A$17,$E$8)</f>
        <v>0</v>
      </c>
      <c r="F13" s="4">
        <f>COUNTIFS(Percentuais!$KQ$3:$KQ$17,$A13,Percentuais!$A$3:$A$17,$F$8)</f>
        <v>0</v>
      </c>
      <c r="G13" s="4">
        <f>COUNTIFS(Percentuais!$KQ$3:$KQ$17,$A13,Percentuais!$A$3:$A$17,$G$8)</f>
        <v>0</v>
      </c>
      <c r="H13" s="4">
        <f>COUNTIFS(Percentuais!$KQ$3:$KQ$17,$A13,Percentuais!$A$3:$A$17,$H$8)</f>
        <v>0</v>
      </c>
      <c r="I13" s="17"/>
    </row>
    <row r="14" spans="1:9" x14ac:dyDescent="0.2">
      <c r="A14" s="15" t="s">
        <v>53</v>
      </c>
      <c r="B14" s="32" t="e">
        <f t="shared" si="0"/>
        <v>#DIV/0!</v>
      </c>
      <c r="C14" s="32" t="e">
        <f t="shared" si="1"/>
        <v>#DIV/0!</v>
      </c>
      <c r="D14" s="32" t="e">
        <f t="shared" si="2"/>
        <v>#DIV/0!</v>
      </c>
      <c r="E14" s="4">
        <f>COUNTIFS(Percentuais!$KQ$3:$KQ$17,$A14,Percentuais!$A$3:$A$17,$E$8)</f>
        <v>0</v>
      </c>
      <c r="F14" s="4">
        <f>COUNTIFS(Percentuais!$KQ$3:$KQ$17,$A14,Percentuais!$A$3:$A$17,$F$8)</f>
        <v>0</v>
      </c>
      <c r="G14" s="4">
        <f>COUNTIFS(Percentuais!$KQ$3:$KQ$17,$A14,Percentuais!$A$3:$A$17,$G$8)</f>
        <v>0</v>
      </c>
      <c r="H14" s="4">
        <f>COUNTIFS(Percentuais!$KQ$3:$KQ$17,$A14,Percentuais!$A$3:$A$17,$H$8)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5" t="str">
        <f>HLOOKUP(A1,Percentuais!$D$1:$KT$2,2,FALSE)</f>
        <v>Avalie os Núcleos de Tecnologias Educacionais (NTE), considerando: [A acessibilidade]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COUNTIFS(Percentuais!$KR$3:$KR$17,$A9,Percentuais!$A$3:$A$17,$E$8)</f>
        <v>0</v>
      </c>
      <c r="F9" s="4">
        <f>COUNTIFS(Percentuais!$KR$3:$KR$17,$A9,Percentuais!$A$3:$A$17,$F$8)</f>
        <v>0</v>
      </c>
      <c r="G9" s="4">
        <f>COUNTIFS(Percentuais!$KR$3:$KR$17,$A9,Percentuais!$A$3:$A$17,$G$8)</f>
        <v>0</v>
      </c>
      <c r="H9" s="4">
        <f>COUNTIFS(Percentuais!$KR$3:$KR$17,$A9,Percentuais!$A$3:$A$17,$H$8)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COUNTIFS(Percentuais!$KR$3:$KR$17,$A10,Percentuais!$A$3:$A$17,$E$8)</f>
        <v>0</v>
      </c>
      <c r="F10" s="4">
        <f>COUNTIFS(Percentuais!$KR$3:$KR$17,$A10,Percentuais!$A$3:$A$17,$F$8)</f>
        <v>0</v>
      </c>
      <c r="G10" s="4">
        <f>COUNTIFS(Percentuais!$KR$3:$KR$17,$A10,Percentuais!$A$3:$A$17,$G$8)</f>
        <v>0</v>
      </c>
      <c r="H10" s="4">
        <f>COUNTIFS(Percentuais!$KR$3:$KR$17,$A10,Percentuais!$A$3:$A$17,$H$8)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COUNTIFS(Percentuais!$KR$3:$KR$17,$A11,Percentuais!$A$3:$A$17,$E$8)</f>
        <v>0</v>
      </c>
      <c r="F11" s="4">
        <f>COUNTIFS(Percentuais!$KR$3:$KR$17,$A11,Percentuais!$A$3:$A$17,$F$8)</f>
        <v>0</v>
      </c>
      <c r="G11" s="4">
        <f>COUNTIFS(Percentuais!$KR$3:$KR$17,$A11,Percentuais!$A$3:$A$17,$G$8)</f>
        <v>0</v>
      </c>
      <c r="H11" s="4">
        <f>COUNTIFS(Percentuais!$KR$3:$KR$17,$A11,Percentuais!$A$3:$A$17,$H$8)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COUNTIFS(Percentuais!$KR$3:$KR$17,$A12,Percentuais!$A$3:$A$17,$E$8)</f>
        <v>0</v>
      </c>
      <c r="F12" s="4">
        <f>COUNTIFS(Percentuais!$KR$3:$KR$17,$A12,Percentuais!$A$3:$A$17,$F$8)</f>
        <v>0</v>
      </c>
      <c r="G12" s="4">
        <f>COUNTIFS(Percentuais!$KR$3:$KR$17,$A12,Percentuais!$A$3:$A$17,$G$8)</f>
        <v>0</v>
      </c>
      <c r="H12" s="4">
        <f>COUNTIFS(Percentuais!$KR$3:$KR$17,$A12,Percentuais!$A$3:$A$17,$H$8)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COUNTIFS(Percentuais!$KR$3:$KR$17,$A13,Percentuais!$A$3:$A$17,$E$8)</f>
        <v>0</v>
      </c>
      <c r="F13" s="4">
        <f>COUNTIFS(Percentuais!$KR$3:$KR$17,$A13,Percentuais!$A$3:$A$17,$F$8)</f>
        <v>0</v>
      </c>
      <c r="G13" s="4">
        <f>COUNTIFS(Percentuais!$KR$3:$KR$17,$A13,Percentuais!$A$3:$A$17,$G$8)</f>
        <v>0</v>
      </c>
      <c r="H13" s="4">
        <f>COUNTIFS(Percentuais!$KR$3:$KR$17,$A13,Percentuais!$A$3:$A$17,$H$8)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COUNTIFS(Percentuais!$KR$3:$KR$17,$A14,Percentuais!$A$3:$A$17,$E$8)</f>
        <v>0</v>
      </c>
      <c r="F14" s="4">
        <f>COUNTIFS(Percentuais!$KR$3:$KR$17,$A14,Percentuais!$A$3:$A$17,$F$8)</f>
        <v>0</v>
      </c>
      <c r="G14" s="4">
        <f>COUNTIFS(Percentuais!$KR$3:$KR$17,$A14,Percentuais!$A$3:$A$17,$G$8)</f>
        <v>0</v>
      </c>
      <c r="H14" s="4">
        <f>COUNTIFS(Percentuais!$KR$3:$KR$17,$A14,Percentuais!$A$3:$A$17,$H$8)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5" t="str">
        <f>HLOOKUP(A1,Percentuais!$D$1:$KT$2,2,FALSE)</f>
        <v>Avalie os Núcleos de Tecnologias Educacionais (NTE), considerando: [Os equipamentos]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COUNTIFS(Percentuais!$KS$3:$KS$17,$A9,Percentuais!$A$3:$A$17,$E$8)</f>
        <v>0</v>
      </c>
      <c r="F9" s="4">
        <f>COUNTIFS(Percentuais!$KS$3:$KS$17,$A9,Percentuais!$A$3:$A$17,$F$8)</f>
        <v>0</v>
      </c>
      <c r="G9" s="4">
        <f>COUNTIFS(Percentuais!$KS$3:$KS$17,$A9,Percentuais!$A$3:$A$17,$G$8)</f>
        <v>0</v>
      </c>
      <c r="H9" s="4">
        <f>COUNTIFS(Percentuais!$KS$3:$KS$17,$A9,Percentuais!$A$3:$A$17,$H$8)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COUNTIFS(Percentuais!$KS$3:$KS$17,$A10,Percentuais!$A$3:$A$17,$E$8)</f>
        <v>0</v>
      </c>
      <c r="F10" s="4">
        <f>COUNTIFS(Percentuais!$KS$3:$KS$17,$A10,Percentuais!$A$3:$A$17,$F$8)</f>
        <v>0</v>
      </c>
      <c r="G10" s="4">
        <f>COUNTIFS(Percentuais!$KS$3:$KS$17,$A10,Percentuais!$A$3:$A$17,$G$8)</f>
        <v>0</v>
      </c>
      <c r="H10" s="4">
        <f>COUNTIFS(Percentuais!$KS$3:$KS$17,$A10,Percentuais!$A$3:$A$17,$H$8)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COUNTIFS(Percentuais!$KS$3:$KS$17,$A11,Percentuais!$A$3:$A$17,$E$8)</f>
        <v>0</v>
      </c>
      <c r="F11" s="4">
        <f>COUNTIFS(Percentuais!$KS$3:$KS$17,$A11,Percentuais!$A$3:$A$17,$F$8)</f>
        <v>0</v>
      </c>
      <c r="G11" s="4">
        <f>COUNTIFS(Percentuais!$KS$3:$KS$17,$A11,Percentuais!$A$3:$A$17,$G$8)</f>
        <v>0</v>
      </c>
      <c r="H11" s="4">
        <f>COUNTIFS(Percentuais!$KS$3:$KS$17,$A11,Percentuais!$A$3:$A$17,$H$8)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COUNTIFS(Percentuais!$KS$3:$KS$17,$A12,Percentuais!$A$3:$A$17,$E$8)</f>
        <v>0</v>
      </c>
      <c r="F12" s="4">
        <f>COUNTIFS(Percentuais!$KS$3:$KS$17,$A12,Percentuais!$A$3:$A$17,$F$8)</f>
        <v>0</v>
      </c>
      <c r="G12" s="4">
        <f>COUNTIFS(Percentuais!$KS$3:$KS$17,$A12,Percentuais!$A$3:$A$17,$G$8)</f>
        <v>0</v>
      </c>
      <c r="H12" s="4">
        <f>COUNTIFS(Percentuais!$KS$3:$KS$17,$A12,Percentuais!$A$3:$A$17,$H$8)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COUNTIFS(Percentuais!$KS$3:$KS$17,$A13,Percentuais!$A$3:$A$17,$E$8)</f>
        <v>0</v>
      </c>
      <c r="F13" s="4">
        <f>COUNTIFS(Percentuais!$KS$3:$KS$17,$A13,Percentuais!$A$3:$A$17,$F$8)</f>
        <v>0</v>
      </c>
      <c r="G13" s="4">
        <f>COUNTIFS(Percentuais!$KS$3:$KS$17,$A13,Percentuais!$A$3:$A$17,$G$8)</f>
        <v>0</v>
      </c>
      <c r="H13" s="4">
        <f>COUNTIFS(Percentuais!$KS$3:$KS$17,$A13,Percentuais!$A$3:$A$17,$H$8)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COUNTIFS(Percentuais!$KS$3:$KS$17,$A14,Percentuais!$A$3:$A$17,$E$8)</f>
        <v>0</v>
      </c>
      <c r="F14" s="4">
        <f>COUNTIFS(Percentuais!$KS$3:$KS$17,$A14,Percentuais!$A$3:$A$17,$F$8)</f>
        <v>0</v>
      </c>
      <c r="G14" s="4">
        <f>COUNTIFS(Percentuais!$KS$3:$KS$17,$A14,Percentuais!$A$3:$A$17,$G$8)</f>
        <v>0</v>
      </c>
      <c r="H14" s="4">
        <f>COUNTIFS(Percentuais!$KS$3:$KS$17,$A14,Percentuais!$A$3:$A$17,$H$8)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5" t="str">
        <f>HLOOKUP(A1,Percentuais!$D$1:$KT$2,2,FALSE)</f>
        <v>Avalie os Núcleos de Tecnologias Educacionais (NTE), considerando: [As Políticas de ampliação dos Núcleos de Tecnologias Educacionais]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COUNTIFS(Percentuais!$KT$3:$KT$17,$A9,Percentuais!$A$3:$A$17,$E$8)</f>
        <v>0</v>
      </c>
      <c r="F9" s="4">
        <f>COUNTIFS(Percentuais!$KT$3:$KT$17,$A9,Percentuais!$A$3:$A$17,$F$8)</f>
        <v>0</v>
      </c>
      <c r="G9" s="4">
        <f>COUNTIFS(Percentuais!$KT$3:$KT$17,$A9,Percentuais!$A$3:$A$17,$G$8)</f>
        <v>0</v>
      </c>
      <c r="H9" s="4">
        <f>COUNTIFS(Percentuais!$KT$3:$KT$17,$A9,Percentuais!$A$3:$A$17,$H$8)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COUNTIFS(Percentuais!$KT$3:$KT$17,$A10,Percentuais!$A$3:$A$17,$E$8)</f>
        <v>0</v>
      </c>
      <c r="F10" s="4">
        <f>COUNTIFS(Percentuais!$KT$3:$KT$17,$A10,Percentuais!$A$3:$A$17,$F$8)</f>
        <v>0</v>
      </c>
      <c r="G10" s="4">
        <f>COUNTIFS(Percentuais!$KT$3:$KT$17,$A10,Percentuais!$A$3:$A$17,$G$8)</f>
        <v>0</v>
      </c>
      <c r="H10" s="4">
        <f>COUNTIFS(Percentuais!$KT$3:$KT$17,$A10,Percentuais!$A$3:$A$17,$H$8)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COUNTIFS(Percentuais!$KT$3:$KT$17,$A11,Percentuais!$A$3:$A$17,$E$8)</f>
        <v>0</v>
      </c>
      <c r="F11" s="4">
        <f>COUNTIFS(Percentuais!$KT$3:$KT$17,$A11,Percentuais!$A$3:$A$17,$F$8)</f>
        <v>0</v>
      </c>
      <c r="G11" s="4">
        <f>COUNTIFS(Percentuais!$KT$3:$KT$17,$A11,Percentuais!$A$3:$A$17,$G$8)</f>
        <v>0</v>
      </c>
      <c r="H11" s="4">
        <f>COUNTIFS(Percentuais!$KT$3:$KT$17,$A11,Percentuais!$A$3:$A$17,$H$8)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COUNTIFS(Percentuais!$KT$3:$KT$17,$A12,Percentuais!$A$3:$A$17,$E$8)</f>
        <v>0</v>
      </c>
      <c r="F12" s="4">
        <f>COUNTIFS(Percentuais!$KT$3:$KT$17,$A12,Percentuais!$A$3:$A$17,$F$8)</f>
        <v>0</v>
      </c>
      <c r="G12" s="4">
        <f>COUNTIFS(Percentuais!$KT$3:$KT$17,$A12,Percentuais!$A$3:$A$17,$G$8)</f>
        <v>0</v>
      </c>
      <c r="H12" s="4">
        <f>COUNTIFS(Percentuais!$KT$3:$KT$17,$A12,Percentuais!$A$3:$A$17,$H$8)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COUNTIFS(Percentuais!$KT$3:$KT$17,$A13,Percentuais!$A$3:$A$17,$E$8)</f>
        <v>0</v>
      </c>
      <c r="F13" s="4">
        <f>COUNTIFS(Percentuais!$KT$3:$KT$17,$A13,Percentuais!$A$3:$A$17,$F$8)</f>
        <v>0</v>
      </c>
      <c r="G13" s="4">
        <f>COUNTIFS(Percentuais!$KT$3:$KT$17,$A13,Percentuais!$A$3:$A$17,$G$8)</f>
        <v>0</v>
      </c>
      <c r="H13" s="4">
        <f>COUNTIFS(Percentuais!$KT$3:$KT$17,$A13,Percentuais!$A$3:$A$17,$H$8)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COUNTIFS(Percentuais!$KT$3:$KT$17,$A14,Percentuais!$A$3:$A$17,$E$8)</f>
        <v>0</v>
      </c>
      <c r="F14" s="4">
        <f>COUNTIFS(Percentuais!$KT$3:$KT$17,$A14,Percentuais!$A$3:$A$17,$F$8)</f>
        <v>0</v>
      </c>
      <c r="G14" s="4">
        <f>COUNTIFS(Percentuais!$KT$3:$KT$17,$A14,Percentuais!$A$3:$A$17,$G$8)</f>
        <v>0</v>
      </c>
      <c r="H14" s="4">
        <f>COUNTIFS(Percentuais!$KT$3:$KT$17,$A14,Percentuais!$A$3:$A$17,$H$8)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5" t="str">
        <f>HLOOKUP(A1,Percentuais!$D$1:$KT$2,2,FALSE)</f>
        <v>Avalie o Sistema de Bibliotecas, considerando as seguintes ações e Políticas: [Atualização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COUNTIFS(Percentuais!$GS$3:$GS$17,$A9,Percentuais!$A$3:$A$17,$E$8)</f>
        <v>0</v>
      </c>
      <c r="F9" s="4">
        <f>COUNTIFS(Percentuais!$GS$3:$GS$17,$A9,Percentuais!$A$3:$A$17,$F$8)</f>
        <v>0</v>
      </c>
      <c r="G9" s="4">
        <f>COUNTIFS(Percentuais!$GS$3:$GS$17,$A9,Percentuais!$A$3:$A$17,$G$8)</f>
        <v>0</v>
      </c>
      <c r="H9" s="4">
        <f>COUNTIFS(Percentuais!$GS$3:$GS$17,$A9,Percentuais!$A$3:$A$17,$H$8)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0.33333333333333331</v>
      </c>
      <c r="D10" s="45">
        <f t="shared" ref="D10:D13" si="1">B10+C10</f>
        <v>0.33333333333333331</v>
      </c>
      <c r="E10" s="4">
        <f>COUNTIFS(Percentuais!$GS$3:$GS$17,$A10,Percentuais!$A$3:$A$17,$E$8)</f>
        <v>0</v>
      </c>
      <c r="F10" s="4">
        <f>COUNTIFS(Percentuais!$GS$3:$GS$17,$A10,Percentuais!$A$3:$A$17,$F$8)</f>
        <v>0</v>
      </c>
      <c r="G10" s="4">
        <f>COUNTIFS(Percentuais!$GS$3:$GS$17,$A10,Percentuais!$A$3:$A$17,$G$8)</f>
        <v>0</v>
      </c>
      <c r="H10" s="4">
        <f>COUNTIFS(Percentuais!$GS$3:$GS$17,$A10,Percentuais!$A$3:$A$17,$H$8)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0.33333333333333331</v>
      </c>
      <c r="D11" s="45">
        <f t="shared" si="1"/>
        <v>0.33333333333333331</v>
      </c>
      <c r="E11" s="4">
        <f>COUNTIFS(Percentuais!$GS$3:$GS$17,$A11,Percentuais!$A$3:$A$17,$E$8)</f>
        <v>0</v>
      </c>
      <c r="F11" s="4">
        <f>COUNTIFS(Percentuais!$GS$3:$GS$17,$A11,Percentuais!$A$3:$A$17,$F$8)</f>
        <v>0</v>
      </c>
      <c r="G11" s="4">
        <f>COUNTIFS(Percentuais!$GS$3:$GS$17,$A11,Percentuais!$A$3:$A$17,$G$8)</f>
        <v>0</v>
      </c>
      <c r="H11" s="4">
        <f>COUNTIFS(Percentuais!$GS$3:$GS$17,$A11,Percentuais!$A$3:$A$17,$H$8)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0.33333333333333331</v>
      </c>
      <c r="D12" s="45">
        <f t="shared" si="1"/>
        <v>0.33333333333333331</v>
      </c>
      <c r="E12" s="4">
        <f>COUNTIFS(Percentuais!$GS$3:$GS$17,$A12,Percentuais!$A$3:$A$17,$E$8)</f>
        <v>0</v>
      </c>
      <c r="F12" s="4">
        <f>COUNTIFS(Percentuais!$GS$3:$GS$17,$A12,Percentuais!$A$3:$A$17,$F$8)</f>
        <v>0</v>
      </c>
      <c r="G12" s="4">
        <f>COUNTIFS(Percentuais!$GS$3:$GS$17,$A12,Percentuais!$A$3:$A$17,$G$8)</f>
        <v>0</v>
      </c>
      <c r="H12" s="4">
        <f>COUNTIFS(Percentuais!$GS$3:$GS$17,$A12,Percentuais!$A$3:$A$17,$H$8)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COUNTIFS(Percentuais!$GS$3:$GS$17,$A13,Percentuais!$A$3:$A$17,$E$8)</f>
        <v>0</v>
      </c>
      <c r="F13" s="4">
        <f>COUNTIFS(Percentuais!$GS$3:$GS$17,$A13,Percentuais!$A$3:$A$17,$F$8)</f>
        <v>0</v>
      </c>
      <c r="G13" s="4">
        <f>COUNTIFS(Percentuais!$GS$3:$GS$17,$A13,Percentuais!$A$3:$A$17,$G$8)</f>
        <v>0</v>
      </c>
      <c r="H13" s="4">
        <f>COUNTIFS(Percentuais!$GS$3:$GS$17,$A13,Percentuais!$A$3:$A$17,$H$8)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COUNTIFS(Percentuais!$GS$3:$GS$17,$A14,Percentuais!$A$3:$A$17,$E$8)</f>
        <v>0</v>
      </c>
      <c r="F14" s="4">
        <f>COUNTIFS(Percentuais!$GS$3:$GS$17,$A14,Percentuais!$A$3:$A$17,$F$8)</f>
        <v>0</v>
      </c>
      <c r="G14" s="4">
        <f>COUNTIFS(Percentuais!$GS$3:$GS$17,$A14,Percentuais!$A$3:$A$17,$G$8)</f>
        <v>0</v>
      </c>
      <c r="H14" s="4">
        <f>COUNTIFS(Percentuais!$GS$3:$GS$17,$A14,Percentuais!$A$3:$A$17,$H$8)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5" t="str">
        <f>HLOOKUP(A1,Percentuais!$D$1:$KT$2,2,FALSE)</f>
        <v>Avalie o Sistema de Bibliotecas, considerando as seguintes ações e Políticas: [ Políticas e normativas para ampliação dos acervos]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COUNTIFS(Percentuais!$GT$3:$GT$17,$A9,Percentuais!$A$3:$A$17,$E$8)</f>
        <v>0</v>
      </c>
      <c r="F9" s="4">
        <f>COUNTIFS(Percentuais!$GT$3:$GT$17,$A9,Percentuais!$A$3:$A$17,$F$8)</f>
        <v>0</v>
      </c>
      <c r="G9" s="4">
        <f>COUNTIFS(Percentuais!$GT$3:$GT$17,$A9,Percentuais!$A$3:$A$17,$G$8)</f>
        <v>0</v>
      </c>
      <c r="H9" s="4">
        <f>COUNTIFS(Percentuais!$GT$3:$GT$17,$A9,Percentuais!$A$3:$A$17,$H$8)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0.33333333333333331</v>
      </c>
      <c r="D10" s="45">
        <f t="shared" ref="D10:D13" si="1">B10+C10</f>
        <v>0.33333333333333331</v>
      </c>
      <c r="E10" s="4">
        <f>COUNTIFS(Percentuais!$GT$3:$GT$17,$A10,Percentuais!$A$3:$A$17,$E$8)</f>
        <v>0</v>
      </c>
      <c r="F10" s="4">
        <f>COUNTIFS(Percentuais!$GT$3:$GT$17,$A10,Percentuais!$A$3:$A$17,$F$8)</f>
        <v>0</v>
      </c>
      <c r="G10" s="4">
        <f>COUNTIFS(Percentuais!$GT$3:$GT$17,$A10,Percentuais!$A$3:$A$17,$G$8)</f>
        <v>0</v>
      </c>
      <c r="H10" s="4">
        <f>COUNTIFS(Percentuais!$GT$3:$GT$17,$A10,Percentuais!$A$3:$A$17,$H$8)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COUNTIFS(Percentuais!$GT$3:$GT$17,$A11,Percentuais!$A$3:$A$17,$E$8)</f>
        <v>0</v>
      </c>
      <c r="F11" s="4">
        <f>COUNTIFS(Percentuais!$GT$3:$GT$17,$A11,Percentuais!$A$3:$A$17,$F$8)</f>
        <v>0</v>
      </c>
      <c r="G11" s="4">
        <f>COUNTIFS(Percentuais!$GT$3:$GT$17,$A11,Percentuais!$A$3:$A$17,$G$8)</f>
        <v>0</v>
      </c>
      <c r="H11" s="4">
        <f>COUNTIFS(Percentuais!$GT$3:$GT$17,$A11,Percentuais!$A$3:$A$17,$H$8)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0.33333333333333331</v>
      </c>
      <c r="D12" s="45">
        <f t="shared" si="1"/>
        <v>0.33333333333333331</v>
      </c>
      <c r="E12" s="4">
        <f>COUNTIFS(Percentuais!$GT$3:$GT$17,$A12,Percentuais!$A$3:$A$17,$E$8)</f>
        <v>0</v>
      </c>
      <c r="F12" s="4">
        <f>COUNTIFS(Percentuais!$GT$3:$GT$17,$A12,Percentuais!$A$3:$A$17,$F$8)</f>
        <v>0</v>
      </c>
      <c r="G12" s="4">
        <f>COUNTIFS(Percentuais!$GT$3:$GT$17,$A12,Percentuais!$A$3:$A$17,$G$8)</f>
        <v>0</v>
      </c>
      <c r="H12" s="4">
        <f>COUNTIFS(Percentuais!$GT$3:$GT$17,$A12,Percentuais!$A$3:$A$17,$H$8)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COUNTIFS(Percentuais!$GT$3:$GT$17,$A13,Percentuais!$A$3:$A$17,$E$8)</f>
        <v>0</v>
      </c>
      <c r="F13" s="4">
        <f>COUNTIFS(Percentuais!$GT$3:$GT$17,$A13,Percentuais!$A$3:$A$17,$F$8)</f>
        <v>0</v>
      </c>
      <c r="G13" s="4">
        <f>COUNTIFS(Percentuais!$GT$3:$GT$17,$A13,Percentuais!$A$3:$A$17,$G$8)</f>
        <v>0</v>
      </c>
      <c r="H13" s="4">
        <f>COUNTIFS(Percentuais!$GT$3:$GT$17,$A13,Percentuais!$A$3:$A$17,$H$8)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0.33333333333333331</v>
      </c>
      <c r="D14" s="45">
        <f>B14+C14</f>
        <v>0.33333333333333331</v>
      </c>
      <c r="E14" s="4">
        <f>COUNTIFS(Percentuais!$GT$3:$GT$17,$A14,Percentuais!$A$3:$A$17,$E$8)</f>
        <v>0</v>
      </c>
      <c r="F14" s="4">
        <f>COUNTIFS(Percentuais!$GT$3:$GT$17,$A14,Percentuais!$A$3:$A$17,$F$8)</f>
        <v>0</v>
      </c>
      <c r="G14" s="4">
        <f>COUNTIFS(Percentuais!$GT$3:$GT$17,$A14,Percentuais!$A$3:$A$17,$G$8)</f>
        <v>0</v>
      </c>
      <c r="H14" s="4">
        <f>COUNTIFS(Percentuais!$GT$3:$GT$17,$A14,Percentuais!$A$3:$A$17,$H$8)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5" t="str">
        <f>HLOOKUP(A1,Percentuais!$D$1:$KT$2,2,FALSE)</f>
        <v>Avalie o Sistema de Bibliotecas, considerando as seguintes ações e Políticas: [Acesso remoto]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COUNTIFS(Percentuais!$GU$3:$GU$17,$A9,Percentuais!$A$3:$A$17,$E$8)</f>
        <v>0</v>
      </c>
      <c r="F9" s="4">
        <f>COUNTIFS(Percentuais!$GU$3:$GU$17,$A9,Percentuais!$A$3:$A$17,$F$8)</f>
        <v>0</v>
      </c>
      <c r="G9" s="4">
        <f>COUNTIFS(Percentuais!$GU$3:$GU$17,$A9,Percentuais!$A$3:$A$17,$G$8)</f>
        <v>0</v>
      </c>
      <c r="H9" s="4">
        <f>COUNTIFS(Percentuais!$GU$3:$GU$17,$A9,Percentuais!$A$3:$A$17,$H$8)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0.33333333333333331</v>
      </c>
      <c r="D10" s="45">
        <f t="shared" ref="D10:D13" si="1">B10+C10</f>
        <v>0.33333333333333331</v>
      </c>
      <c r="E10" s="4">
        <f>COUNTIFS(Percentuais!$GU$3:$GU$17,$A10,Percentuais!$A$3:$A$17,$E$8)</f>
        <v>0</v>
      </c>
      <c r="F10" s="4">
        <f>COUNTIFS(Percentuais!$GU$3:$GU$17,$A10,Percentuais!$A$3:$A$17,$F$8)</f>
        <v>0</v>
      </c>
      <c r="G10" s="4">
        <f>COUNTIFS(Percentuais!$GU$3:$GU$17,$A10,Percentuais!$A$3:$A$17,$G$8)</f>
        <v>0</v>
      </c>
      <c r="H10" s="4">
        <f>COUNTIFS(Percentuais!$GU$3:$GU$17,$A10,Percentuais!$A$3:$A$17,$H$8)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0.33333333333333331</v>
      </c>
      <c r="D11" s="45">
        <f t="shared" si="1"/>
        <v>0.33333333333333331</v>
      </c>
      <c r="E11" s="4">
        <f>COUNTIFS(Percentuais!$GU$3:$GU$17,$A11,Percentuais!$A$3:$A$17,$E$8)</f>
        <v>0</v>
      </c>
      <c r="F11" s="4">
        <f>COUNTIFS(Percentuais!$GU$3:$GU$17,$A11,Percentuais!$A$3:$A$17,$F$8)</f>
        <v>0</v>
      </c>
      <c r="G11" s="4">
        <f>COUNTIFS(Percentuais!$GU$3:$GU$17,$A11,Percentuais!$A$3:$A$17,$G$8)</f>
        <v>0</v>
      </c>
      <c r="H11" s="4">
        <f>COUNTIFS(Percentuais!$GU$3:$GU$17,$A11,Percentuais!$A$3:$A$17,$H$8)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COUNTIFS(Percentuais!$GU$3:$GU$17,$A12,Percentuais!$A$3:$A$17,$E$8)</f>
        <v>0</v>
      </c>
      <c r="F12" s="4">
        <f>COUNTIFS(Percentuais!$GU$3:$GU$17,$A12,Percentuais!$A$3:$A$17,$F$8)</f>
        <v>0</v>
      </c>
      <c r="G12" s="4">
        <f>COUNTIFS(Percentuais!$GU$3:$GU$17,$A12,Percentuais!$A$3:$A$17,$G$8)</f>
        <v>0</v>
      </c>
      <c r="H12" s="4">
        <f>COUNTIFS(Percentuais!$GU$3:$GU$17,$A12,Percentuais!$A$3:$A$17,$H$8)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0.33333333333333331</v>
      </c>
      <c r="D13" s="45">
        <f t="shared" si="1"/>
        <v>0.33333333333333331</v>
      </c>
      <c r="E13" s="4">
        <f>COUNTIFS(Percentuais!$GU$3:$GU$17,$A13,Percentuais!$A$3:$A$17,$E$8)</f>
        <v>0</v>
      </c>
      <c r="F13" s="4">
        <f>COUNTIFS(Percentuais!$GU$3:$GU$17,$A13,Percentuais!$A$3:$A$17,$F$8)</f>
        <v>0</v>
      </c>
      <c r="G13" s="4">
        <f>COUNTIFS(Percentuais!$GU$3:$GU$17,$A13,Percentuais!$A$3:$A$17,$G$8)</f>
        <v>0</v>
      </c>
      <c r="H13" s="4">
        <f>COUNTIFS(Percentuais!$GU$3:$GU$17,$A13,Percentuais!$A$3:$A$17,$H$8)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COUNTIFS(Percentuais!$GU$3:$GU$17,$A14,Percentuais!$A$3:$A$17,$E$8)</f>
        <v>0</v>
      </c>
      <c r="F14" s="4">
        <f>COUNTIFS(Percentuais!$GU$3:$GU$17,$A14,Percentuais!$A$3:$A$17,$F$8)</f>
        <v>0</v>
      </c>
      <c r="G14" s="4">
        <f>COUNTIFS(Percentuais!$GU$3:$GU$17,$A14,Percentuais!$A$3:$A$17,$G$8)</f>
        <v>0</v>
      </c>
      <c r="H14" s="4">
        <f>COUNTIFS(Percentuais!$GU$3:$GU$17,$A14,Percentuais!$A$3:$A$17,$H$8)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5" t="str">
        <f>HLOOKUP(A1,Percentuais!$D$1:$KT$2,2,FALSE)</f>
        <v>Avalie o Sistema de Bibliotecas, considerando as seguintes ações e Políticas: [Acesso a portais de pesquisa]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COUNTIFS(Percentuais!$GV$3:$GV$17,$A9,Percentuais!$A$3:$A$17,$E$8)</f>
        <v>0</v>
      </c>
      <c r="F9" s="4">
        <f>COUNTIFS(Percentuais!$GV$3:$GV$17,$A9,Percentuais!$A$3:$A$17,$F$8)</f>
        <v>0</v>
      </c>
      <c r="G9" s="4">
        <f>COUNTIFS(Percentuais!$GV$3:$GV$17,$A9,Percentuais!$A$3:$A$17,$G$8)</f>
        <v>0</v>
      </c>
      <c r="H9" s="4">
        <f>COUNTIFS(Percentuais!$GV$3:$GV$17,$A9,Percentuais!$A$3:$A$17,$H$8)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0.33333333333333331</v>
      </c>
      <c r="D10" s="45">
        <f t="shared" ref="D10:D13" si="1">B10+C10</f>
        <v>0.33333333333333331</v>
      </c>
      <c r="E10" s="4">
        <f>COUNTIFS(Percentuais!$GV$3:$GV$17,$A10,Percentuais!$A$3:$A$17,$E$8)</f>
        <v>0</v>
      </c>
      <c r="F10" s="4">
        <f>COUNTIFS(Percentuais!$GV$3:$GV$17,$A10,Percentuais!$A$3:$A$17,$F$8)</f>
        <v>0</v>
      </c>
      <c r="G10" s="4">
        <f>COUNTIFS(Percentuais!$GV$3:$GV$17,$A10,Percentuais!$A$3:$A$17,$G$8)</f>
        <v>0</v>
      </c>
      <c r="H10" s="4">
        <f>COUNTIFS(Percentuais!$GV$3:$GV$17,$A10,Percentuais!$A$3:$A$17,$H$8)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COUNTIFS(Percentuais!$GV$3:$GV$17,$A11,Percentuais!$A$3:$A$17,$E$8)</f>
        <v>0</v>
      </c>
      <c r="F11" s="4">
        <f>COUNTIFS(Percentuais!$GV$3:$GV$17,$A11,Percentuais!$A$3:$A$17,$F$8)</f>
        <v>0</v>
      </c>
      <c r="G11" s="4">
        <f>COUNTIFS(Percentuais!$GV$3:$GV$17,$A11,Percentuais!$A$3:$A$17,$G$8)</f>
        <v>0</v>
      </c>
      <c r="H11" s="4">
        <f>COUNTIFS(Percentuais!$GV$3:$GV$17,$A11,Percentuais!$A$3:$A$17,$H$8)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COUNTIFS(Percentuais!$GV$3:$GV$17,$A12,Percentuais!$A$3:$A$17,$E$8)</f>
        <v>0</v>
      </c>
      <c r="F12" s="4">
        <f>COUNTIFS(Percentuais!$GV$3:$GV$17,$A12,Percentuais!$A$3:$A$17,$F$8)</f>
        <v>0</v>
      </c>
      <c r="G12" s="4">
        <f>COUNTIFS(Percentuais!$GV$3:$GV$17,$A12,Percentuais!$A$3:$A$17,$G$8)</f>
        <v>0</v>
      </c>
      <c r="H12" s="4">
        <f>COUNTIFS(Percentuais!$GV$3:$GV$17,$A12,Percentuais!$A$3:$A$17,$H$8)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0.33333333333333331</v>
      </c>
      <c r="D13" s="45">
        <f t="shared" si="1"/>
        <v>0.33333333333333331</v>
      </c>
      <c r="E13" s="4">
        <f>COUNTIFS(Percentuais!$GV$3:$GV$17,$A13,Percentuais!$A$3:$A$17,$E$8)</f>
        <v>0</v>
      </c>
      <c r="F13" s="4">
        <f>COUNTIFS(Percentuais!$GV$3:$GV$17,$A13,Percentuais!$A$3:$A$17,$F$8)</f>
        <v>0</v>
      </c>
      <c r="G13" s="4">
        <f>COUNTIFS(Percentuais!$GV$3:$GV$17,$A13,Percentuais!$A$3:$A$17,$G$8)</f>
        <v>0</v>
      </c>
      <c r="H13" s="4">
        <f>COUNTIFS(Percentuais!$GV$3:$GV$17,$A13,Percentuais!$A$3:$A$17,$H$8)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0.33333333333333331</v>
      </c>
      <c r="D14" s="45">
        <f>B14+C14</f>
        <v>0.33333333333333331</v>
      </c>
      <c r="E14" s="4">
        <f>COUNTIFS(Percentuais!$GV$3:$GV$17,$A14,Percentuais!$A$3:$A$17,$E$8)</f>
        <v>0</v>
      </c>
      <c r="F14" s="4">
        <f>COUNTIFS(Percentuais!$GV$3:$GV$17,$A14,Percentuais!$A$3:$A$17,$F$8)</f>
        <v>0</v>
      </c>
      <c r="G14" s="4">
        <f>COUNTIFS(Percentuais!$GV$3:$GV$17,$A14,Percentuais!$A$3:$A$17,$G$8)</f>
        <v>0</v>
      </c>
      <c r="H14" s="4">
        <f>COUNTIFS(Percentuais!$GV$3:$GV$17,$A14,Percentuais!$A$3:$A$17,$H$8)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5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COUNTIFS(Percentuais!$GW$3:$GW$17,$A10,Percentuais!$A$3:$A$17,$E$9)</f>
        <v>0</v>
      </c>
      <c r="F10" s="23">
        <f>COUNTIFS(Percentuais!$GW$3:$GW$17,$A10,Percentuais!$A$3:$A$17,$F$9)</f>
        <v>0</v>
      </c>
      <c r="G10" s="23">
        <f>COUNTIFS(Percentuais!$GW$3:$GW$17,$A10,Percentuais!$A$3:$A$17,$G$9)</f>
        <v>0</v>
      </c>
      <c r="H10" s="23">
        <f>COUNTIFS(Percentuais!$GW$3:$GW$17,$A10,Percentuais!$A$3:$A$17,$H$9)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COUNTIFS(Percentuais!$GW$3:$GW$17,$A11,Percentuais!$A$3:$A$17,$E$9)</f>
        <v>0</v>
      </c>
      <c r="F11" s="23">
        <f>COUNTIFS(Percentuais!$GW$3:$GW$17,$A11,Percentuais!$A$3:$A$17,$F$9)</f>
        <v>0</v>
      </c>
      <c r="G11" s="23">
        <f>COUNTIFS(Percentuais!$GW$3:$GW$17,$A11,Percentuais!$A$3:$A$17,$G$9)</f>
        <v>0</v>
      </c>
      <c r="H11" s="23">
        <f>COUNTIFS(Percentuais!$GW$3:$GW$17,$A11,Percentuais!$A$3:$A$17,$H$9)</f>
        <v>15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5" t="str">
        <f>HLOOKUP(A1,Percentuais!$D$1:$KT$2,2,FALSE)</f>
        <v>A respeito do planejamento da UFPR para a assistência estudantil, avalie: [Os espaços físicos para acolhimento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COUNTIFS(Percentuais!$GY$3:$GY$17,$A9,Percentuais!$A$3:$A$17,$E$8)</f>
        <v>0</v>
      </c>
      <c r="F9" s="4">
        <f>COUNTIFS(Percentuais!$GY$3:$GY$17,$A9,Percentuais!$A$3:$A$17,$F$8)</f>
        <v>0</v>
      </c>
      <c r="G9" s="4">
        <f>COUNTIFS(Percentuais!$GY$3:$GY$17,$A9,Percentuais!$A$3:$A$17,$G$8)</f>
        <v>0</v>
      </c>
      <c r="H9" s="4">
        <f>COUNTIFS(Percentuais!$GY$3:$GY$17,$A9,Percentuais!$A$3:$A$17,$H$8)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COUNTIFS(Percentuais!$GY$3:$GY$17,$A10,Percentuais!$A$3:$A$17,$E$8)</f>
        <v>0</v>
      </c>
      <c r="F10" s="4">
        <f>COUNTIFS(Percentuais!$GY$3:$GY$17,$A10,Percentuais!$A$3:$A$17,$F$8)</f>
        <v>0</v>
      </c>
      <c r="G10" s="4">
        <f>COUNTIFS(Percentuais!$GY$3:$GY$17,$A10,Percentuais!$A$3:$A$17,$G$8)</f>
        <v>0</v>
      </c>
      <c r="H10" s="4">
        <f>COUNTIFS(Percentuais!$GY$3:$GY$17,$A10,Percentuais!$A$3:$A$17,$H$8)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COUNTIFS(Percentuais!$GY$3:$GY$17,$A11,Percentuais!$A$3:$A$17,$E$8)</f>
        <v>0</v>
      </c>
      <c r="F11" s="4">
        <f>COUNTIFS(Percentuais!$GY$3:$GY$17,$A11,Percentuais!$A$3:$A$17,$F$8)</f>
        <v>0</v>
      </c>
      <c r="G11" s="4">
        <f>COUNTIFS(Percentuais!$GY$3:$GY$17,$A11,Percentuais!$A$3:$A$17,$G$8)</f>
        <v>0</v>
      </c>
      <c r="H11" s="4">
        <f>COUNTIFS(Percentuais!$GY$3:$GY$17,$A11,Percentuais!$A$3:$A$17,$H$8)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COUNTIFS(Percentuais!$GY$3:$GY$17,$A12,Percentuais!$A$3:$A$17,$E$8)</f>
        <v>0</v>
      </c>
      <c r="F12" s="4">
        <f>COUNTIFS(Percentuais!$GY$3:$GY$17,$A12,Percentuais!$A$3:$A$17,$F$8)</f>
        <v>0</v>
      </c>
      <c r="G12" s="4">
        <f>COUNTIFS(Percentuais!$GY$3:$GY$17,$A12,Percentuais!$A$3:$A$17,$G$8)</f>
        <v>0</v>
      </c>
      <c r="H12" s="4">
        <f>COUNTIFS(Percentuais!$GY$3:$GY$17,$A12,Percentuais!$A$3:$A$17,$H$8)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COUNTIFS(Percentuais!$GY$3:$GY$17,$A13,Percentuais!$A$3:$A$17,$E$8)</f>
        <v>0</v>
      </c>
      <c r="F13" s="4">
        <f>COUNTIFS(Percentuais!$GY$3:$GY$17,$A13,Percentuais!$A$3:$A$17,$F$8)</f>
        <v>0</v>
      </c>
      <c r="G13" s="4">
        <f>COUNTIFS(Percentuais!$GY$3:$GY$17,$A13,Percentuais!$A$3:$A$17,$G$8)</f>
        <v>0</v>
      </c>
      <c r="H13" s="4">
        <f>COUNTIFS(Percentuais!$GY$3:$GY$17,$A13,Percentuais!$A$3:$A$17,$H$8)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COUNTIFS(Percentuais!$GY$3:$GY$17,$A14,Percentuais!$A$3:$A$17,$E$8)</f>
        <v>0</v>
      </c>
      <c r="F14" s="4">
        <f>COUNTIFS(Percentuais!$GY$3:$GY$17,$A14,Percentuais!$A$3:$A$17,$F$8)</f>
        <v>0</v>
      </c>
      <c r="G14" s="4">
        <f>COUNTIFS(Percentuais!$GY$3:$GY$17,$A14,Percentuais!$A$3:$A$17,$G$8)</f>
        <v>0</v>
      </c>
      <c r="H14" s="4">
        <f>COUNTIFS(Percentuais!$GY$3:$GY$17,$A14,Percentuais!$A$3:$A$17,$H$8)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5" t="str">
        <f>HLOOKUP(A1,Percentuais!$D$1:$KT$2,2,FALSE)</f>
        <v>A respeito do planejamento da UFPR para a assistência estudantil, avalie: [Os programas de permanência discente]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COUNTIFS(Percentuais!$GX$3:$GX$17,$A9,Percentuais!$A$3:$A$17,$E$8)</f>
        <v>0</v>
      </c>
      <c r="F9" s="4">
        <f>COUNTIFS(Percentuais!$GX$3:$GX$17,$A9,Percentuais!$A$3:$A$17,$F$8)</f>
        <v>0</v>
      </c>
      <c r="G9" s="4">
        <f>COUNTIFS(Percentuais!$GX$3:$GX$17,$A9,Percentuais!$A$3:$A$17,$G$8)</f>
        <v>0</v>
      </c>
      <c r="H9" s="4">
        <f>COUNTIFS(Percentuais!$GX$3:$GX$17,$A9,Percentuais!$A$3:$A$17,$H$8)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COUNTIFS(Percentuais!$GX$3:$GX$17,$A10,Percentuais!$A$3:$A$17,$E$8)</f>
        <v>0</v>
      </c>
      <c r="F10" s="4">
        <f>COUNTIFS(Percentuais!$GX$3:$GX$17,$A10,Percentuais!$A$3:$A$17,$F$8)</f>
        <v>0</v>
      </c>
      <c r="G10" s="4">
        <f>COUNTIFS(Percentuais!$GX$3:$GX$17,$A10,Percentuais!$A$3:$A$17,$G$8)</f>
        <v>0</v>
      </c>
      <c r="H10" s="4">
        <f>COUNTIFS(Percentuais!$GX$3:$GX$17,$A10,Percentuais!$A$3:$A$17,$H$8)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COUNTIFS(Percentuais!$GX$3:$GX$17,$A11,Percentuais!$A$3:$A$17,$E$8)</f>
        <v>0</v>
      </c>
      <c r="F11" s="4">
        <f>COUNTIFS(Percentuais!$GX$3:$GX$17,$A11,Percentuais!$A$3:$A$17,$F$8)</f>
        <v>0</v>
      </c>
      <c r="G11" s="4">
        <f>COUNTIFS(Percentuais!$GX$3:$GX$17,$A11,Percentuais!$A$3:$A$17,$G$8)</f>
        <v>0</v>
      </c>
      <c r="H11" s="4">
        <f>COUNTIFS(Percentuais!$GX$3:$GX$17,$A11,Percentuais!$A$3:$A$17,$H$8)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COUNTIFS(Percentuais!$GX$3:$GX$17,$A12,Percentuais!$A$3:$A$17,$E$8)</f>
        <v>0</v>
      </c>
      <c r="F12" s="4">
        <f>COUNTIFS(Percentuais!$GX$3:$GX$17,$A12,Percentuais!$A$3:$A$17,$F$8)</f>
        <v>0</v>
      </c>
      <c r="G12" s="4">
        <f>COUNTIFS(Percentuais!$GX$3:$GX$17,$A12,Percentuais!$A$3:$A$17,$G$8)</f>
        <v>0</v>
      </c>
      <c r="H12" s="4">
        <f>COUNTIFS(Percentuais!$GX$3:$GX$17,$A12,Percentuais!$A$3:$A$17,$H$8)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COUNTIFS(Percentuais!$GX$3:$GX$17,$A13,Percentuais!$A$3:$A$17,$E$8)</f>
        <v>0</v>
      </c>
      <c r="F13" s="4">
        <f>COUNTIFS(Percentuais!$GX$3:$GX$17,$A13,Percentuais!$A$3:$A$17,$F$8)</f>
        <v>0</v>
      </c>
      <c r="G13" s="4">
        <f>COUNTIFS(Percentuais!$GX$3:$GX$17,$A13,Percentuais!$A$3:$A$17,$G$8)</f>
        <v>0</v>
      </c>
      <c r="H13" s="4">
        <f>COUNTIFS(Percentuais!$GX$3:$GX$17,$A13,Percentuais!$A$3:$A$17,$H$8)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COUNTIFS(Percentuais!$GX$3:$GX$17,$A14,Percentuais!$A$3:$A$17,$E$8)</f>
        <v>0</v>
      </c>
      <c r="F14" s="4">
        <f>COUNTIFS(Percentuais!$GX$3:$GX$17,$A14,Percentuais!$A$3:$A$17,$F$8)</f>
        <v>0</v>
      </c>
      <c r="G14" s="4">
        <f>COUNTIFS(Percentuais!$GX$3:$GX$17,$A14,Percentuais!$A$3:$A$17,$G$8)</f>
        <v>0</v>
      </c>
      <c r="H14" s="4">
        <f>COUNTIFS(Percentuais!$GX$3:$GX$17,$A14,Percentuais!$A$3:$A$17,$H$8)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5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COUNTIFS(Percentuais!$GZ$3:$GZ$17,$A9,Percentuais!$A$3:$A$17,$E$8)</f>
        <v>0</v>
      </c>
      <c r="F9" s="4">
        <f>COUNTIFS(Percentuais!$GZ$3:$GZ$17,$A9,Percentuais!$A$3:$A$17,$F$8)</f>
        <v>0</v>
      </c>
      <c r="G9" s="4">
        <f>COUNTIFS(Percentuais!$GZ$3:$GZ$17,$A9,Percentuais!$A$3:$A$17,$G$8)</f>
        <v>0</v>
      </c>
      <c r="H9" s="4">
        <f>COUNTIFS(Percentuais!$GZ$3:$GZ$17,$A9,Percentuais!$A$3:$A$17,$H$8)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COUNTIFS(Percentuais!$GZ$3:$GZ$17,$A10,Percentuais!$A$3:$A$17,$E$8)</f>
        <v>0</v>
      </c>
      <c r="F10" s="4">
        <f>COUNTIFS(Percentuais!$GZ$3:$GZ$17,$A10,Percentuais!$A$3:$A$17,$F$8)</f>
        <v>0</v>
      </c>
      <c r="G10" s="4">
        <f>COUNTIFS(Percentuais!$GZ$3:$GZ$17,$A10,Percentuais!$A$3:$A$17,$G$8)</f>
        <v>0</v>
      </c>
      <c r="H10" s="4">
        <f>COUNTIFS(Percentuais!$GZ$3:$GZ$17,$A10,Percentuais!$A$3:$A$17,$H$8)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COUNTIFS(Percentuais!$GZ$3:$GZ$17,$A11,Percentuais!$A$3:$A$17,$E$8)</f>
        <v>0</v>
      </c>
      <c r="F11" s="4">
        <f>COUNTIFS(Percentuais!$GZ$3:$GZ$17,$A11,Percentuais!$A$3:$A$17,$F$8)</f>
        <v>0</v>
      </c>
      <c r="G11" s="4">
        <f>COUNTIFS(Percentuais!$GZ$3:$GZ$17,$A11,Percentuais!$A$3:$A$17,$G$8)</f>
        <v>0</v>
      </c>
      <c r="H11" s="4">
        <f>COUNTIFS(Percentuais!$GZ$3:$GZ$17,$A11,Percentuais!$A$3:$A$17,$H$8)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COUNTIFS(Percentuais!$GZ$3:$GZ$17,$A12,Percentuais!$A$3:$A$17,$E$8)</f>
        <v>0</v>
      </c>
      <c r="F12" s="4">
        <f>COUNTIFS(Percentuais!$GZ$3:$GZ$17,$A12,Percentuais!$A$3:$A$17,$F$8)</f>
        <v>0</v>
      </c>
      <c r="G12" s="4">
        <f>COUNTIFS(Percentuais!$GZ$3:$GZ$17,$A12,Percentuais!$A$3:$A$17,$G$8)</f>
        <v>0</v>
      </c>
      <c r="H12" s="4">
        <f>COUNTIFS(Percentuais!$GZ$3:$GZ$17,$A12,Percentuais!$A$3:$A$17,$H$8)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COUNTIFS(Percentuais!$GZ$3:$GZ$17,$A13,Percentuais!$A$3:$A$17,$E$8)</f>
        <v>0</v>
      </c>
      <c r="F13" s="4">
        <f>COUNTIFS(Percentuais!$GZ$3:$GZ$17,$A13,Percentuais!$A$3:$A$17,$F$8)</f>
        <v>0</v>
      </c>
      <c r="G13" s="4">
        <f>COUNTIFS(Percentuais!$GZ$3:$GZ$17,$A13,Percentuais!$A$3:$A$17,$G$8)</f>
        <v>0</v>
      </c>
      <c r="H13" s="4">
        <f>COUNTIFS(Percentuais!$GZ$3:$GZ$17,$A13,Percentuais!$A$3:$A$17,$H$8)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COUNTIFS(Percentuais!$GZ$3:$GZ$17,$A14,Percentuais!$A$3:$A$17,$E$8)</f>
        <v>0</v>
      </c>
      <c r="F14" s="4">
        <f>COUNTIFS(Percentuais!$GZ$3:$GZ$17,$A14,Percentuais!$A$3:$A$17,$F$8)</f>
        <v>0</v>
      </c>
      <c r="G14" s="4">
        <f>COUNTIFS(Percentuais!$GZ$3:$GZ$17,$A14,Percentuais!$A$3:$A$17,$G$8)</f>
        <v>0</v>
      </c>
      <c r="H14" s="4">
        <f>COUNTIFS(Percentuais!$GZ$3:$GZ$17,$A14,Percentuais!$A$3:$A$17,$H$8)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5" t="str">
        <f>HLOOKUP(A1,Percentuais!$D$1:$KT$2,2,FALSE)</f>
        <v>A respeito do planejamento da UFPR para a assistência estudantil, avalie: [Os espaços de diálogo e construção coletiva entre a PRAE e o movimento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COUNTIFS(Percentuais!$HA$3:$HA$17,$A9,Percentuais!$A$3:$A$17,$E$8)</f>
        <v>0</v>
      </c>
      <c r="F9" s="4">
        <f>COUNTIFS(Percentuais!$HA$3:$HA$17,$A9,Percentuais!$A$3:$A$17,$F$8)</f>
        <v>0</v>
      </c>
      <c r="G9" s="4">
        <f>COUNTIFS(Percentuais!$HA$3:$HA$17,$A9,Percentuais!$A$3:$A$17,$G$8)</f>
        <v>0</v>
      </c>
      <c r="H9" s="4">
        <f>COUNTIFS(Percentuais!$HA$3:$HA$17,$A9,Percentuais!$A$3:$A$17,$H$8)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COUNTIFS(Percentuais!$HA$3:$HA$17,$A10,Percentuais!$A$3:$A$17,$E$8)</f>
        <v>0</v>
      </c>
      <c r="F10" s="4">
        <f>COUNTIFS(Percentuais!$HA$3:$HA$17,$A10,Percentuais!$A$3:$A$17,$F$8)</f>
        <v>0</v>
      </c>
      <c r="G10" s="4">
        <f>COUNTIFS(Percentuais!$HA$3:$HA$17,$A10,Percentuais!$A$3:$A$17,$G$8)</f>
        <v>0</v>
      </c>
      <c r="H10" s="4">
        <f>COUNTIFS(Percentuais!$HA$3:$HA$17,$A10,Percentuais!$A$3:$A$17,$H$8)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COUNTIFS(Percentuais!$HA$3:$HA$17,$A11,Percentuais!$A$3:$A$17,$E$8)</f>
        <v>0</v>
      </c>
      <c r="F11" s="4">
        <f>COUNTIFS(Percentuais!$HA$3:$HA$17,$A11,Percentuais!$A$3:$A$17,$F$8)</f>
        <v>0</v>
      </c>
      <c r="G11" s="4">
        <f>COUNTIFS(Percentuais!$HA$3:$HA$17,$A11,Percentuais!$A$3:$A$17,$G$8)</f>
        <v>0</v>
      </c>
      <c r="H11" s="4">
        <f>COUNTIFS(Percentuais!$HA$3:$HA$17,$A11,Percentuais!$A$3:$A$17,$H$8)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COUNTIFS(Percentuais!$HA$3:$HA$17,$A12,Percentuais!$A$3:$A$17,$E$8)</f>
        <v>0</v>
      </c>
      <c r="F12" s="4">
        <f>COUNTIFS(Percentuais!$HA$3:$HA$17,$A12,Percentuais!$A$3:$A$17,$F$8)</f>
        <v>0</v>
      </c>
      <c r="G12" s="4">
        <f>COUNTIFS(Percentuais!$HA$3:$HA$17,$A12,Percentuais!$A$3:$A$17,$G$8)</f>
        <v>0</v>
      </c>
      <c r="H12" s="4">
        <f>COUNTIFS(Percentuais!$HA$3:$HA$17,$A12,Percentuais!$A$3:$A$17,$H$8)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COUNTIFS(Percentuais!$HA$3:$HA$17,$A13,Percentuais!$A$3:$A$17,$E$8)</f>
        <v>0</v>
      </c>
      <c r="F13" s="4">
        <f>COUNTIFS(Percentuais!$HA$3:$HA$17,$A13,Percentuais!$A$3:$A$17,$F$8)</f>
        <v>0</v>
      </c>
      <c r="G13" s="4">
        <f>COUNTIFS(Percentuais!$HA$3:$HA$17,$A13,Percentuais!$A$3:$A$17,$G$8)</f>
        <v>0</v>
      </c>
      <c r="H13" s="4">
        <f>COUNTIFS(Percentuais!$HA$3:$HA$17,$A13,Percentuais!$A$3:$A$17,$H$8)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COUNTIFS(Percentuais!$HA$3:$HA$17,$A14,Percentuais!$A$3:$A$17,$E$8)</f>
        <v>0</v>
      </c>
      <c r="F14" s="4">
        <f>COUNTIFS(Percentuais!$HA$3:$HA$17,$A14,Percentuais!$A$3:$A$17,$F$8)</f>
        <v>0</v>
      </c>
      <c r="G14" s="4">
        <f>COUNTIFS(Percentuais!$HA$3:$HA$17,$A14,Percentuais!$A$3:$A$17,$G$8)</f>
        <v>0</v>
      </c>
      <c r="H14" s="4">
        <f>COUNTIFS(Percentuais!$HA$3:$HA$17,$A14,Percentuais!$A$3:$A$17,$H$8)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E14"/>
  <sheetViews>
    <sheetView zoomScale="80" zoomScaleNormal="80" workbookViewId="0">
      <selection activeCell="B6" sqref="B6"/>
    </sheetView>
  </sheetViews>
  <sheetFormatPr defaultRowHeight="12.75" x14ac:dyDescent="0.2"/>
  <cols>
    <col min="1" max="1" width="20.7109375" customWidth="1"/>
    <col min="2" max="2" width="37.28515625" customWidth="1"/>
    <col min="3" max="3" width="38.42578125" customWidth="1"/>
    <col min="4" max="4" width="52.5703125" customWidth="1"/>
  </cols>
  <sheetData>
    <row r="1" spans="1:5" ht="18" x14ac:dyDescent="0.25">
      <c r="A1" s="12" t="s">
        <v>621</v>
      </c>
      <c r="B1" s="12"/>
      <c r="C1" s="12"/>
      <c r="D1" s="12"/>
      <c r="E1" s="11"/>
    </row>
    <row r="2" spans="1:5" ht="18" x14ac:dyDescent="0.25">
      <c r="A2" s="12"/>
      <c r="B2" s="12"/>
      <c r="C2" s="12"/>
      <c r="D2" s="12"/>
      <c r="E2" s="11"/>
    </row>
    <row r="3" spans="1:5" ht="36.75" customHeight="1" x14ac:dyDescent="0.25">
      <c r="A3" s="13" t="s">
        <v>619</v>
      </c>
      <c r="B3" s="49" t="s">
        <v>661</v>
      </c>
      <c r="C3" s="12" t="s">
        <v>656</v>
      </c>
      <c r="D3" s="12" t="s">
        <v>659</v>
      </c>
      <c r="E3" s="11"/>
    </row>
    <row r="4" spans="1:5" ht="18" x14ac:dyDescent="0.25">
      <c r="A4" s="50" t="s">
        <v>620</v>
      </c>
      <c r="B4" s="40" t="s">
        <v>662</v>
      </c>
      <c r="C4" s="12" t="s">
        <v>660</v>
      </c>
      <c r="D4" s="40" t="s">
        <v>658</v>
      </c>
      <c r="E4" s="11"/>
    </row>
    <row r="5" spans="1:5" ht="18" x14ac:dyDescent="0.25">
      <c r="A5" s="51"/>
      <c r="B5" s="40" t="s">
        <v>663</v>
      </c>
      <c r="C5" s="53" t="s">
        <v>657</v>
      </c>
      <c r="D5" s="41"/>
      <c r="E5" s="11"/>
    </row>
    <row r="6" spans="1:5" ht="18" x14ac:dyDescent="0.25">
      <c r="A6" s="52"/>
      <c r="B6" s="12" t="s">
        <v>664</v>
      </c>
      <c r="C6" s="54"/>
      <c r="D6" s="42"/>
      <c r="E6" s="11"/>
    </row>
    <row r="7" spans="1:5" ht="18" x14ac:dyDescent="0.25">
      <c r="A7" s="11"/>
      <c r="B7" s="11"/>
      <c r="C7" s="11"/>
      <c r="D7" s="11"/>
      <c r="E7" s="11"/>
    </row>
    <row r="8" spans="1:5" ht="18" x14ac:dyDescent="0.25">
      <c r="A8" s="11"/>
      <c r="B8" s="11"/>
      <c r="C8" s="11"/>
      <c r="D8" s="11"/>
      <c r="E8" s="11"/>
    </row>
    <row r="9" spans="1:5" ht="18" x14ac:dyDescent="0.25">
      <c r="A9" s="11"/>
      <c r="B9" s="11"/>
      <c r="C9" s="11"/>
      <c r="D9" s="11"/>
      <c r="E9" s="11"/>
    </row>
    <row r="10" spans="1:5" ht="18" x14ac:dyDescent="0.25">
      <c r="A10" s="11"/>
      <c r="B10" s="11"/>
      <c r="C10" s="11"/>
      <c r="D10" s="11"/>
      <c r="E10" s="11"/>
    </row>
    <row r="11" spans="1:5" ht="18" x14ac:dyDescent="0.25">
      <c r="A11" s="11"/>
      <c r="B11" s="11"/>
      <c r="C11" s="11"/>
      <c r="D11" s="11"/>
      <c r="E11" s="11"/>
    </row>
    <row r="12" spans="1:5" ht="18" x14ac:dyDescent="0.25">
      <c r="A12" s="11"/>
      <c r="B12" s="11"/>
      <c r="C12" s="11"/>
      <c r="D12" s="11"/>
      <c r="E12" s="11"/>
    </row>
    <row r="13" spans="1:5" ht="18" x14ac:dyDescent="0.25">
      <c r="A13" s="11"/>
      <c r="B13" s="11"/>
      <c r="C13" s="11"/>
      <c r="D13" s="11"/>
      <c r="E13" s="11"/>
    </row>
    <row r="14" spans="1:5" ht="18" x14ac:dyDescent="0.25">
      <c r="A14" s="11"/>
      <c r="B14" s="11"/>
      <c r="C14" s="11"/>
      <c r="D14" s="11"/>
      <c r="E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5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COUNTIFS(Percentuais!$HB$3:$HB$17,$A9,Percentuais!$A$3:$A$17,$E$8)</f>
        <v>0</v>
      </c>
      <c r="F9" s="4">
        <f>COUNTIFS(Percentuais!$HB$3:$HB$17,$A9,Percentuais!$A$3:$A$17,$F$8)</f>
        <v>0</v>
      </c>
      <c r="G9" s="4">
        <f>COUNTIFS(Percentuais!$HB$3:$HB$17,$A9,Percentuais!$A$3:$A$17,$G$8)</f>
        <v>0</v>
      </c>
      <c r="H9" s="4">
        <f>COUNTIFS(Percentuais!$HB$3:$HB$17,$A9,Percentuais!$A$3:$A$17,$H$8)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COUNTIFS(Percentuais!$HB$3:$HB$17,$A10,Percentuais!$A$3:$A$17,$E$8)</f>
        <v>0</v>
      </c>
      <c r="F10" s="4">
        <f>COUNTIFS(Percentuais!$HB$3:$HB$17,$A10,Percentuais!$A$3:$A$17,$F$8)</f>
        <v>0</v>
      </c>
      <c r="G10" s="4">
        <f>COUNTIFS(Percentuais!$HB$3:$HB$17,$A10,Percentuais!$A$3:$A$17,$G$8)</f>
        <v>0</v>
      </c>
      <c r="H10" s="4">
        <f>COUNTIFS(Percentuais!$HB$3:$HB$17,$A10,Percentuais!$A$3:$A$17,$H$8)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COUNTIFS(Percentuais!$HB$3:$HB$17,$A11,Percentuais!$A$3:$A$17,$E$8)</f>
        <v>0</v>
      </c>
      <c r="F11" s="4">
        <f>COUNTIFS(Percentuais!$HB$3:$HB$17,$A11,Percentuais!$A$3:$A$17,$F$8)</f>
        <v>0</v>
      </c>
      <c r="G11" s="4">
        <f>COUNTIFS(Percentuais!$HB$3:$HB$17,$A11,Percentuais!$A$3:$A$17,$G$8)</f>
        <v>0</v>
      </c>
      <c r="H11" s="4">
        <f>COUNTIFS(Percentuais!$HB$3:$HB$17,$A11,Percentuais!$A$3:$A$17,$H$8)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COUNTIFS(Percentuais!$HB$3:$HB$17,$A12,Percentuais!$A$3:$A$17,$E$8)</f>
        <v>0</v>
      </c>
      <c r="F12" s="4">
        <f>COUNTIFS(Percentuais!$HB$3:$HB$17,$A12,Percentuais!$A$3:$A$17,$F$8)</f>
        <v>0</v>
      </c>
      <c r="G12" s="4">
        <f>COUNTIFS(Percentuais!$HB$3:$HB$17,$A12,Percentuais!$A$3:$A$17,$G$8)</f>
        <v>0</v>
      </c>
      <c r="H12" s="4">
        <f>COUNTIFS(Percentuais!$HB$3:$HB$17,$A12,Percentuais!$A$3:$A$17,$H$8)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COUNTIFS(Percentuais!$HB$3:$HB$17,$A13,Percentuais!$A$3:$A$17,$E$8)</f>
        <v>0</v>
      </c>
      <c r="F13" s="4">
        <f>COUNTIFS(Percentuais!$HB$3:$HB$17,$A13,Percentuais!$A$3:$A$17,$F$8)</f>
        <v>0</v>
      </c>
      <c r="G13" s="4">
        <f>COUNTIFS(Percentuais!$HB$3:$HB$17,$A13,Percentuais!$A$3:$A$17,$G$8)</f>
        <v>0</v>
      </c>
      <c r="H13" s="4">
        <f>COUNTIFS(Percentuais!$HB$3:$HB$17,$A13,Percentuais!$A$3:$A$17,$H$8)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COUNTIFS(Percentuais!$HB$3:$HB$17,$A14,Percentuais!$A$3:$A$17,$E$8)</f>
        <v>0</v>
      </c>
      <c r="F14" s="4">
        <f>COUNTIFS(Percentuais!$HB$3:$HB$17,$A14,Percentuais!$A$3:$A$17,$F$8)</f>
        <v>0</v>
      </c>
      <c r="G14" s="4">
        <f>COUNTIFS(Percentuais!$HB$3:$HB$17,$A14,Percentuais!$A$3:$A$17,$G$8)</f>
        <v>0</v>
      </c>
      <c r="H14" s="4">
        <f>COUNTIFS(Percentuais!$HB$3:$HB$17,$A14,Percentuais!$A$3:$A$17,$H$8)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[Permanência]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COUNTIFS(Percentuais!$HC$3:$HC$17,$A9,Percentuais!$A$3:$A$17,$E$8)</f>
        <v>0</v>
      </c>
      <c r="F9" s="4">
        <f>COUNTIFS(Percentuais!$HC$3:$HC$17,$A9,Percentuais!$A$3:$A$17,$F$8)</f>
        <v>0</v>
      </c>
      <c r="G9" s="4">
        <f>COUNTIFS(Percentuais!$HC$3:$HC$17,$A9,Percentuais!$A$3:$A$17,$G$8)</f>
        <v>0</v>
      </c>
      <c r="H9" s="4">
        <f>COUNTIFS(Percentuais!$HC$3:$HC$17,$A9,Percentuais!$A$3:$A$17,$H$8)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COUNTIFS(Percentuais!$HC$3:$HC$17,$A10,Percentuais!$A$3:$A$17,$E$8)</f>
        <v>0</v>
      </c>
      <c r="F10" s="4">
        <f>COUNTIFS(Percentuais!$HC$3:$HC$17,$A10,Percentuais!$A$3:$A$17,$F$8)</f>
        <v>0</v>
      </c>
      <c r="G10" s="4">
        <f>COUNTIFS(Percentuais!$HC$3:$HC$17,$A10,Percentuais!$A$3:$A$17,$G$8)</f>
        <v>0</v>
      </c>
      <c r="H10" s="4">
        <f>COUNTIFS(Percentuais!$HC$3:$HC$17,$A10,Percentuais!$A$3:$A$17,$H$8)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COUNTIFS(Percentuais!$HC$3:$HC$17,$A11,Percentuais!$A$3:$A$17,$E$8)</f>
        <v>0</v>
      </c>
      <c r="F11" s="4">
        <f>COUNTIFS(Percentuais!$HC$3:$HC$17,$A11,Percentuais!$A$3:$A$17,$F$8)</f>
        <v>0</v>
      </c>
      <c r="G11" s="4">
        <f>COUNTIFS(Percentuais!$HC$3:$HC$17,$A11,Percentuais!$A$3:$A$17,$G$8)</f>
        <v>0</v>
      </c>
      <c r="H11" s="4">
        <f>COUNTIFS(Percentuais!$HC$3:$HC$17,$A11,Percentuais!$A$3:$A$17,$H$8)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COUNTIFS(Percentuais!$HC$3:$HC$17,$A12,Percentuais!$A$3:$A$17,$E$8)</f>
        <v>0</v>
      </c>
      <c r="F12" s="4">
        <f>COUNTIFS(Percentuais!$HC$3:$HC$17,$A12,Percentuais!$A$3:$A$17,$F$8)</f>
        <v>0</v>
      </c>
      <c r="G12" s="4">
        <f>COUNTIFS(Percentuais!$HC$3:$HC$17,$A12,Percentuais!$A$3:$A$17,$G$8)</f>
        <v>0</v>
      </c>
      <c r="H12" s="4">
        <f>COUNTIFS(Percentuais!$HC$3:$HC$17,$A12,Percentuais!$A$3:$A$17,$H$8)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COUNTIFS(Percentuais!$HC$3:$HC$17,$A13,Percentuais!$A$3:$A$17,$E$8)</f>
        <v>0</v>
      </c>
      <c r="F13" s="4">
        <f>COUNTIFS(Percentuais!$HC$3:$HC$17,$A13,Percentuais!$A$3:$A$17,$F$8)</f>
        <v>0</v>
      </c>
      <c r="G13" s="4">
        <f>COUNTIFS(Percentuais!$HC$3:$HC$17,$A13,Percentuais!$A$3:$A$17,$G$8)</f>
        <v>0</v>
      </c>
      <c r="H13" s="4">
        <f>COUNTIFS(Percentuais!$HC$3:$HC$17,$A13,Percentuais!$A$3:$A$17,$H$8)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COUNTIFS(Percentuais!$HC$3:$HC$17,$A14,Percentuais!$A$3:$A$17,$E$8)</f>
        <v>0</v>
      </c>
      <c r="F14" s="4">
        <f>COUNTIFS(Percentuais!$HC$3:$HC$17,$A14,Percentuais!$A$3:$A$17,$F$8)</f>
        <v>0</v>
      </c>
      <c r="G14" s="4">
        <f>COUNTIFS(Percentuais!$HC$3:$HC$17,$A14,Percentuais!$A$3:$A$17,$G$8)</f>
        <v>0</v>
      </c>
      <c r="H14" s="4">
        <f>COUNTIFS(Percentuais!$HC$3:$HC$17,$A14,Percentuais!$A$3:$A$17,$H$8)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[Moradia]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COUNTIFS(Percentuais!$HD$3:$HD$17,$A9,Percentuais!$A$3:$A$17,$E$8)</f>
        <v>0</v>
      </c>
      <c r="F9" s="4">
        <f>COUNTIFS(Percentuais!$HD$3:$HD$17,$A9,Percentuais!$A$3:$A$17,$F$8)</f>
        <v>0</v>
      </c>
      <c r="G9" s="4">
        <f>COUNTIFS(Percentuais!$HD$3:$HD$17,$A9,Percentuais!$A$3:$A$17,$G$8)</f>
        <v>0</v>
      </c>
      <c r="H9" s="4">
        <f>COUNTIFS(Percentuais!$HD$3:$HD$17,$A9,Percentuais!$A$3:$A$17,$H$8)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COUNTIFS(Percentuais!$HD$3:$HD$17,$A10,Percentuais!$A$3:$A$17,$E$8)</f>
        <v>0</v>
      </c>
      <c r="F10" s="4">
        <f>COUNTIFS(Percentuais!$HD$3:$HD$17,$A10,Percentuais!$A$3:$A$17,$F$8)</f>
        <v>0</v>
      </c>
      <c r="G10" s="4">
        <f>COUNTIFS(Percentuais!$HD$3:$HD$17,$A10,Percentuais!$A$3:$A$17,$G$8)</f>
        <v>0</v>
      </c>
      <c r="H10" s="4">
        <f>COUNTIFS(Percentuais!$HD$3:$HD$17,$A10,Percentuais!$A$3:$A$17,$H$8)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COUNTIFS(Percentuais!$HD$3:$HD$17,$A11,Percentuais!$A$3:$A$17,$E$8)</f>
        <v>0</v>
      </c>
      <c r="F11" s="4">
        <f>COUNTIFS(Percentuais!$HD$3:$HD$17,$A11,Percentuais!$A$3:$A$17,$F$8)</f>
        <v>0</v>
      </c>
      <c r="G11" s="4">
        <f>COUNTIFS(Percentuais!$HD$3:$HD$17,$A11,Percentuais!$A$3:$A$17,$G$8)</f>
        <v>0</v>
      </c>
      <c r="H11" s="4">
        <f>COUNTIFS(Percentuais!$HD$3:$HD$17,$A11,Percentuais!$A$3:$A$17,$H$8)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COUNTIFS(Percentuais!$HD$3:$HD$17,$A12,Percentuais!$A$3:$A$17,$E$8)</f>
        <v>0</v>
      </c>
      <c r="F12" s="4">
        <f>COUNTIFS(Percentuais!$HD$3:$HD$17,$A12,Percentuais!$A$3:$A$17,$F$8)</f>
        <v>0</v>
      </c>
      <c r="G12" s="4">
        <f>COUNTIFS(Percentuais!$HD$3:$HD$17,$A12,Percentuais!$A$3:$A$17,$G$8)</f>
        <v>0</v>
      </c>
      <c r="H12" s="4">
        <f>COUNTIFS(Percentuais!$HD$3:$HD$17,$A12,Percentuais!$A$3:$A$17,$H$8)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COUNTIFS(Percentuais!$HD$3:$HD$17,$A13,Percentuais!$A$3:$A$17,$E$8)</f>
        <v>0</v>
      </c>
      <c r="F13" s="4">
        <f>COUNTIFS(Percentuais!$HD$3:$HD$17,$A13,Percentuais!$A$3:$A$17,$F$8)</f>
        <v>0</v>
      </c>
      <c r="G13" s="4">
        <f>COUNTIFS(Percentuais!$HD$3:$HD$17,$A13,Percentuais!$A$3:$A$17,$G$8)</f>
        <v>0</v>
      </c>
      <c r="H13" s="4">
        <f>COUNTIFS(Percentuais!$HD$3:$HD$17,$A13,Percentuais!$A$3:$A$17,$H$8)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COUNTIFS(Percentuais!$HD$3:$HD$17,$A14,Percentuais!$A$3:$A$17,$E$8)</f>
        <v>0</v>
      </c>
      <c r="F14" s="4">
        <f>COUNTIFS(Percentuais!$HD$3:$HD$17,$A14,Percentuais!$A$3:$A$17,$F$8)</f>
        <v>0</v>
      </c>
      <c r="G14" s="4">
        <f>COUNTIFS(Percentuais!$HD$3:$HD$17,$A14,Percentuais!$A$3:$A$17,$G$8)</f>
        <v>0</v>
      </c>
      <c r="H14" s="4">
        <f>COUNTIFS(Percentuais!$HD$3:$HD$17,$A14,Percentuais!$A$3:$A$17,$H$8)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[Refeição]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COUNTIFS(Percentuais!$HE$3:$HE$17,$A9,Percentuais!$A$3:$A$17,$E$8)</f>
        <v>0</v>
      </c>
      <c r="F9" s="4">
        <f>COUNTIFS(Percentuais!$HE$3:$HE$17,$A9,Percentuais!$A$3:$A$17,$F$8)</f>
        <v>0</v>
      </c>
      <c r="G9" s="4">
        <f>COUNTIFS(Percentuais!$HE$3:$HE$17,$A9,Percentuais!$A$3:$A$17,$G$8)</f>
        <v>0</v>
      </c>
      <c r="H9" s="4">
        <f>COUNTIFS(Percentuais!$HE$3:$HE$17,$A9,Percentuais!$A$3:$A$17,$H$8)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COUNTIFS(Percentuais!$HE$3:$HE$17,$A10,Percentuais!$A$3:$A$17,$E$8)</f>
        <v>0</v>
      </c>
      <c r="F10" s="4">
        <f>COUNTIFS(Percentuais!$HE$3:$HE$17,$A10,Percentuais!$A$3:$A$17,$F$8)</f>
        <v>0</v>
      </c>
      <c r="G10" s="4">
        <f>COUNTIFS(Percentuais!$HE$3:$HE$17,$A10,Percentuais!$A$3:$A$17,$G$8)</f>
        <v>0</v>
      </c>
      <c r="H10" s="4">
        <f>COUNTIFS(Percentuais!$HE$3:$HE$17,$A10,Percentuais!$A$3:$A$17,$H$8)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COUNTIFS(Percentuais!$HE$3:$HE$17,$A11,Percentuais!$A$3:$A$17,$E$8)</f>
        <v>0</v>
      </c>
      <c r="F11" s="4">
        <f>COUNTIFS(Percentuais!$HE$3:$HE$17,$A11,Percentuais!$A$3:$A$17,$F$8)</f>
        <v>0</v>
      </c>
      <c r="G11" s="4">
        <f>COUNTIFS(Percentuais!$HE$3:$HE$17,$A11,Percentuais!$A$3:$A$17,$G$8)</f>
        <v>0</v>
      </c>
      <c r="H11" s="4">
        <f>COUNTIFS(Percentuais!$HE$3:$HE$17,$A11,Percentuais!$A$3:$A$17,$H$8)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COUNTIFS(Percentuais!$HE$3:$HE$17,$A12,Percentuais!$A$3:$A$17,$E$8)</f>
        <v>0</v>
      </c>
      <c r="F12" s="4">
        <f>COUNTIFS(Percentuais!$HE$3:$HE$17,$A12,Percentuais!$A$3:$A$17,$F$8)</f>
        <v>0</v>
      </c>
      <c r="G12" s="4">
        <f>COUNTIFS(Percentuais!$HE$3:$HE$17,$A12,Percentuais!$A$3:$A$17,$G$8)</f>
        <v>0</v>
      </c>
      <c r="H12" s="4">
        <f>COUNTIFS(Percentuais!$HE$3:$HE$17,$A12,Percentuais!$A$3:$A$17,$H$8)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COUNTIFS(Percentuais!$HE$3:$HE$17,$A13,Percentuais!$A$3:$A$17,$E$8)</f>
        <v>0</v>
      </c>
      <c r="F13" s="4">
        <f>COUNTIFS(Percentuais!$HE$3:$HE$17,$A13,Percentuais!$A$3:$A$17,$F$8)</f>
        <v>0</v>
      </c>
      <c r="G13" s="4">
        <f>COUNTIFS(Percentuais!$HE$3:$HE$17,$A13,Percentuais!$A$3:$A$17,$G$8)</f>
        <v>0</v>
      </c>
      <c r="H13" s="4">
        <f>COUNTIFS(Percentuais!$HE$3:$HE$17,$A13,Percentuais!$A$3:$A$17,$H$8)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COUNTIFS(Percentuais!$HE$3:$HE$17,$A14,Percentuais!$A$3:$A$17,$E$8)</f>
        <v>0</v>
      </c>
      <c r="F14" s="4">
        <f>COUNTIFS(Percentuais!$HE$3:$HE$17,$A14,Percentuais!$A$3:$A$17,$F$8)</f>
        <v>0</v>
      </c>
      <c r="G14" s="4">
        <f>COUNTIFS(Percentuais!$HE$3:$HE$17,$A14,Percentuais!$A$3:$A$17,$G$8)</f>
        <v>0</v>
      </c>
      <c r="H14" s="4">
        <f>COUNTIFS(Percentuais!$HE$3:$HE$17,$A14,Percentuais!$A$3:$A$17,$H$8)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[Creche]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COUNTIFS(Percentuais!$HF$3:$HF$17,$A9,Percentuais!$A$3:$A$17,$E$8)</f>
        <v>0</v>
      </c>
      <c r="F9" s="4">
        <f>COUNTIFS(Percentuais!$HF$3:$HF$17,$A9,Percentuais!$A$3:$A$17,$F$8)</f>
        <v>0</v>
      </c>
      <c r="G9" s="4">
        <f>COUNTIFS(Percentuais!$HF$3:$HF$17,$A9,Percentuais!$A$3:$A$17,$G$8)</f>
        <v>0</v>
      </c>
      <c r="H9" s="4">
        <f>COUNTIFS(Percentuais!$HF$3:$HF$17,$A9,Percentuais!$A$3:$A$17,$H$8)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COUNTIFS(Percentuais!$HF$3:$HF$17,$A10,Percentuais!$A$3:$A$17,$E$8)</f>
        <v>0</v>
      </c>
      <c r="F10" s="4">
        <f>COUNTIFS(Percentuais!$HF$3:$HF$17,$A10,Percentuais!$A$3:$A$17,$F$8)</f>
        <v>0</v>
      </c>
      <c r="G10" s="4">
        <f>COUNTIFS(Percentuais!$HF$3:$HF$17,$A10,Percentuais!$A$3:$A$17,$G$8)</f>
        <v>0</v>
      </c>
      <c r="H10" s="4">
        <f>COUNTIFS(Percentuais!$HF$3:$HF$17,$A10,Percentuais!$A$3:$A$17,$H$8)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COUNTIFS(Percentuais!$HF$3:$HF$17,$A11,Percentuais!$A$3:$A$17,$E$8)</f>
        <v>0</v>
      </c>
      <c r="F11" s="4">
        <f>COUNTIFS(Percentuais!$HF$3:$HF$17,$A11,Percentuais!$A$3:$A$17,$F$8)</f>
        <v>0</v>
      </c>
      <c r="G11" s="4">
        <f>COUNTIFS(Percentuais!$HF$3:$HF$17,$A11,Percentuais!$A$3:$A$17,$G$8)</f>
        <v>0</v>
      </c>
      <c r="H11" s="4">
        <f>COUNTIFS(Percentuais!$HF$3:$HF$17,$A11,Percentuais!$A$3:$A$17,$H$8)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COUNTIFS(Percentuais!$HF$3:$HF$17,$A12,Percentuais!$A$3:$A$17,$E$8)</f>
        <v>0</v>
      </c>
      <c r="F12" s="4">
        <f>COUNTIFS(Percentuais!$HF$3:$HF$17,$A12,Percentuais!$A$3:$A$17,$F$8)</f>
        <v>0</v>
      </c>
      <c r="G12" s="4">
        <f>COUNTIFS(Percentuais!$HF$3:$HF$17,$A12,Percentuais!$A$3:$A$17,$G$8)</f>
        <v>0</v>
      </c>
      <c r="H12" s="4">
        <f>COUNTIFS(Percentuais!$HF$3:$HF$17,$A12,Percentuais!$A$3:$A$17,$H$8)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COUNTIFS(Percentuais!$HF$3:$HF$17,$A13,Percentuais!$A$3:$A$17,$E$8)</f>
        <v>0</v>
      </c>
      <c r="F13" s="4">
        <f>COUNTIFS(Percentuais!$HF$3:$HF$17,$A13,Percentuais!$A$3:$A$17,$F$8)</f>
        <v>0</v>
      </c>
      <c r="G13" s="4">
        <f>COUNTIFS(Percentuais!$HF$3:$HF$17,$A13,Percentuais!$A$3:$A$17,$G$8)</f>
        <v>0</v>
      </c>
      <c r="H13" s="4">
        <f>COUNTIFS(Percentuais!$HF$3:$HF$17,$A13,Percentuais!$A$3:$A$17,$H$8)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COUNTIFS(Percentuais!$HF$3:$HF$17,$A14,Percentuais!$A$3:$A$17,$E$8)</f>
        <v>0</v>
      </c>
      <c r="F14" s="4">
        <f>COUNTIFS(Percentuais!$HF$3:$HF$17,$A14,Percentuais!$A$3:$A$17,$F$8)</f>
        <v>0</v>
      </c>
      <c r="G14" s="4">
        <f>COUNTIFS(Percentuais!$HF$3:$HF$17,$A14,Percentuais!$A$3:$A$17,$G$8)</f>
        <v>0</v>
      </c>
      <c r="H14" s="4">
        <f>COUNTIFS(Percentuais!$HF$3:$HF$17,$A14,Percentuais!$A$3:$A$17,$H$8)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[Promissões]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COUNTIFS(Percentuais!$HG$3:$HG$17,$A9,Percentuais!$A$3:$A$17,$E$8)</f>
        <v>0</v>
      </c>
      <c r="F9" s="4">
        <f>COUNTIFS(Percentuais!$HG$3:$HG$17,$A9,Percentuais!$A$3:$A$17,$F$8)</f>
        <v>0</v>
      </c>
      <c r="G9" s="4">
        <f>COUNTIFS(Percentuais!$HG$3:$HG$17,$A9,Percentuais!$A$3:$A$17,$G$8)</f>
        <v>0</v>
      </c>
      <c r="H9" s="4">
        <f>COUNTIFS(Percentuais!$HG$3:$HG$17,$A9,Percentuais!$A$3:$A$17,$H$8)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COUNTIFS(Percentuais!$HG$3:$HG$17,$A10,Percentuais!$A$3:$A$17,$E$8)</f>
        <v>0</v>
      </c>
      <c r="F10" s="4">
        <f>COUNTIFS(Percentuais!$HG$3:$HG$17,$A10,Percentuais!$A$3:$A$17,$F$8)</f>
        <v>0</v>
      </c>
      <c r="G10" s="4">
        <f>COUNTIFS(Percentuais!$HG$3:$HG$17,$A10,Percentuais!$A$3:$A$17,$G$8)</f>
        <v>0</v>
      </c>
      <c r="H10" s="4">
        <f>COUNTIFS(Percentuais!$HG$3:$HG$17,$A10,Percentuais!$A$3:$A$17,$H$8)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COUNTIFS(Percentuais!$HG$3:$HG$17,$A11,Percentuais!$A$3:$A$17,$E$8)</f>
        <v>0</v>
      </c>
      <c r="F11" s="4">
        <f>COUNTIFS(Percentuais!$HG$3:$HG$17,$A11,Percentuais!$A$3:$A$17,$F$8)</f>
        <v>0</v>
      </c>
      <c r="G11" s="4">
        <f>COUNTIFS(Percentuais!$HG$3:$HG$17,$A11,Percentuais!$A$3:$A$17,$G$8)</f>
        <v>0</v>
      </c>
      <c r="H11" s="4">
        <f>COUNTIFS(Percentuais!$HG$3:$HG$17,$A11,Percentuais!$A$3:$A$17,$H$8)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COUNTIFS(Percentuais!$HG$3:$HG$17,$A12,Percentuais!$A$3:$A$17,$E$8)</f>
        <v>0</v>
      </c>
      <c r="F12" s="4">
        <f>COUNTIFS(Percentuais!$HG$3:$HG$17,$A12,Percentuais!$A$3:$A$17,$F$8)</f>
        <v>0</v>
      </c>
      <c r="G12" s="4">
        <f>COUNTIFS(Percentuais!$HG$3:$HG$17,$A12,Percentuais!$A$3:$A$17,$G$8)</f>
        <v>0</v>
      </c>
      <c r="H12" s="4">
        <f>COUNTIFS(Percentuais!$HG$3:$HG$17,$A12,Percentuais!$A$3:$A$17,$H$8)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COUNTIFS(Percentuais!$HG$3:$HG$17,$A13,Percentuais!$A$3:$A$17,$E$8)</f>
        <v>0</v>
      </c>
      <c r="F13" s="4">
        <f>COUNTIFS(Percentuais!$HG$3:$HG$17,$A13,Percentuais!$A$3:$A$17,$F$8)</f>
        <v>0</v>
      </c>
      <c r="G13" s="4">
        <f>COUNTIFS(Percentuais!$HG$3:$HG$17,$A13,Percentuais!$A$3:$A$17,$G$8)</f>
        <v>0</v>
      </c>
      <c r="H13" s="4">
        <f>COUNTIFS(Percentuais!$HG$3:$HG$17,$A13,Percentuais!$A$3:$A$17,$H$8)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COUNTIFS(Percentuais!$HG$3:$HG$17,$A14,Percentuais!$A$3:$A$17,$E$8)</f>
        <v>0</v>
      </c>
      <c r="F14" s="4">
        <f>COUNTIFS(Percentuais!$HG$3:$HG$17,$A14,Percentuais!$A$3:$A$17,$F$8)</f>
        <v>0</v>
      </c>
      <c r="G14" s="4">
        <f>COUNTIFS(Percentuais!$HG$3:$HG$17,$A14,Percentuais!$A$3:$A$17,$G$8)</f>
        <v>0</v>
      </c>
      <c r="H14" s="4">
        <f>COUNTIFS(Percentuais!$HG$3:$HG$17,$A14,Percentuais!$A$3:$A$17,$H$8)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5" t="str">
        <f>HLOOKUP(A1,Percentuais!$D$1:$KT$2,2,FALSE)</f>
        <v>Avalie os programas de assistência estudantil PROBEM (Programa de Benefícios Econômicos para Manutenção), PROMISAES e Bolsa MEC: [PBP/MEC]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COUNTIFS(Percentuais!$HH$3:$HH$17,$A9,Percentuais!$A$3:$A$17,$E$8)</f>
        <v>0</v>
      </c>
      <c r="F9" s="4">
        <f>COUNTIFS(Percentuais!$HH$3:$HH$17,$A9,Percentuais!$A$3:$A$17,$F$8)</f>
        <v>0</v>
      </c>
      <c r="G9" s="4">
        <f>COUNTIFS(Percentuais!$HH$3:$HH$17,$A9,Percentuais!$A$3:$A$17,$G$8)</f>
        <v>0</v>
      </c>
      <c r="H9" s="4">
        <f>COUNTIFS(Percentuais!$HH$3:$HH$17,$A9,Percentuais!$A$3:$A$17,$H$8)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COUNTIFS(Percentuais!$HH$3:$HH$17,$A10,Percentuais!$A$3:$A$17,$E$8)</f>
        <v>0</v>
      </c>
      <c r="F10" s="4">
        <f>COUNTIFS(Percentuais!$HH$3:$HH$17,$A10,Percentuais!$A$3:$A$17,$F$8)</f>
        <v>0</v>
      </c>
      <c r="G10" s="4">
        <f>COUNTIFS(Percentuais!$HH$3:$HH$17,$A10,Percentuais!$A$3:$A$17,$G$8)</f>
        <v>0</v>
      </c>
      <c r="H10" s="4">
        <f>COUNTIFS(Percentuais!$HH$3:$HH$17,$A10,Percentuais!$A$3:$A$17,$H$8)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COUNTIFS(Percentuais!$HH$3:$HH$17,$A11,Percentuais!$A$3:$A$17,$E$8)</f>
        <v>0</v>
      </c>
      <c r="F11" s="4">
        <f>COUNTIFS(Percentuais!$HH$3:$HH$17,$A11,Percentuais!$A$3:$A$17,$F$8)</f>
        <v>0</v>
      </c>
      <c r="G11" s="4">
        <f>COUNTIFS(Percentuais!$HH$3:$HH$17,$A11,Percentuais!$A$3:$A$17,$G$8)</f>
        <v>0</v>
      </c>
      <c r="H11" s="4">
        <f>COUNTIFS(Percentuais!$HH$3:$HH$17,$A11,Percentuais!$A$3:$A$17,$H$8)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COUNTIFS(Percentuais!$HH$3:$HH$17,$A12,Percentuais!$A$3:$A$17,$E$8)</f>
        <v>0</v>
      </c>
      <c r="F12" s="4">
        <f>COUNTIFS(Percentuais!$HH$3:$HH$17,$A12,Percentuais!$A$3:$A$17,$F$8)</f>
        <v>0</v>
      </c>
      <c r="G12" s="4">
        <f>COUNTIFS(Percentuais!$HH$3:$HH$17,$A12,Percentuais!$A$3:$A$17,$G$8)</f>
        <v>0</v>
      </c>
      <c r="H12" s="4">
        <f>COUNTIFS(Percentuais!$HH$3:$HH$17,$A12,Percentuais!$A$3:$A$17,$H$8)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COUNTIFS(Percentuais!$HH$3:$HH$17,$A13,Percentuais!$A$3:$A$17,$E$8)</f>
        <v>0</v>
      </c>
      <c r="F13" s="4">
        <f>COUNTIFS(Percentuais!$HH$3:$HH$17,$A13,Percentuais!$A$3:$A$17,$F$8)</f>
        <v>0</v>
      </c>
      <c r="G13" s="4">
        <f>COUNTIFS(Percentuais!$HH$3:$HH$17,$A13,Percentuais!$A$3:$A$17,$G$8)</f>
        <v>0</v>
      </c>
      <c r="H13" s="4">
        <f>COUNTIFS(Percentuais!$HH$3:$HH$17,$A13,Percentuais!$A$3:$A$17,$H$8)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COUNTIFS(Percentuais!$HH$3:$HH$17,$A14,Percentuais!$A$3:$A$17,$E$8)</f>
        <v>0</v>
      </c>
      <c r="F14" s="4">
        <f>COUNTIFS(Percentuais!$HH$3:$HH$17,$A14,Percentuais!$A$3:$A$17,$F$8)</f>
        <v>0</v>
      </c>
      <c r="G14" s="4">
        <f>COUNTIFS(Percentuais!$HH$3:$HH$17,$A14,Percentuais!$A$3:$A$17,$G$8)</f>
        <v>0</v>
      </c>
      <c r="H14" s="4">
        <f>COUNTIFS(Percentuais!$HH$3:$HH$17,$A14,Percentuais!$A$3:$A$17,$H$8)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[Pedagogia]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COUNTIFS(Percentuais!$HI$3:$HI$17,$A9,Percentuais!$A$3:$A$17,$E$8)</f>
        <v>0</v>
      </c>
      <c r="F9" s="4">
        <f>COUNTIFS(Percentuais!$HI$3:$HI$17,$A9,Percentuais!$A$3:$A$17,$F$8)</f>
        <v>0</v>
      </c>
      <c r="G9" s="4">
        <f>COUNTIFS(Percentuais!$HI$3:$HI$17,$A9,Percentuais!$A$3:$A$17,$G$8)</f>
        <v>0</v>
      </c>
      <c r="H9" s="4">
        <f>COUNTIFS(Percentuais!$HI$3:$HI$17,$A9,Percentuais!$A$3:$A$17,$H$8)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COUNTIFS(Percentuais!$HI$3:$HI$17,$A10,Percentuais!$A$3:$A$17,$E$8)</f>
        <v>0</v>
      </c>
      <c r="F10" s="4">
        <f>COUNTIFS(Percentuais!$HI$3:$HI$17,$A10,Percentuais!$A$3:$A$17,$F$8)</f>
        <v>0</v>
      </c>
      <c r="G10" s="4">
        <f>COUNTIFS(Percentuais!$HI$3:$HI$17,$A10,Percentuais!$A$3:$A$17,$G$8)</f>
        <v>0</v>
      </c>
      <c r="H10" s="4">
        <f>COUNTIFS(Percentuais!$HI$3:$HI$17,$A10,Percentuais!$A$3:$A$17,$H$8)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COUNTIFS(Percentuais!$HI$3:$HI$17,$A11,Percentuais!$A$3:$A$17,$E$8)</f>
        <v>0</v>
      </c>
      <c r="F11" s="4">
        <f>COUNTIFS(Percentuais!$HI$3:$HI$17,$A11,Percentuais!$A$3:$A$17,$F$8)</f>
        <v>0</v>
      </c>
      <c r="G11" s="4">
        <f>COUNTIFS(Percentuais!$HI$3:$HI$17,$A11,Percentuais!$A$3:$A$17,$G$8)</f>
        <v>0</v>
      </c>
      <c r="H11" s="4">
        <f>COUNTIFS(Percentuais!$HI$3:$HI$17,$A11,Percentuais!$A$3:$A$17,$H$8)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COUNTIFS(Percentuais!$HI$3:$HI$17,$A12,Percentuais!$A$3:$A$17,$E$8)</f>
        <v>0</v>
      </c>
      <c r="F12" s="4">
        <f>COUNTIFS(Percentuais!$HI$3:$HI$17,$A12,Percentuais!$A$3:$A$17,$F$8)</f>
        <v>0</v>
      </c>
      <c r="G12" s="4">
        <f>COUNTIFS(Percentuais!$HI$3:$HI$17,$A12,Percentuais!$A$3:$A$17,$G$8)</f>
        <v>0</v>
      </c>
      <c r="H12" s="4">
        <f>COUNTIFS(Percentuais!$HI$3:$HI$17,$A12,Percentuais!$A$3:$A$17,$H$8)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COUNTIFS(Percentuais!$HI$3:$HI$17,$A13,Percentuais!$A$3:$A$17,$E$8)</f>
        <v>0</v>
      </c>
      <c r="F13" s="4">
        <f>COUNTIFS(Percentuais!$HI$3:$HI$17,$A13,Percentuais!$A$3:$A$17,$F$8)</f>
        <v>0</v>
      </c>
      <c r="G13" s="4">
        <f>COUNTIFS(Percentuais!$HI$3:$HI$17,$A13,Percentuais!$A$3:$A$17,$G$8)</f>
        <v>0</v>
      </c>
      <c r="H13" s="4">
        <f>COUNTIFS(Percentuais!$HI$3:$HI$17,$A13,Percentuais!$A$3:$A$17,$H$8)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COUNTIFS(Percentuais!$HI$3:$HI$17,$A14,Percentuais!$A$3:$A$17,$E$8)</f>
        <v>0</v>
      </c>
      <c r="F14" s="4">
        <f>COUNTIFS(Percentuais!$HI$3:$HI$17,$A14,Percentuais!$A$3:$A$17,$F$8)</f>
        <v>0</v>
      </c>
      <c r="G14" s="4">
        <f>COUNTIFS(Percentuais!$HI$3:$HI$17,$A14,Percentuais!$A$3:$A$17,$G$8)</f>
        <v>0</v>
      </c>
      <c r="H14" s="4">
        <f>COUNTIFS(Percentuais!$HI$3:$HI$17,$A14,Percentuais!$A$3:$A$17,$H$8)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[Psicologia]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COUNTIFS(Percentuais!$HJ$3:$HJ$17,$A9,Percentuais!$A$3:$A$17,$E$8)</f>
        <v>0</v>
      </c>
      <c r="F9" s="4">
        <f>COUNTIFS(Percentuais!$HJ$3:$HJ$17,$A9,Percentuais!$A$3:$A$17,$F$8)</f>
        <v>0</v>
      </c>
      <c r="G9" s="4">
        <f>COUNTIFS(Percentuais!$HJ$3:$HJ$17,$A9,Percentuais!$A$3:$A$17,$G$8)</f>
        <v>0</v>
      </c>
      <c r="H9" s="4">
        <f>COUNTIFS(Percentuais!$HJ$3:$HJ$17,$A9,Percentuais!$A$3:$A$17,$H$8)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COUNTIFS(Percentuais!$HJ$3:$HJ$17,$A10,Percentuais!$A$3:$A$17,$E$8)</f>
        <v>0</v>
      </c>
      <c r="F10" s="4">
        <f>COUNTIFS(Percentuais!$HJ$3:$HJ$17,$A10,Percentuais!$A$3:$A$17,$F$8)</f>
        <v>0</v>
      </c>
      <c r="G10" s="4">
        <f>COUNTIFS(Percentuais!$HJ$3:$HJ$17,$A10,Percentuais!$A$3:$A$17,$G$8)</f>
        <v>0</v>
      </c>
      <c r="H10" s="4">
        <f>COUNTIFS(Percentuais!$HJ$3:$HJ$17,$A10,Percentuais!$A$3:$A$17,$H$8)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COUNTIFS(Percentuais!$HJ$3:$HJ$17,$A11,Percentuais!$A$3:$A$17,$E$8)</f>
        <v>0</v>
      </c>
      <c r="F11" s="4">
        <f>COUNTIFS(Percentuais!$HJ$3:$HJ$17,$A11,Percentuais!$A$3:$A$17,$F$8)</f>
        <v>0</v>
      </c>
      <c r="G11" s="4">
        <f>COUNTIFS(Percentuais!$HJ$3:$HJ$17,$A11,Percentuais!$A$3:$A$17,$G$8)</f>
        <v>0</v>
      </c>
      <c r="H11" s="4">
        <f>COUNTIFS(Percentuais!$HJ$3:$HJ$17,$A11,Percentuais!$A$3:$A$17,$H$8)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COUNTIFS(Percentuais!$HJ$3:$HJ$17,$A12,Percentuais!$A$3:$A$17,$E$8)</f>
        <v>0</v>
      </c>
      <c r="F12" s="4">
        <f>COUNTIFS(Percentuais!$HJ$3:$HJ$17,$A12,Percentuais!$A$3:$A$17,$F$8)</f>
        <v>0</v>
      </c>
      <c r="G12" s="4">
        <f>COUNTIFS(Percentuais!$HJ$3:$HJ$17,$A12,Percentuais!$A$3:$A$17,$G$8)</f>
        <v>0</v>
      </c>
      <c r="H12" s="4">
        <f>COUNTIFS(Percentuais!$HJ$3:$HJ$17,$A12,Percentuais!$A$3:$A$17,$H$8)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COUNTIFS(Percentuais!$HJ$3:$HJ$17,$A13,Percentuais!$A$3:$A$17,$E$8)</f>
        <v>0</v>
      </c>
      <c r="F13" s="4">
        <f>COUNTIFS(Percentuais!$HJ$3:$HJ$17,$A13,Percentuais!$A$3:$A$17,$F$8)</f>
        <v>0</v>
      </c>
      <c r="G13" s="4">
        <f>COUNTIFS(Percentuais!$HJ$3:$HJ$17,$A13,Percentuais!$A$3:$A$17,$G$8)</f>
        <v>0</v>
      </c>
      <c r="H13" s="4">
        <f>COUNTIFS(Percentuais!$HJ$3:$HJ$17,$A13,Percentuais!$A$3:$A$17,$H$8)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COUNTIFS(Percentuais!$HJ$3:$HJ$17,$A14,Percentuais!$A$3:$A$17,$E$8)</f>
        <v>0</v>
      </c>
      <c r="F14" s="4">
        <f>COUNTIFS(Percentuais!$HJ$3:$HJ$17,$A14,Percentuais!$A$3:$A$17,$F$8)</f>
        <v>0</v>
      </c>
      <c r="G14" s="4">
        <f>COUNTIFS(Percentuais!$HJ$3:$HJ$17,$A14,Percentuais!$A$3:$A$17,$G$8)</f>
        <v>0</v>
      </c>
      <c r="H14" s="4">
        <f>COUNTIFS(Percentuais!$HJ$3:$HJ$17,$A14,Percentuais!$A$3:$A$17,$H$8)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5" t="str">
        <f>HLOOKUP(A1,Percentuais!$D$1:$KT$2,2,FALSE)</f>
        <v>Avalie os programas de acolhimento psicossocial e pedagógico vinculados à  assistência estudantil: [serviços Social]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COUNTIFS(Percentuais!$HK$3:$HK$17,$A9,Percentuais!$A$3:$A$17,$E$8)</f>
        <v>0</v>
      </c>
      <c r="F9" s="4">
        <f>COUNTIFS(Percentuais!$HK$3:$HK$17,$A9,Percentuais!$A$3:$A$17,$F$8)</f>
        <v>0</v>
      </c>
      <c r="G9" s="4">
        <f>COUNTIFS(Percentuais!$HK$3:$HK$17,$A9,Percentuais!$A$3:$A$17,$G$8)</f>
        <v>0</v>
      </c>
      <c r="H9" s="4">
        <f>COUNTIFS(Percentuais!$HK$3:$HK$17,$A9,Percentuais!$A$3:$A$17,$H$8)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COUNTIFS(Percentuais!$HK$3:$HK$17,$A10,Percentuais!$A$3:$A$17,$E$8)</f>
        <v>0</v>
      </c>
      <c r="F10" s="4">
        <f>COUNTIFS(Percentuais!$HK$3:$HK$17,$A10,Percentuais!$A$3:$A$17,$F$8)</f>
        <v>0</v>
      </c>
      <c r="G10" s="4">
        <f>COUNTIFS(Percentuais!$HK$3:$HK$17,$A10,Percentuais!$A$3:$A$17,$G$8)</f>
        <v>0</v>
      </c>
      <c r="H10" s="4">
        <f>COUNTIFS(Percentuais!$HK$3:$HK$17,$A10,Percentuais!$A$3:$A$17,$H$8)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COUNTIFS(Percentuais!$HK$3:$HK$17,$A11,Percentuais!$A$3:$A$17,$E$8)</f>
        <v>0</v>
      </c>
      <c r="F11" s="4">
        <f>COUNTIFS(Percentuais!$HK$3:$HK$17,$A11,Percentuais!$A$3:$A$17,$F$8)</f>
        <v>0</v>
      </c>
      <c r="G11" s="4">
        <f>COUNTIFS(Percentuais!$HK$3:$HK$17,$A11,Percentuais!$A$3:$A$17,$G$8)</f>
        <v>0</v>
      </c>
      <c r="H11" s="4">
        <f>COUNTIFS(Percentuais!$HK$3:$HK$17,$A11,Percentuais!$A$3:$A$17,$H$8)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COUNTIFS(Percentuais!$HK$3:$HK$17,$A12,Percentuais!$A$3:$A$17,$E$8)</f>
        <v>0</v>
      </c>
      <c r="F12" s="4">
        <f>COUNTIFS(Percentuais!$HK$3:$HK$17,$A12,Percentuais!$A$3:$A$17,$F$8)</f>
        <v>0</v>
      </c>
      <c r="G12" s="4">
        <f>COUNTIFS(Percentuais!$HK$3:$HK$17,$A12,Percentuais!$A$3:$A$17,$G$8)</f>
        <v>0</v>
      </c>
      <c r="H12" s="4">
        <f>COUNTIFS(Percentuais!$HK$3:$HK$17,$A12,Percentuais!$A$3:$A$17,$H$8)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COUNTIFS(Percentuais!$HK$3:$HK$17,$A13,Percentuais!$A$3:$A$17,$E$8)</f>
        <v>0</v>
      </c>
      <c r="F13" s="4">
        <f>COUNTIFS(Percentuais!$HK$3:$HK$17,$A13,Percentuais!$A$3:$A$17,$F$8)</f>
        <v>0</v>
      </c>
      <c r="G13" s="4">
        <f>COUNTIFS(Percentuais!$HK$3:$HK$17,$A13,Percentuais!$A$3:$A$17,$G$8)</f>
        <v>0</v>
      </c>
      <c r="H13" s="4">
        <f>COUNTIFS(Percentuais!$HK$3:$HK$17,$A13,Percentuais!$A$3:$A$17,$H$8)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COUNTIFS(Percentuais!$HK$3:$HK$17,$A14,Percentuais!$A$3:$A$17,$E$8)</f>
        <v>0</v>
      </c>
      <c r="F14" s="4">
        <f>COUNTIFS(Percentuais!$HK$3:$HK$17,$A14,Percentuais!$A$3:$A$17,$F$8)</f>
        <v>0</v>
      </c>
      <c r="G14" s="4">
        <f>COUNTIFS(Percentuais!$HK$3:$HK$17,$A14,Percentuais!$A$3:$A$17,$G$8)</f>
        <v>0</v>
      </c>
      <c r="H14" s="4">
        <f>COUNTIFS(Percentuais!$HK$3:$HK$17,$A14,Percentuais!$A$3:$A$17,$H$8)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5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COUNTIFS(Percentuais!$GK$3:$GK$17,$A10,Percentuais!$A$3:$A$17,$E$9)</f>
        <v>0</v>
      </c>
      <c r="F10" s="23">
        <f>COUNTIFS(Percentuais!$GK$3:$GK$17,$A10,Percentuais!$A$3:$A$17,$F$9)</f>
        <v>0</v>
      </c>
      <c r="G10" s="23">
        <f>COUNTIFS(Percentuais!$GK$3:$GK$17,$A10,Percentuais!$A$3:$A$17,$G$9)</f>
        <v>0</v>
      </c>
      <c r="H10" s="23">
        <f>COUNTIFS(Percentuais!$GK$3:$GK$17,$A10,Percentuais!$A$3:$A$17,$H$9)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COUNTIFS(Percentuais!$GK$3:$GK$17,$A11,Percentuais!$A$3:$A$17,$E$9)</f>
        <v>0</v>
      </c>
      <c r="F11" s="23">
        <f>COUNTIFS(Percentuais!$GK$3:$GK$17,$A11,Percentuais!$A$3:$A$17,$F$9)</f>
        <v>0</v>
      </c>
      <c r="G11" s="23">
        <f>COUNTIFS(Percentuais!$GK$3:$GK$17,$A11,Percentuais!$A$3:$A$17,$G$9)</f>
        <v>0</v>
      </c>
      <c r="H11" s="23">
        <f>COUNTIFS(Percentuais!$GK$3:$GK$17,$A11,Percentuais!$A$3:$A$17,$H$9)</f>
        <v>15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5" t="str">
        <f>HLOOKUP(A1,Percentuais!$D$1:$KT$2,2,FALSE)</f>
        <v>Avalie os seguintes programas de apoio vinculados à  assistência estudantil: [Apoio à  apresentação de trabalhos discentes]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COUNTIFS(Percentuais!$HL$3:$HL$17,$A9,Percentuais!$A$3:$A$17,$E$8)</f>
        <v>0</v>
      </c>
      <c r="F9" s="4">
        <f>COUNTIFS(Percentuais!$HL$3:$HL$17,$A9,Percentuais!$A$3:$A$17,$F$8)</f>
        <v>0</v>
      </c>
      <c r="G9" s="4">
        <f>COUNTIFS(Percentuais!$HL$3:$HL$17,$A9,Percentuais!$A$3:$A$17,$G$8)</f>
        <v>0</v>
      </c>
      <c r="H9" s="4">
        <f>COUNTIFS(Percentuais!$HL$3:$HL$17,$A9,Percentuais!$A$3:$A$17,$H$8)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COUNTIFS(Percentuais!$HL$3:$HL$17,$A10,Percentuais!$A$3:$A$17,$E$8)</f>
        <v>0</v>
      </c>
      <c r="F10" s="4">
        <f>COUNTIFS(Percentuais!$HL$3:$HL$17,$A10,Percentuais!$A$3:$A$17,$F$8)</f>
        <v>0</v>
      </c>
      <c r="G10" s="4">
        <f>COUNTIFS(Percentuais!$HL$3:$HL$17,$A10,Percentuais!$A$3:$A$17,$G$8)</f>
        <v>0</v>
      </c>
      <c r="H10" s="4">
        <f>COUNTIFS(Percentuais!$HL$3:$HL$17,$A10,Percentuais!$A$3:$A$17,$H$8)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COUNTIFS(Percentuais!$HL$3:$HL$17,$A11,Percentuais!$A$3:$A$17,$E$8)</f>
        <v>0</v>
      </c>
      <c r="F11" s="4">
        <f>COUNTIFS(Percentuais!$HL$3:$HL$17,$A11,Percentuais!$A$3:$A$17,$F$8)</f>
        <v>0</v>
      </c>
      <c r="G11" s="4">
        <f>COUNTIFS(Percentuais!$HL$3:$HL$17,$A11,Percentuais!$A$3:$A$17,$G$8)</f>
        <v>0</v>
      </c>
      <c r="H11" s="4">
        <f>COUNTIFS(Percentuais!$HL$3:$HL$17,$A11,Percentuais!$A$3:$A$17,$H$8)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COUNTIFS(Percentuais!$HL$3:$HL$17,$A12,Percentuais!$A$3:$A$17,$E$8)</f>
        <v>0</v>
      </c>
      <c r="F12" s="4">
        <f>COUNTIFS(Percentuais!$HL$3:$HL$17,$A12,Percentuais!$A$3:$A$17,$F$8)</f>
        <v>0</v>
      </c>
      <c r="G12" s="4">
        <f>COUNTIFS(Percentuais!$HL$3:$HL$17,$A12,Percentuais!$A$3:$A$17,$G$8)</f>
        <v>0</v>
      </c>
      <c r="H12" s="4">
        <f>COUNTIFS(Percentuais!$HL$3:$HL$17,$A12,Percentuais!$A$3:$A$17,$H$8)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COUNTIFS(Percentuais!$HL$3:$HL$17,$A13,Percentuais!$A$3:$A$17,$E$8)</f>
        <v>0</v>
      </c>
      <c r="F13" s="4">
        <f>COUNTIFS(Percentuais!$HL$3:$HL$17,$A13,Percentuais!$A$3:$A$17,$F$8)</f>
        <v>0</v>
      </c>
      <c r="G13" s="4">
        <f>COUNTIFS(Percentuais!$HL$3:$HL$17,$A13,Percentuais!$A$3:$A$17,$G$8)</f>
        <v>0</v>
      </c>
      <c r="H13" s="4">
        <f>COUNTIFS(Percentuais!$HL$3:$HL$17,$A13,Percentuais!$A$3:$A$17,$H$8)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COUNTIFS(Percentuais!$HL$3:$HL$17,$A14,Percentuais!$A$3:$A$17,$E$8)</f>
        <v>0</v>
      </c>
      <c r="F14" s="4">
        <f>COUNTIFS(Percentuais!$HL$3:$HL$17,$A14,Percentuais!$A$3:$A$17,$F$8)</f>
        <v>0</v>
      </c>
      <c r="G14" s="4">
        <f>COUNTIFS(Percentuais!$HL$3:$HL$17,$A14,Percentuais!$A$3:$A$17,$G$8)</f>
        <v>0</v>
      </c>
      <c r="H14" s="4">
        <f>COUNTIFS(Percentuais!$HL$3:$HL$17,$A14,Percentuais!$A$3:$A$17,$H$8)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5" t="str">
        <f>HLOOKUP(A1,Percentuais!$D$1:$KT$2,2,FALSE)</f>
        <v>Avalie os seguintes programas de apoio vinculados à  assistência estudantil: [Apoio à  mobilidade acadêmica]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COUNTIFS(Percentuais!$HM$3:$HM$17,$A9,Percentuais!$A$3:$A$17,$E$8)</f>
        <v>0</v>
      </c>
      <c r="F9" s="4">
        <f>COUNTIFS(Percentuais!$HM$3:$HM$17,$A9,Percentuais!$A$3:$A$17,$F$8)</f>
        <v>0</v>
      </c>
      <c r="G9" s="4">
        <f>COUNTIFS(Percentuais!$HM$3:$HM$17,$A9,Percentuais!$A$3:$A$17,$G$8)</f>
        <v>0</v>
      </c>
      <c r="H9" s="4">
        <f>COUNTIFS(Percentuais!$HM$3:$HM$17,$A9,Percentuais!$A$3:$A$17,$H$8)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COUNTIFS(Percentuais!$HM$3:$HM$17,$A10,Percentuais!$A$3:$A$17,$E$8)</f>
        <v>0</v>
      </c>
      <c r="F10" s="4">
        <f>COUNTIFS(Percentuais!$HM$3:$HM$17,$A10,Percentuais!$A$3:$A$17,$F$8)</f>
        <v>0</v>
      </c>
      <c r="G10" s="4">
        <f>COUNTIFS(Percentuais!$HM$3:$HM$17,$A10,Percentuais!$A$3:$A$17,$G$8)</f>
        <v>0</v>
      </c>
      <c r="H10" s="4">
        <f>COUNTIFS(Percentuais!$HM$3:$HM$17,$A10,Percentuais!$A$3:$A$17,$H$8)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COUNTIFS(Percentuais!$HM$3:$HM$17,$A11,Percentuais!$A$3:$A$17,$E$8)</f>
        <v>0</v>
      </c>
      <c r="F11" s="4">
        <f>COUNTIFS(Percentuais!$HM$3:$HM$17,$A11,Percentuais!$A$3:$A$17,$F$8)</f>
        <v>0</v>
      </c>
      <c r="G11" s="4">
        <f>COUNTIFS(Percentuais!$HM$3:$HM$17,$A11,Percentuais!$A$3:$A$17,$G$8)</f>
        <v>0</v>
      </c>
      <c r="H11" s="4">
        <f>COUNTIFS(Percentuais!$HM$3:$HM$17,$A11,Percentuais!$A$3:$A$17,$H$8)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COUNTIFS(Percentuais!$HM$3:$HM$17,$A12,Percentuais!$A$3:$A$17,$E$8)</f>
        <v>0</v>
      </c>
      <c r="F12" s="4">
        <f>COUNTIFS(Percentuais!$HM$3:$HM$17,$A12,Percentuais!$A$3:$A$17,$F$8)</f>
        <v>0</v>
      </c>
      <c r="G12" s="4">
        <f>COUNTIFS(Percentuais!$HM$3:$HM$17,$A12,Percentuais!$A$3:$A$17,$G$8)</f>
        <v>0</v>
      </c>
      <c r="H12" s="4">
        <f>COUNTIFS(Percentuais!$HM$3:$HM$17,$A12,Percentuais!$A$3:$A$17,$H$8)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COUNTIFS(Percentuais!$HM$3:$HM$17,$A13,Percentuais!$A$3:$A$17,$E$8)</f>
        <v>0</v>
      </c>
      <c r="F13" s="4">
        <f>COUNTIFS(Percentuais!$HM$3:$HM$17,$A13,Percentuais!$A$3:$A$17,$F$8)</f>
        <v>0</v>
      </c>
      <c r="G13" s="4">
        <f>COUNTIFS(Percentuais!$HM$3:$HM$17,$A13,Percentuais!$A$3:$A$17,$G$8)</f>
        <v>0</v>
      </c>
      <c r="H13" s="4">
        <f>COUNTIFS(Percentuais!$HM$3:$HM$17,$A13,Percentuais!$A$3:$A$17,$H$8)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COUNTIFS(Percentuais!$HM$3:$HM$17,$A14,Percentuais!$A$3:$A$17,$E$8)</f>
        <v>0</v>
      </c>
      <c r="F14" s="4">
        <f>COUNTIFS(Percentuais!$HM$3:$HM$17,$A14,Percentuais!$A$3:$A$17,$F$8)</f>
        <v>0</v>
      </c>
      <c r="G14" s="4">
        <f>COUNTIFS(Percentuais!$HM$3:$HM$17,$A14,Percentuais!$A$3:$A$17,$G$8)</f>
        <v>0</v>
      </c>
      <c r="H14" s="4">
        <f>COUNTIFS(Percentuais!$HM$3:$HM$17,$A14,Percentuais!$A$3:$A$17,$H$8)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5" t="str">
        <f>HLOOKUP(A1,Percentuais!$D$1:$KT$2,2,FALSE)</f>
        <v>Avalie os seguintes programas de apoio vinculados à  assistência estudantil: [Apoio pedagógico - tutoria entre pares]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COUNTIFS(Percentuais!$HN$3:$HN$17,$A9,Percentuais!$A$3:$A$17,$E$8)</f>
        <v>0</v>
      </c>
      <c r="F9" s="4">
        <f>COUNTIFS(Percentuais!$HN$3:$HN$17,$A9,Percentuais!$A$3:$A$17,$F$8)</f>
        <v>0</v>
      </c>
      <c r="G9" s="4">
        <f>COUNTIFS(Percentuais!$HN$3:$HN$17,$A9,Percentuais!$A$3:$A$17,$G$8)</f>
        <v>0</v>
      </c>
      <c r="H9" s="4">
        <f>COUNTIFS(Percentuais!$HN$3:$HN$17,$A9,Percentuais!$A$3:$A$17,$H$8)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COUNTIFS(Percentuais!$HN$3:$HN$17,$A10,Percentuais!$A$3:$A$17,$E$8)</f>
        <v>0</v>
      </c>
      <c r="F10" s="4">
        <f>COUNTIFS(Percentuais!$HN$3:$HN$17,$A10,Percentuais!$A$3:$A$17,$F$8)</f>
        <v>0</v>
      </c>
      <c r="G10" s="4">
        <f>COUNTIFS(Percentuais!$HN$3:$HN$17,$A10,Percentuais!$A$3:$A$17,$G$8)</f>
        <v>0</v>
      </c>
      <c r="H10" s="4">
        <f>COUNTIFS(Percentuais!$HN$3:$HN$17,$A10,Percentuais!$A$3:$A$17,$H$8)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COUNTIFS(Percentuais!$HN$3:$HN$17,$A11,Percentuais!$A$3:$A$17,$E$8)</f>
        <v>0</v>
      </c>
      <c r="F11" s="4">
        <f>COUNTIFS(Percentuais!$HN$3:$HN$17,$A11,Percentuais!$A$3:$A$17,$F$8)</f>
        <v>0</v>
      </c>
      <c r="G11" s="4">
        <f>COUNTIFS(Percentuais!$HN$3:$HN$17,$A11,Percentuais!$A$3:$A$17,$G$8)</f>
        <v>0</v>
      </c>
      <c r="H11" s="4">
        <f>COUNTIFS(Percentuais!$HN$3:$HN$17,$A11,Percentuais!$A$3:$A$17,$H$8)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COUNTIFS(Percentuais!$HN$3:$HN$17,$A12,Percentuais!$A$3:$A$17,$E$8)</f>
        <v>0</v>
      </c>
      <c r="F12" s="4">
        <f>COUNTIFS(Percentuais!$HN$3:$HN$17,$A12,Percentuais!$A$3:$A$17,$F$8)</f>
        <v>0</v>
      </c>
      <c r="G12" s="4">
        <f>COUNTIFS(Percentuais!$HN$3:$HN$17,$A12,Percentuais!$A$3:$A$17,$G$8)</f>
        <v>0</v>
      </c>
      <c r="H12" s="4">
        <f>COUNTIFS(Percentuais!$HN$3:$HN$17,$A12,Percentuais!$A$3:$A$17,$H$8)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COUNTIFS(Percentuais!$HN$3:$HN$17,$A13,Percentuais!$A$3:$A$17,$E$8)</f>
        <v>0</v>
      </c>
      <c r="F13" s="4">
        <f>COUNTIFS(Percentuais!$HN$3:$HN$17,$A13,Percentuais!$A$3:$A$17,$F$8)</f>
        <v>0</v>
      </c>
      <c r="G13" s="4">
        <f>COUNTIFS(Percentuais!$HN$3:$HN$17,$A13,Percentuais!$A$3:$A$17,$G$8)</f>
        <v>0</v>
      </c>
      <c r="H13" s="4">
        <f>COUNTIFS(Percentuais!$HN$3:$HN$17,$A13,Percentuais!$A$3:$A$17,$H$8)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COUNTIFS(Percentuais!$HN$3:$HN$17,$A14,Percentuais!$A$3:$A$17,$E$8)</f>
        <v>0</v>
      </c>
      <c r="F14" s="4">
        <f>COUNTIFS(Percentuais!$HN$3:$HN$17,$A14,Percentuais!$A$3:$A$17,$F$8)</f>
        <v>0</v>
      </c>
      <c r="G14" s="4">
        <f>COUNTIFS(Percentuais!$HN$3:$HN$17,$A14,Percentuais!$A$3:$A$17,$G$8)</f>
        <v>0</v>
      </c>
      <c r="H14" s="4">
        <f>COUNTIFS(Percentuais!$HN$3:$HN$17,$A14,Percentuais!$A$3:$A$17,$H$8)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5" t="str">
        <f>HLOOKUP(A1,Percentuais!$D$1:$KT$2,2,FALSE)</f>
        <v>Avalie os seguintes programas de apoio vinculados à  assistência estudantil: [Apoio pedagógico - empréstimos de computadores]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COUNTIFS(Percentuais!$HO$3:$HO$17,$A9,Percentuais!$A$3:$A$17,$E$8)</f>
        <v>0</v>
      </c>
      <c r="F9" s="4">
        <f>COUNTIFS(Percentuais!$HO$3:$HO$17,$A9,Percentuais!$A$3:$A$17,$F$8)</f>
        <v>0</v>
      </c>
      <c r="G9" s="4">
        <f>COUNTIFS(Percentuais!$HO$3:$HO$17,$A9,Percentuais!$A$3:$A$17,$G$8)</f>
        <v>0</v>
      </c>
      <c r="H9" s="4">
        <f>COUNTIFS(Percentuais!$HO$3:$HO$17,$A9,Percentuais!$A$3:$A$17,$H$8)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COUNTIFS(Percentuais!$HO$3:$HO$17,$A10,Percentuais!$A$3:$A$17,$E$8)</f>
        <v>0</v>
      </c>
      <c r="F10" s="4">
        <f>COUNTIFS(Percentuais!$HO$3:$HO$17,$A10,Percentuais!$A$3:$A$17,$F$8)</f>
        <v>0</v>
      </c>
      <c r="G10" s="4">
        <f>COUNTIFS(Percentuais!$HO$3:$HO$17,$A10,Percentuais!$A$3:$A$17,$G$8)</f>
        <v>0</v>
      </c>
      <c r="H10" s="4">
        <f>COUNTIFS(Percentuais!$HO$3:$HO$17,$A10,Percentuais!$A$3:$A$17,$H$8)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COUNTIFS(Percentuais!$HO$3:$HO$17,$A11,Percentuais!$A$3:$A$17,$E$8)</f>
        <v>0</v>
      </c>
      <c r="F11" s="4">
        <f>COUNTIFS(Percentuais!$HO$3:$HO$17,$A11,Percentuais!$A$3:$A$17,$F$8)</f>
        <v>0</v>
      </c>
      <c r="G11" s="4">
        <f>COUNTIFS(Percentuais!$HO$3:$HO$17,$A11,Percentuais!$A$3:$A$17,$G$8)</f>
        <v>0</v>
      </c>
      <c r="H11" s="4">
        <f>COUNTIFS(Percentuais!$HO$3:$HO$17,$A11,Percentuais!$A$3:$A$17,$H$8)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COUNTIFS(Percentuais!$HO$3:$HO$17,$A12,Percentuais!$A$3:$A$17,$E$8)</f>
        <v>0</v>
      </c>
      <c r="F12" s="4">
        <f>COUNTIFS(Percentuais!$HO$3:$HO$17,$A12,Percentuais!$A$3:$A$17,$F$8)</f>
        <v>0</v>
      </c>
      <c r="G12" s="4">
        <f>COUNTIFS(Percentuais!$HO$3:$HO$17,$A12,Percentuais!$A$3:$A$17,$G$8)</f>
        <v>0</v>
      </c>
      <c r="H12" s="4">
        <f>COUNTIFS(Percentuais!$HO$3:$HO$17,$A12,Percentuais!$A$3:$A$17,$H$8)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COUNTIFS(Percentuais!$HO$3:$HO$17,$A13,Percentuais!$A$3:$A$17,$E$8)</f>
        <v>0</v>
      </c>
      <c r="F13" s="4">
        <f>COUNTIFS(Percentuais!$HO$3:$HO$17,$A13,Percentuais!$A$3:$A$17,$F$8)</f>
        <v>0</v>
      </c>
      <c r="G13" s="4">
        <f>COUNTIFS(Percentuais!$HO$3:$HO$17,$A13,Percentuais!$A$3:$A$17,$G$8)</f>
        <v>0</v>
      </c>
      <c r="H13" s="4">
        <f>COUNTIFS(Percentuais!$HO$3:$HO$17,$A13,Percentuais!$A$3:$A$17,$H$8)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COUNTIFS(Percentuais!$HO$3:$HO$17,$A14,Percentuais!$A$3:$A$17,$E$8)</f>
        <v>0</v>
      </c>
      <c r="F14" s="4">
        <f>COUNTIFS(Percentuais!$HO$3:$HO$17,$A14,Percentuais!$A$3:$A$17,$F$8)</f>
        <v>0</v>
      </c>
      <c r="G14" s="4">
        <f>COUNTIFS(Percentuais!$HO$3:$HO$17,$A14,Percentuais!$A$3:$A$17,$G$8)</f>
        <v>0</v>
      </c>
      <c r="H14" s="4">
        <f>COUNTIFS(Percentuais!$HO$3:$HO$17,$A14,Percentuais!$A$3:$A$17,$H$8)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5" t="str">
        <f>HLOOKUP(A1,Percentuais!$D$1:$KT$2,2,FALSE)</f>
        <v>Avalie os seguintes programas de apoio vinculados à  assistência estudantil: [Apoio pedagógico emergencial - acesso à  internet]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COUNTIFS(Percentuais!$HP$3:$HP$17,$A9,Percentuais!$A$3:$A$17,$E$8)</f>
        <v>0</v>
      </c>
      <c r="F9" s="4">
        <f>COUNTIFS(Percentuais!$HP$3:$HP$17,$A9,Percentuais!$A$3:$A$17,$F$8)</f>
        <v>0</v>
      </c>
      <c r="G9" s="4">
        <f>COUNTIFS(Percentuais!$HP$3:$HP$17,$A9,Percentuais!$A$3:$A$17,$G$8)</f>
        <v>0</v>
      </c>
      <c r="H9" s="4">
        <f>COUNTIFS(Percentuais!$HP$3:$HP$17,$A9,Percentuais!$A$3:$A$17,$H$8)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COUNTIFS(Percentuais!$HP$3:$HP$17,$A10,Percentuais!$A$3:$A$17,$E$8)</f>
        <v>0</v>
      </c>
      <c r="F10" s="4">
        <f>COUNTIFS(Percentuais!$HP$3:$HP$17,$A10,Percentuais!$A$3:$A$17,$F$8)</f>
        <v>0</v>
      </c>
      <c r="G10" s="4">
        <f>COUNTIFS(Percentuais!$HP$3:$HP$17,$A10,Percentuais!$A$3:$A$17,$G$8)</f>
        <v>0</v>
      </c>
      <c r="H10" s="4">
        <f>COUNTIFS(Percentuais!$HP$3:$HP$17,$A10,Percentuais!$A$3:$A$17,$H$8)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COUNTIFS(Percentuais!$HP$3:$HP$17,$A11,Percentuais!$A$3:$A$17,$E$8)</f>
        <v>0</v>
      </c>
      <c r="F11" s="4">
        <f>COUNTIFS(Percentuais!$HP$3:$HP$17,$A11,Percentuais!$A$3:$A$17,$F$8)</f>
        <v>0</v>
      </c>
      <c r="G11" s="4">
        <f>COUNTIFS(Percentuais!$HP$3:$HP$17,$A11,Percentuais!$A$3:$A$17,$G$8)</f>
        <v>0</v>
      </c>
      <c r="H11" s="4">
        <f>COUNTIFS(Percentuais!$HP$3:$HP$17,$A11,Percentuais!$A$3:$A$17,$H$8)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COUNTIFS(Percentuais!$HP$3:$HP$17,$A12,Percentuais!$A$3:$A$17,$E$8)</f>
        <v>0</v>
      </c>
      <c r="F12" s="4">
        <f>COUNTIFS(Percentuais!$HP$3:$HP$17,$A12,Percentuais!$A$3:$A$17,$F$8)</f>
        <v>0</v>
      </c>
      <c r="G12" s="4">
        <f>COUNTIFS(Percentuais!$HP$3:$HP$17,$A12,Percentuais!$A$3:$A$17,$G$8)</f>
        <v>0</v>
      </c>
      <c r="H12" s="4">
        <f>COUNTIFS(Percentuais!$HP$3:$HP$17,$A12,Percentuais!$A$3:$A$17,$H$8)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COUNTIFS(Percentuais!$HP$3:$HP$17,$A13,Percentuais!$A$3:$A$17,$E$8)</f>
        <v>0</v>
      </c>
      <c r="F13" s="4">
        <f>COUNTIFS(Percentuais!$HP$3:$HP$17,$A13,Percentuais!$A$3:$A$17,$F$8)</f>
        <v>0</v>
      </c>
      <c r="G13" s="4">
        <f>COUNTIFS(Percentuais!$HP$3:$HP$17,$A13,Percentuais!$A$3:$A$17,$G$8)</f>
        <v>0</v>
      </c>
      <c r="H13" s="4">
        <f>COUNTIFS(Percentuais!$HP$3:$HP$17,$A13,Percentuais!$A$3:$A$17,$H$8)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COUNTIFS(Percentuais!$HP$3:$HP$17,$A14,Percentuais!$A$3:$A$17,$E$8)</f>
        <v>0</v>
      </c>
      <c r="F14" s="4">
        <f>COUNTIFS(Percentuais!$HP$3:$HP$17,$A14,Percentuais!$A$3:$A$17,$F$8)</f>
        <v>0</v>
      </c>
      <c r="G14" s="4">
        <f>COUNTIFS(Percentuais!$HP$3:$HP$17,$A14,Percentuais!$A$3:$A$17,$G$8)</f>
        <v>0</v>
      </c>
      <c r="H14" s="4">
        <f>COUNTIFS(Percentuais!$HP$3:$HP$17,$A14,Percentuais!$A$3:$A$17,$H$8)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5" t="str">
        <f>HLOOKUP(A1,Percentuais!$D$1:$KT$2,2,FALSE)</f>
        <v>Avalie os seguintes programas de apoio vinculados à  assistência estudantil: [Apoio pedagógico - aquisição de material de alto custo]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COUNTIFS(Percentuais!$HQ$3:$HQ$17,$A9,Percentuais!$A$3:$A$17,$E$8)</f>
        <v>0</v>
      </c>
      <c r="F9" s="4">
        <f>COUNTIFS(Percentuais!$HQ$3:$HQ$17,$A9,Percentuais!$A$3:$A$17,$F$8)</f>
        <v>0</v>
      </c>
      <c r="G9" s="4">
        <f>COUNTIFS(Percentuais!$HQ$3:$HQ$17,$A9,Percentuais!$A$3:$A$17,$G$8)</f>
        <v>0</v>
      </c>
      <c r="H9" s="4">
        <f>COUNTIFS(Percentuais!$HQ$3:$HQ$17,$A9,Percentuais!$A$3:$A$17,$H$8)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COUNTIFS(Percentuais!$HQ$3:$HQ$17,$A10,Percentuais!$A$3:$A$17,$E$8)</f>
        <v>0</v>
      </c>
      <c r="F10" s="4">
        <f>COUNTIFS(Percentuais!$HQ$3:$HQ$17,$A10,Percentuais!$A$3:$A$17,$F$8)</f>
        <v>0</v>
      </c>
      <c r="G10" s="4">
        <f>COUNTIFS(Percentuais!$HQ$3:$HQ$17,$A10,Percentuais!$A$3:$A$17,$G$8)</f>
        <v>0</v>
      </c>
      <c r="H10" s="4">
        <f>COUNTIFS(Percentuais!$HQ$3:$HQ$17,$A10,Percentuais!$A$3:$A$17,$H$8)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COUNTIFS(Percentuais!$HQ$3:$HQ$17,$A11,Percentuais!$A$3:$A$17,$E$8)</f>
        <v>0</v>
      </c>
      <c r="F11" s="4">
        <f>COUNTIFS(Percentuais!$HQ$3:$HQ$17,$A11,Percentuais!$A$3:$A$17,$F$8)</f>
        <v>0</v>
      </c>
      <c r="G11" s="4">
        <f>COUNTIFS(Percentuais!$HQ$3:$HQ$17,$A11,Percentuais!$A$3:$A$17,$G$8)</f>
        <v>0</v>
      </c>
      <c r="H11" s="4">
        <f>COUNTIFS(Percentuais!$HQ$3:$HQ$17,$A11,Percentuais!$A$3:$A$17,$H$8)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COUNTIFS(Percentuais!$HQ$3:$HQ$17,$A12,Percentuais!$A$3:$A$17,$E$8)</f>
        <v>0</v>
      </c>
      <c r="F12" s="4">
        <f>COUNTIFS(Percentuais!$HQ$3:$HQ$17,$A12,Percentuais!$A$3:$A$17,$F$8)</f>
        <v>0</v>
      </c>
      <c r="G12" s="4">
        <f>COUNTIFS(Percentuais!$HQ$3:$HQ$17,$A12,Percentuais!$A$3:$A$17,$G$8)</f>
        <v>0</v>
      </c>
      <c r="H12" s="4">
        <f>COUNTIFS(Percentuais!$HQ$3:$HQ$17,$A12,Percentuais!$A$3:$A$17,$H$8)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COUNTIFS(Percentuais!$HQ$3:$HQ$17,$A13,Percentuais!$A$3:$A$17,$E$8)</f>
        <v>0</v>
      </c>
      <c r="F13" s="4">
        <f>COUNTIFS(Percentuais!$HQ$3:$HQ$17,$A13,Percentuais!$A$3:$A$17,$F$8)</f>
        <v>0</v>
      </c>
      <c r="G13" s="4">
        <f>COUNTIFS(Percentuais!$HQ$3:$HQ$17,$A13,Percentuais!$A$3:$A$17,$G$8)</f>
        <v>0</v>
      </c>
      <c r="H13" s="4">
        <f>COUNTIFS(Percentuais!$HQ$3:$HQ$17,$A13,Percentuais!$A$3:$A$17,$H$8)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COUNTIFS(Percentuais!$HQ$3:$HQ$17,$A14,Percentuais!$A$3:$A$17,$E$8)</f>
        <v>0</v>
      </c>
      <c r="F14" s="4">
        <f>COUNTIFS(Percentuais!$HQ$3:$HQ$17,$A14,Percentuais!$A$3:$A$17,$F$8)</f>
        <v>0</v>
      </c>
      <c r="G14" s="4">
        <f>COUNTIFS(Percentuais!$HQ$3:$HQ$17,$A14,Percentuais!$A$3:$A$17,$G$8)</f>
        <v>0</v>
      </c>
      <c r="H14" s="4">
        <f>COUNTIFS(Percentuais!$HQ$3:$HQ$17,$A14,Percentuais!$A$3:$A$17,$H$8)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5" t="str">
        <f>HLOOKUP(A1,Percentuais!$D$1:$KT$2,2,FALSE)</f>
        <v>Avalie os seguintes programas de apoio vinculados à  assistência estudantil: [Apoio à /ao Estudante Indígena - retorno à  aldeia]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COUNTIFS(Percentuais!$HR$3:$HR$17,$A9,Percentuais!$A$3:$A$17,$E$8)</f>
        <v>0</v>
      </c>
      <c r="F9" s="4">
        <f>COUNTIFS(Percentuais!$HR$3:$HR$17,$A9,Percentuais!$A$3:$A$17,$F$8)</f>
        <v>0</v>
      </c>
      <c r="G9" s="4">
        <f>COUNTIFS(Percentuais!$HR$3:$HR$17,$A9,Percentuais!$A$3:$A$17,$G$8)</f>
        <v>0</v>
      </c>
      <c r="H9" s="4">
        <f>COUNTIFS(Percentuais!$HR$3:$HR$17,$A9,Percentuais!$A$3:$A$17,$H$8)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COUNTIFS(Percentuais!$HR$3:$HR$17,$A10,Percentuais!$A$3:$A$17,$E$8)</f>
        <v>0</v>
      </c>
      <c r="F10" s="4">
        <f>COUNTIFS(Percentuais!$HR$3:$HR$17,$A10,Percentuais!$A$3:$A$17,$F$8)</f>
        <v>0</v>
      </c>
      <c r="G10" s="4">
        <f>COUNTIFS(Percentuais!$HR$3:$HR$17,$A10,Percentuais!$A$3:$A$17,$G$8)</f>
        <v>0</v>
      </c>
      <c r="H10" s="4">
        <f>COUNTIFS(Percentuais!$HR$3:$HR$17,$A10,Percentuais!$A$3:$A$17,$H$8)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COUNTIFS(Percentuais!$HR$3:$HR$17,$A11,Percentuais!$A$3:$A$17,$E$8)</f>
        <v>0</v>
      </c>
      <c r="F11" s="4">
        <f>COUNTIFS(Percentuais!$HR$3:$HR$17,$A11,Percentuais!$A$3:$A$17,$F$8)</f>
        <v>0</v>
      </c>
      <c r="G11" s="4">
        <f>COUNTIFS(Percentuais!$HR$3:$HR$17,$A11,Percentuais!$A$3:$A$17,$G$8)</f>
        <v>0</v>
      </c>
      <c r="H11" s="4">
        <f>COUNTIFS(Percentuais!$HR$3:$HR$17,$A11,Percentuais!$A$3:$A$17,$H$8)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COUNTIFS(Percentuais!$HR$3:$HR$17,$A12,Percentuais!$A$3:$A$17,$E$8)</f>
        <v>0</v>
      </c>
      <c r="F12" s="4">
        <f>COUNTIFS(Percentuais!$HR$3:$HR$17,$A12,Percentuais!$A$3:$A$17,$F$8)</f>
        <v>0</v>
      </c>
      <c r="G12" s="4">
        <f>COUNTIFS(Percentuais!$HR$3:$HR$17,$A12,Percentuais!$A$3:$A$17,$G$8)</f>
        <v>0</v>
      </c>
      <c r="H12" s="4">
        <f>COUNTIFS(Percentuais!$HR$3:$HR$17,$A12,Percentuais!$A$3:$A$17,$H$8)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COUNTIFS(Percentuais!$HR$3:$HR$17,$A13,Percentuais!$A$3:$A$17,$E$8)</f>
        <v>0</v>
      </c>
      <c r="F13" s="4">
        <f>COUNTIFS(Percentuais!$HR$3:$HR$17,$A13,Percentuais!$A$3:$A$17,$F$8)</f>
        <v>0</v>
      </c>
      <c r="G13" s="4">
        <f>COUNTIFS(Percentuais!$HR$3:$HR$17,$A13,Percentuais!$A$3:$A$17,$G$8)</f>
        <v>0</v>
      </c>
      <c r="H13" s="4">
        <f>COUNTIFS(Percentuais!$HR$3:$HR$17,$A13,Percentuais!$A$3:$A$17,$H$8)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COUNTIFS(Percentuais!$HR$3:$HR$17,$A14,Percentuais!$A$3:$A$17,$E$8)</f>
        <v>0</v>
      </c>
      <c r="F14" s="4">
        <f>COUNTIFS(Percentuais!$HR$3:$HR$17,$A14,Percentuais!$A$3:$A$17,$F$8)</f>
        <v>0</v>
      </c>
      <c r="G14" s="4">
        <f>COUNTIFS(Percentuais!$HR$3:$HR$17,$A14,Percentuais!$A$3:$A$17,$G$8)</f>
        <v>0</v>
      </c>
      <c r="H14" s="4">
        <f>COUNTIFS(Percentuais!$HR$3:$HR$17,$A14,Percentuais!$A$3:$A$17,$H$8)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5" t="str">
        <f>HLOOKUP(A1,Percentuais!$D$1:$KT$2,2,FALSE)</f>
        <v>Avalie os seguintes programas de apoio vinculados à  assistência estudantil: [Apoio a eventos estudantis]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COUNTIFS(Percentuais!$HS$3:$HS$17,$A9,Percentuais!$A$3:$A$17,$E$8)</f>
        <v>0</v>
      </c>
      <c r="F9" s="4">
        <f>COUNTIFS(Percentuais!$HS$3:$HS$17,$A9,Percentuais!$A$3:$A$17,$F$8)</f>
        <v>0</v>
      </c>
      <c r="G9" s="4">
        <f>COUNTIFS(Percentuais!$HS$3:$HS$17,$A9,Percentuais!$A$3:$A$17,$G$8)</f>
        <v>0</v>
      </c>
      <c r="H9" s="4">
        <f>COUNTIFS(Percentuais!$HS$3:$HS$17,$A9,Percentuais!$A$3:$A$17,$H$8)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COUNTIFS(Percentuais!$HS$3:$HS$17,$A10,Percentuais!$A$3:$A$17,$E$8)</f>
        <v>0</v>
      </c>
      <c r="F10" s="4">
        <f>COUNTIFS(Percentuais!$HS$3:$HS$17,$A10,Percentuais!$A$3:$A$17,$F$8)</f>
        <v>0</v>
      </c>
      <c r="G10" s="4">
        <f>COUNTIFS(Percentuais!$HS$3:$HS$17,$A10,Percentuais!$A$3:$A$17,$G$8)</f>
        <v>0</v>
      </c>
      <c r="H10" s="4">
        <f>COUNTIFS(Percentuais!$HS$3:$HS$17,$A10,Percentuais!$A$3:$A$17,$H$8)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COUNTIFS(Percentuais!$HS$3:$HS$17,$A11,Percentuais!$A$3:$A$17,$E$8)</f>
        <v>0</v>
      </c>
      <c r="F11" s="4">
        <f>COUNTIFS(Percentuais!$HS$3:$HS$17,$A11,Percentuais!$A$3:$A$17,$F$8)</f>
        <v>0</v>
      </c>
      <c r="G11" s="4">
        <f>COUNTIFS(Percentuais!$HS$3:$HS$17,$A11,Percentuais!$A$3:$A$17,$G$8)</f>
        <v>0</v>
      </c>
      <c r="H11" s="4">
        <f>COUNTIFS(Percentuais!$HS$3:$HS$17,$A11,Percentuais!$A$3:$A$17,$H$8)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COUNTIFS(Percentuais!$HS$3:$HS$17,$A12,Percentuais!$A$3:$A$17,$E$8)</f>
        <v>0</v>
      </c>
      <c r="F12" s="4">
        <f>COUNTIFS(Percentuais!$HS$3:$HS$17,$A12,Percentuais!$A$3:$A$17,$F$8)</f>
        <v>0</v>
      </c>
      <c r="G12" s="4">
        <f>COUNTIFS(Percentuais!$HS$3:$HS$17,$A12,Percentuais!$A$3:$A$17,$G$8)</f>
        <v>0</v>
      </c>
      <c r="H12" s="4">
        <f>COUNTIFS(Percentuais!$HS$3:$HS$17,$A12,Percentuais!$A$3:$A$17,$H$8)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COUNTIFS(Percentuais!$HS$3:$HS$17,$A13,Percentuais!$A$3:$A$17,$E$8)</f>
        <v>0</v>
      </c>
      <c r="F13" s="4">
        <f>COUNTIFS(Percentuais!$HS$3:$HS$17,$A13,Percentuais!$A$3:$A$17,$F$8)</f>
        <v>0</v>
      </c>
      <c r="G13" s="4">
        <f>COUNTIFS(Percentuais!$HS$3:$HS$17,$A13,Percentuais!$A$3:$A$17,$G$8)</f>
        <v>0</v>
      </c>
      <c r="H13" s="4">
        <f>COUNTIFS(Percentuais!$HS$3:$HS$17,$A13,Percentuais!$A$3:$A$17,$H$8)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COUNTIFS(Percentuais!$HS$3:$HS$17,$A14,Percentuais!$A$3:$A$17,$E$8)</f>
        <v>0</v>
      </c>
      <c r="F14" s="4">
        <f>COUNTIFS(Percentuais!$HS$3:$HS$17,$A14,Percentuais!$A$3:$A$17,$F$8)</f>
        <v>0</v>
      </c>
      <c r="G14" s="4">
        <f>COUNTIFS(Percentuais!$HS$3:$HS$17,$A14,Percentuais!$A$3:$A$17,$G$8)</f>
        <v>0</v>
      </c>
      <c r="H14" s="4">
        <f>COUNTIFS(Percentuais!$HS$3:$HS$17,$A14,Percentuais!$A$3:$A$17,$H$8)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5" t="str">
        <f>HLOOKUP(A1,Percentuais!$D$1:$KV$2,2,FALSE)</f>
        <v>Considerando o planejamento e as Políticas para a internacionalização da UFPR,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6.6666666666666666E-2</v>
      </c>
      <c r="D10" s="43">
        <f>B10+C10</f>
        <v>6.6666666666666666E-2</v>
      </c>
      <c r="E10" s="23">
        <f>COUNTIFS(Percentuais!$HT$3:$HT$17,$A10,Percentuais!$A$3:$A$17,$E$9)</f>
        <v>0</v>
      </c>
      <c r="F10" s="23">
        <f>COUNTIFS(Percentuais!$HT$3:$HT$17,$A10,Percentuais!$A$3:$A$17,$F$9)</f>
        <v>0</v>
      </c>
      <c r="G10" s="23">
        <f>COUNTIFS(Percentuais!$HT$3:$HT$17,$A10,Percentuais!$A$3:$A$17,$G$9)</f>
        <v>0</v>
      </c>
      <c r="H10" s="23">
        <f>COUNTIFS(Percentuais!$HT$3:$HT$17,$A10,Percentuais!$A$3:$A$17,$H$9)</f>
        <v>1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0.93333333333333335</v>
      </c>
      <c r="D11" s="43">
        <f t="shared" ref="D11" si="0">B11+C11</f>
        <v>0.93333333333333335</v>
      </c>
      <c r="E11" s="23">
        <f>COUNTIFS(Percentuais!$HT$3:$HT$17,$A11,Percentuais!$A$3:$A$17,$E$9)</f>
        <v>0</v>
      </c>
      <c r="F11" s="23">
        <f>COUNTIFS(Percentuais!$HT$3:$HT$17,$A11,Percentuais!$A$3:$A$17,$F$9)</f>
        <v>0</v>
      </c>
      <c r="G11" s="23">
        <f>COUNTIFS(Percentuais!$HT$3:$HT$17,$A11,Percentuais!$A$3:$A$17,$G$9)</f>
        <v>0</v>
      </c>
      <c r="H11" s="23">
        <f>COUNTIFS(Percentuais!$HT$3:$HT$17,$A11,Percentuais!$A$3:$A$17,$H$9)</f>
        <v>14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5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COUNTIFS(Percentuais!$HU$3:$HU$17,$A9,Percentuais!$A$3:$A$17,$E$8)</f>
        <v>0</v>
      </c>
      <c r="F9" s="4">
        <f>COUNTIFS(Percentuais!$HU$3:$HU$17,$A9,Percentuais!$A$3:$A$17,$F$8)</f>
        <v>0</v>
      </c>
      <c r="G9" s="4">
        <f>COUNTIFS(Percentuais!$HU$3:$HU$17,$A9,Percentuais!$A$3:$A$17,$G$8)</f>
        <v>0</v>
      </c>
      <c r="H9" s="4">
        <f>COUNTIFS(Percentuais!$HU$3:$HU$17,$A9,Percentuais!$A$3:$A$17,$H$8)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COUNTIFS(Percentuais!$HU$3:$HU$17,$A10,Percentuais!$A$3:$A$17,$E$8)</f>
        <v>0</v>
      </c>
      <c r="F10" s="4">
        <f>COUNTIFS(Percentuais!$HU$3:$HU$17,$A10,Percentuais!$A$3:$A$17,$F$8)</f>
        <v>0</v>
      </c>
      <c r="G10" s="4">
        <f>COUNTIFS(Percentuais!$HU$3:$HU$17,$A10,Percentuais!$A$3:$A$17,$G$8)</f>
        <v>0</v>
      </c>
      <c r="H10" s="4">
        <f>COUNTIFS(Percentuais!$HU$3:$HU$17,$A10,Percentuais!$A$3:$A$17,$H$8)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COUNTIFS(Percentuais!$HU$3:$HU$17,$A11,Percentuais!$A$3:$A$17,$E$8)</f>
        <v>0</v>
      </c>
      <c r="F11" s="4">
        <f>COUNTIFS(Percentuais!$HU$3:$HU$17,$A11,Percentuais!$A$3:$A$17,$F$8)</f>
        <v>0</v>
      </c>
      <c r="G11" s="4">
        <f>COUNTIFS(Percentuais!$HU$3:$HU$17,$A11,Percentuais!$A$3:$A$17,$G$8)</f>
        <v>0</v>
      </c>
      <c r="H11" s="4">
        <f>COUNTIFS(Percentuais!$HU$3:$HU$17,$A11,Percentuais!$A$3:$A$17,$H$8)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COUNTIFS(Percentuais!$HU$3:$HU$17,$A12,Percentuais!$A$3:$A$17,$E$8)</f>
        <v>0</v>
      </c>
      <c r="F12" s="4">
        <f>COUNTIFS(Percentuais!$HU$3:$HU$17,$A12,Percentuais!$A$3:$A$17,$F$8)</f>
        <v>0</v>
      </c>
      <c r="G12" s="4">
        <f>COUNTIFS(Percentuais!$HU$3:$HU$17,$A12,Percentuais!$A$3:$A$17,$G$8)</f>
        <v>0</v>
      </c>
      <c r="H12" s="4">
        <f>COUNTIFS(Percentuais!$HU$3:$HU$17,$A12,Percentuais!$A$3:$A$17,$H$8)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COUNTIFS(Percentuais!$HU$3:$HU$17,$A13,Percentuais!$A$3:$A$17,$E$8)</f>
        <v>0</v>
      </c>
      <c r="F13" s="4">
        <f>COUNTIFS(Percentuais!$HU$3:$HU$17,$A13,Percentuais!$A$3:$A$17,$F$8)</f>
        <v>0</v>
      </c>
      <c r="G13" s="4">
        <f>COUNTIFS(Percentuais!$HU$3:$HU$17,$A13,Percentuais!$A$3:$A$17,$G$8)</f>
        <v>0</v>
      </c>
      <c r="H13" s="4">
        <f>COUNTIFS(Percentuais!$HU$3:$HU$17,$A13,Percentuais!$A$3:$A$17,$H$8)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1</v>
      </c>
      <c r="D14" s="45">
        <f>B14+C14</f>
        <v>1</v>
      </c>
      <c r="E14" s="4">
        <f>COUNTIFS(Percentuais!$HU$3:$HU$17,$A14,Percentuais!$A$3:$A$17,$E$8)</f>
        <v>0</v>
      </c>
      <c r="F14" s="4">
        <f>COUNTIFS(Percentuais!$HU$3:$HU$17,$A14,Percentuais!$A$3:$A$17,$F$8)</f>
        <v>0</v>
      </c>
      <c r="G14" s="4">
        <f>COUNTIFS(Percentuais!$HU$3:$HU$17,$A14,Percentuais!$A$3:$A$17,$G$8)</f>
        <v>0</v>
      </c>
      <c r="H14" s="4">
        <f>COUNTIFS(Percentuais!$HU$3:$HU$17,$A14,Percentuais!$A$3:$A$17,$H$8)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5" t="str">
        <f>HLOOKUP(A1,Percentuais!$D$1:$KT$2,2,FALSE)</f>
        <v>Avalie as Políticas para os cursos de Pós-graduação lato sensu: [Políticas de incentivo à  criação de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COUNTIFS(Percentuais!$GL$3:$GL$17,$A9,Percentuais!$A$3:$A$17,$E$8)</f>
        <v>0</v>
      </c>
      <c r="F9" s="4">
        <f>COUNTIFS(Percentuais!$GL$3:$GL$17,$A9,Percentuais!$A$3:$A$17,$F$8)</f>
        <v>0</v>
      </c>
      <c r="G9" s="4">
        <f>COUNTIFS(Percentuais!$GL$3:$GL$17,$A9,Percentuais!$A$3:$A$17,$G$8)</f>
        <v>0</v>
      </c>
      <c r="H9" s="4">
        <f>COUNTIFS(Percentuais!$GL$3:$GL$17,$A9,Percentuais!$A$3:$A$17,$H$8)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COUNTIFS(Percentuais!$GL$3:$GL$17,$A10,Percentuais!$A$3:$A$17,$E$8)</f>
        <v>0</v>
      </c>
      <c r="F10" s="4">
        <f>COUNTIFS(Percentuais!$GL$3:$GL$17,$A10,Percentuais!$A$3:$A$17,$F$8)</f>
        <v>0</v>
      </c>
      <c r="G10" s="4">
        <f>COUNTIFS(Percentuais!$GL$3:$GL$17,$A10,Percentuais!$A$3:$A$17,$G$8)</f>
        <v>0</v>
      </c>
      <c r="H10" s="4">
        <f>COUNTIFS(Percentuais!$GL$3:$GL$17,$A10,Percentuais!$A$3:$A$17,$H$8)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COUNTIFS(Percentuais!$GL$3:$GL$17,$A11,Percentuais!$A$3:$A$17,$E$8)</f>
        <v>0</v>
      </c>
      <c r="F11" s="4">
        <f>COUNTIFS(Percentuais!$GL$3:$GL$17,$A11,Percentuais!$A$3:$A$17,$F$8)</f>
        <v>0</v>
      </c>
      <c r="G11" s="4">
        <f>COUNTIFS(Percentuais!$GL$3:$GL$17,$A11,Percentuais!$A$3:$A$17,$G$8)</f>
        <v>0</v>
      </c>
      <c r="H11" s="4">
        <f>COUNTIFS(Percentuais!$GL$3:$GL$17,$A11,Percentuais!$A$3:$A$17,$H$8)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COUNTIFS(Percentuais!$GL$3:$GL$17,$A12,Percentuais!$A$3:$A$17,$E$8)</f>
        <v>0</v>
      </c>
      <c r="F12" s="4">
        <f>COUNTIFS(Percentuais!$GL$3:$GL$17,$A12,Percentuais!$A$3:$A$17,$F$8)</f>
        <v>0</v>
      </c>
      <c r="G12" s="4">
        <f>COUNTIFS(Percentuais!$GL$3:$GL$17,$A12,Percentuais!$A$3:$A$17,$G$8)</f>
        <v>0</v>
      </c>
      <c r="H12" s="4">
        <f>COUNTIFS(Percentuais!$GL$3:$GL$17,$A12,Percentuais!$A$3:$A$17,$H$8)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COUNTIFS(Percentuais!$GL$3:$GL$17,$A13,Percentuais!$A$3:$A$17,$E$8)</f>
        <v>0</v>
      </c>
      <c r="F13" s="4">
        <f>COUNTIFS(Percentuais!$GL$3:$GL$17,$A13,Percentuais!$A$3:$A$17,$F$8)</f>
        <v>0</v>
      </c>
      <c r="G13" s="4">
        <f>COUNTIFS(Percentuais!$GL$3:$GL$17,$A13,Percentuais!$A$3:$A$17,$G$8)</f>
        <v>0</v>
      </c>
      <c r="H13" s="4">
        <f>COUNTIFS(Percentuais!$GL$3:$GL$17,$A13,Percentuais!$A$3:$A$17,$H$8)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COUNTIFS(Percentuais!$GL$3:$GL$17,$A14,Percentuais!$A$3:$A$17,$E$8)</f>
        <v>0</v>
      </c>
      <c r="F14" s="4">
        <f>COUNTIFS(Percentuais!$GL$3:$GL$17,$A14,Percentuais!$A$3:$A$17,$F$8)</f>
        <v>0</v>
      </c>
      <c r="G14" s="4">
        <f>COUNTIFS(Percentuais!$GL$3:$GL$17,$A14,Percentuais!$A$3:$A$17,$G$8)</f>
        <v>0</v>
      </c>
      <c r="H14" s="4">
        <f>COUNTIFS(Percentuais!$GL$3:$GL$17,$A14,Percentuais!$A$3:$A$17,$H$8)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5" t="str">
        <f>HLOOKUP(A1,Percentuais!$D$1:$KT$2,2,FALSE)</f>
        <v>Em relação às  Políticas e ações para a internacionalização, avalie: [A oferta de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COUNTIFS(Percentuais!$HV$3:$HV$17,$A9,Percentuais!$A$3:$A$17,$E$8)</f>
        <v>0</v>
      </c>
      <c r="F9" s="4">
        <f>COUNTIFS(Percentuais!$HV$3:$HV$17,$A9,Percentuais!$A$3:$A$17,$F$8)</f>
        <v>0</v>
      </c>
      <c r="G9" s="4">
        <f>COUNTIFS(Percentuais!$HV$3:$HV$17,$A9,Percentuais!$A$3:$A$17,$G$8)</f>
        <v>0</v>
      </c>
      <c r="H9" s="4">
        <f>COUNTIFS(Percentuais!$HV$3:$HV$17,$A9,Percentuais!$A$3:$A$17,$H$8)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COUNTIFS(Percentuais!$HV$3:$HV$17,$A10,Percentuais!$A$3:$A$17,$E$8)</f>
        <v>0</v>
      </c>
      <c r="F10" s="4">
        <f>COUNTIFS(Percentuais!$HV$3:$HV$17,$A10,Percentuais!$A$3:$A$17,$F$8)</f>
        <v>0</v>
      </c>
      <c r="G10" s="4">
        <f>COUNTIFS(Percentuais!$HV$3:$HV$17,$A10,Percentuais!$A$3:$A$17,$G$8)</f>
        <v>0</v>
      </c>
      <c r="H10" s="4">
        <f>COUNTIFS(Percentuais!$HV$3:$HV$17,$A10,Percentuais!$A$3:$A$17,$H$8)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COUNTIFS(Percentuais!$HV$3:$HV$17,$A11,Percentuais!$A$3:$A$17,$E$8)</f>
        <v>0</v>
      </c>
      <c r="F11" s="4">
        <f>COUNTIFS(Percentuais!$HV$3:$HV$17,$A11,Percentuais!$A$3:$A$17,$F$8)</f>
        <v>0</v>
      </c>
      <c r="G11" s="4">
        <f>COUNTIFS(Percentuais!$HV$3:$HV$17,$A11,Percentuais!$A$3:$A$17,$G$8)</f>
        <v>0</v>
      </c>
      <c r="H11" s="4">
        <f>COUNTIFS(Percentuais!$HV$3:$HV$17,$A11,Percentuais!$A$3:$A$17,$H$8)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COUNTIFS(Percentuais!$HV$3:$HV$17,$A12,Percentuais!$A$3:$A$17,$E$8)</f>
        <v>0</v>
      </c>
      <c r="F12" s="4">
        <f>COUNTIFS(Percentuais!$HV$3:$HV$17,$A12,Percentuais!$A$3:$A$17,$F$8)</f>
        <v>0</v>
      </c>
      <c r="G12" s="4">
        <f>COUNTIFS(Percentuais!$HV$3:$HV$17,$A12,Percentuais!$A$3:$A$17,$G$8)</f>
        <v>0</v>
      </c>
      <c r="H12" s="4">
        <f>COUNTIFS(Percentuais!$HV$3:$HV$17,$A12,Percentuais!$A$3:$A$17,$H$8)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COUNTIFS(Percentuais!$HV$3:$HV$17,$A13,Percentuais!$A$3:$A$17,$E$8)</f>
        <v>0</v>
      </c>
      <c r="F13" s="4">
        <f>COUNTIFS(Percentuais!$HV$3:$HV$17,$A13,Percentuais!$A$3:$A$17,$F$8)</f>
        <v>0</v>
      </c>
      <c r="G13" s="4">
        <f>COUNTIFS(Percentuais!$HV$3:$HV$17,$A13,Percentuais!$A$3:$A$17,$G$8)</f>
        <v>0</v>
      </c>
      <c r="H13" s="4">
        <f>COUNTIFS(Percentuais!$HV$3:$HV$17,$A13,Percentuais!$A$3:$A$17,$H$8)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COUNTIFS(Percentuais!$HV$3:$HV$17,$A14,Percentuais!$A$3:$A$17,$E$8)</f>
        <v>0</v>
      </c>
      <c r="F14" s="4">
        <f>COUNTIFS(Percentuais!$HV$3:$HV$17,$A14,Percentuais!$A$3:$A$17,$F$8)</f>
        <v>0</v>
      </c>
      <c r="G14" s="4">
        <f>COUNTIFS(Percentuais!$HV$3:$HV$17,$A14,Percentuais!$A$3:$A$17,$G$8)</f>
        <v>0</v>
      </c>
      <c r="H14" s="4">
        <f>COUNTIFS(Percentuais!$HV$3:$HV$17,$A14,Percentuais!$A$3:$A$17,$H$8)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5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COUNTIFS(Percentuais!$HW$3:$HW$17,$A9,Percentuais!$A$3:$A$17,$E$8)</f>
        <v>0</v>
      </c>
      <c r="F9" s="4">
        <f>COUNTIFS(Percentuais!$HW$3:$HW$17,$A9,Percentuais!$A$3:$A$17,$F$8)</f>
        <v>0</v>
      </c>
      <c r="G9" s="4">
        <f>COUNTIFS(Percentuais!$HW$3:$HW$17,$A9,Percentuais!$A$3:$A$17,$G$8)</f>
        <v>0</v>
      </c>
      <c r="H9" s="4">
        <f>COUNTIFS(Percentuais!$HW$3:$HW$17,$A9,Percentuais!$A$3:$A$17,$H$8)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1</v>
      </c>
      <c r="D10" s="45">
        <f t="shared" ref="D10:D13" si="1">B10+C10</f>
        <v>1</v>
      </c>
      <c r="E10" s="4">
        <f>COUNTIFS(Percentuais!$HW$3:$HW$17,$A10,Percentuais!$A$3:$A$17,$E$8)</f>
        <v>0</v>
      </c>
      <c r="F10" s="4">
        <f>COUNTIFS(Percentuais!$HW$3:$HW$17,$A10,Percentuais!$A$3:$A$17,$F$8)</f>
        <v>0</v>
      </c>
      <c r="G10" s="4">
        <f>COUNTIFS(Percentuais!$HW$3:$HW$17,$A10,Percentuais!$A$3:$A$17,$G$8)</f>
        <v>0</v>
      </c>
      <c r="H10" s="4">
        <f>COUNTIFS(Percentuais!$HW$3:$HW$17,$A10,Percentuais!$A$3:$A$17,$H$8)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COUNTIFS(Percentuais!$HW$3:$HW$17,$A11,Percentuais!$A$3:$A$17,$E$8)</f>
        <v>0</v>
      </c>
      <c r="F11" s="4">
        <f>COUNTIFS(Percentuais!$HW$3:$HW$17,$A11,Percentuais!$A$3:$A$17,$F$8)</f>
        <v>0</v>
      </c>
      <c r="G11" s="4">
        <f>COUNTIFS(Percentuais!$HW$3:$HW$17,$A11,Percentuais!$A$3:$A$17,$G$8)</f>
        <v>0</v>
      </c>
      <c r="H11" s="4">
        <f>COUNTIFS(Percentuais!$HW$3:$HW$17,$A11,Percentuais!$A$3:$A$17,$H$8)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COUNTIFS(Percentuais!$HW$3:$HW$17,$A12,Percentuais!$A$3:$A$17,$E$8)</f>
        <v>0</v>
      </c>
      <c r="F12" s="4">
        <f>COUNTIFS(Percentuais!$HW$3:$HW$17,$A12,Percentuais!$A$3:$A$17,$F$8)</f>
        <v>0</v>
      </c>
      <c r="G12" s="4">
        <f>COUNTIFS(Percentuais!$HW$3:$HW$17,$A12,Percentuais!$A$3:$A$17,$G$8)</f>
        <v>0</v>
      </c>
      <c r="H12" s="4">
        <f>COUNTIFS(Percentuais!$HW$3:$HW$17,$A12,Percentuais!$A$3:$A$17,$H$8)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COUNTIFS(Percentuais!$HW$3:$HW$17,$A13,Percentuais!$A$3:$A$17,$E$8)</f>
        <v>0</v>
      </c>
      <c r="F13" s="4">
        <f>COUNTIFS(Percentuais!$HW$3:$HW$17,$A13,Percentuais!$A$3:$A$17,$F$8)</f>
        <v>0</v>
      </c>
      <c r="G13" s="4">
        <f>COUNTIFS(Percentuais!$HW$3:$HW$17,$A13,Percentuais!$A$3:$A$17,$G$8)</f>
        <v>0</v>
      </c>
      <c r="H13" s="4">
        <f>COUNTIFS(Percentuais!$HW$3:$HW$17,$A13,Percentuais!$A$3:$A$17,$H$8)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COUNTIFS(Percentuais!$HW$3:$HW$17,$A14,Percentuais!$A$3:$A$17,$E$8)</f>
        <v>0</v>
      </c>
      <c r="F14" s="4">
        <f>COUNTIFS(Percentuais!$HW$3:$HW$17,$A14,Percentuais!$A$3:$A$17,$F$8)</f>
        <v>0</v>
      </c>
      <c r="G14" s="4">
        <f>COUNTIFS(Percentuais!$HW$3:$HW$17,$A14,Percentuais!$A$3:$A$17,$G$8)</f>
        <v>0</v>
      </c>
      <c r="H14" s="4">
        <f>COUNTIFS(Percentuais!$HW$3:$HW$17,$A14,Percentuais!$A$3:$A$17,$H$8)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5" t="str">
        <f>HLOOKUP(A1,Percentuais!$D$1:$KT$2,2,FALSE)</f>
        <v>Em relação às  Políticas e ações para a internacionalização, avalie: [A oferta de cursos de capacitação para disciplinas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COUNTIFS(Percentuais!$HX$3:$HX$17,$A9,Percentuais!$A$3:$A$17,$E$8)</f>
        <v>0</v>
      </c>
      <c r="F9" s="4">
        <f>COUNTIFS(Percentuais!$HX$3:$HX$17,$A9,Percentuais!$A$3:$A$17,$F$8)</f>
        <v>0</v>
      </c>
      <c r="G9" s="4">
        <f>COUNTIFS(Percentuais!$HX$3:$HX$17,$A9,Percentuais!$A$3:$A$17,$G$8)</f>
        <v>0</v>
      </c>
      <c r="H9" s="4">
        <f>COUNTIFS(Percentuais!$HX$3:$HX$17,$A9,Percentuais!$A$3:$A$17,$H$8)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COUNTIFS(Percentuais!$HX$3:$HX$17,$A10,Percentuais!$A$3:$A$17,$E$8)</f>
        <v>0</v>
      </c>
      <c r="F10" s="4">
        <f>COUNTIFS(Percentuais!$HX$3:$HX$17,$A10,Percentuais!$A$3:$A$17,$F$8)</f>
        <v>0</v>
      </c>
      <c r="G10" s="4">
        <f>COUNTIFS(Percentuais!$HX$3:$HX$17,$A10,Percentuais!$A$3:$A$17,$G$8)</f>
        <v>0</v>
      </c>
      <c r="H10" s="4">
        <f>COUNTIFS(Percentuais!$HX$3:$HX$17,$A10,Percentuais!$A$3:$A$17,$H$8)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COUNTIFS(Percentuais!$HX$3:$HX$17,$A11,Percentuais!$A$3:$A$17,$E$8)</f>
        <v>0</v>
      </c>
      <c r="F11" s="4">
        <f>COUNTIFS(Percentuais!$HX$3:$HX$17,$A11,Percentuais!$A$3:$A$17,$F$8)</f>
        <v>0</v>
      </c>
      <c r="G11" s="4">
        <f>COUNTIFS(Percentuais!$HX$3:$HX$17,$A11,Percentuais!$A$3:$A$17,$G$8)</f>
        <v>0</v>
      </c>
      <c r="H11" s="4">
        <f>COUNTIFS(Percentuais!$HX$3:$HX$17,$A11,Percentuais!$A$3:$A$17,$H$8)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COUNTIFS(Percentuais!$HX$3:$HX$17,$A12,Percentuais!$A$3:$A$17,$E$8)</f>
        <v>0</v>
      </c>
      <c r="F12" s="4">
        <f>COUNTIFS(Percentuais!$HX$3:$HX$17,$A12,Percentuais!$A$3:$A$17,$F$8)</f>
        <v>0</v>
      </c>
      <c r="G12" s="4">
        <f>COUNTIFS(Percentuais!$HX$3:$HX$17,$A12,Percentuais!$A$3:$A$17,$G$8)</f>
        <v>0</v>
      </c>
      <c r="H12" s="4">
        <f>COUNTIFS(Percentuais!$HX$3:$HX$17,$A12,Percentuais!$A$3:$A$17,$H$8)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COUNTIFS(Percentuais!$HX$3:$HX$17,$A13,Percentuais!$A$3:$A$17,$E$8)</f>
        <v>0</v>
      </c>
      <c r="F13" s="4">
        <f>COUNTIFS(Percentuais!$HX$3:$HX$17,$A13,Percentuais!$A$3:$A$17,$F$8)</f>
        <v>0</v>
      </c>
      <c r="G13" s="4">
        <f>COUNTIFS(Percentuais!$HX$3:$HX$17,$A13,Percentuais!$A$3:$A$17,$G$8)</f>
        <v>0</v>
      </c>
      <c r="H13" s="4">
        <f>COUNTIFS(Percentuais!$HX$3:$HX$17,$A13,Percentuais!$A$3:$A$17,$H$8)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COUNTIFS(Percentuais!$HX$3:$HX$17,$A14,Percentuais!$A$3:$A$17,$E$8)</f>
        <v>0</v>
      </c>
      <c r="F14" s="4">
        <f>COUNTIFS(Percentuais!$HX$3:$HX$17,$A14,Percentuais!$A$3:$A$17,$F$8)</f>
        <v>0</v>
      </c>
      <c r="G14" s="4">
        <f>COUNTIFS(Percentuais!$HX$3:$HX$17,$A14,Percentuais!$A$3:$A$17,$G$8)</f>
        <v>0</v>
      </c>
      <c r="H14" s="4">
        <f>COUNTIFS(Percentuais!$HX$3:$HX$17,$A14,Percentuais!$A$3:$A$17,$H$8)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5" t="str">
        <f>HLOOKUP(A1,Percentuais!$D$1:$KT$2,2,FALSE)</f>
        <v>Em relação às  Políticas e ações para a internacionalização, avalie: [A oferta de avaliações de proficiência em língua estrangeira]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COUNTIFS(Percentuais!$HY$3:$HY$17,$A9,Percentuais!$A$3:$A$17,$E$8)</f>
        <v>0</v>
      </c>
      <c r="F9" s="4">
        <f>COUNTIFS(Percentuais!$HY$3:$HY$17,$A9,Percentuais!$A$3:$A$17,$F$8)</f>
        <v>0</v>
      </c>
      <c r="G9" s="4">
        <f>COUNTIFS(Percentuais!$HY$3:$HY$17,$A9,Percentuais!$A$3:$A$17,$G$8)</f>
        <v>0</v>
      </c>
      <c r="H9" s="4">
        <f>COUNTIFS(Percentuais!$HY$3:$HY$17,$A9,Percentuais!$A$3:$A$17,$H$8)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COUNTIFS(Percentuais!$HY$3:$HY$17,$A10,Percentuais!$A$3:$A$17,$E$8)</f>
        <v>0</v>
      </c>
      <c r="F10" s="4">
        <f>COUNTIFS(Percentuais!$HY$3:$HY$17,$A10,Percentuais!$A$3:$A$17,$F$8)</f>
        <v>0</v>
      </c>
      <c r="G10" s="4">
        <f>COUNTIFS(Percentuais!$HY$3:$HY$17,$A10,Percentuais!$A$3:$A$17,$G$8)</f>
        <v>0</v>
      </c>
      <c r="H10" s="4">
        <f>COUNTIFS(Percentuais!$HY$3:$HY$17,$A10,Percentuais!$A$3:$A$17,$H$8)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COUNTIFS(Percentuais!$HY$3:$HY$17,$A11,Percentuais!$A$3:$A$17,$E$8)</f>
        <v>0</v>
      </c>
      <c r="F11" s="4">
        <f>COUNTIFS(Percentuais!$HY$3:$HY$17,$A11,Percentuais!$A$3:$A$17,$F$8)</f>
        <v>0</v>
      </c>
      <c r="G11" s="4">
        <f>COUNTIFS(Percentuais!$HY$3:$HY$17,$A11,Percentuais!$A$3:$A$17,$G$8)</f>
        <v>0</v>
      </c>
      <c r="H11" s="4">
        <f>COUNTIFS(Percentuais!$HY$3:$HY$17,$A11,Percentuais!$A$3:$A$17,$H$8)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COUNTIFS(Percentuais!$HY$3:$HY$17,$A12,Percentuais!$A$3:$A$17,$E$8)</f>
        <v>0</v>
      </c>
      <c r="F12" s="4">
        <f>COUNTIFS(Percentuais!$HY$3:$HY$17,$A12,Percentuais!$A$3:$A$17,$F$8)</f>
        <v>0</v>
      </c>
      <c r="G12" s="4">
        <f>COUNTIFS(Percentuais!$HY$3:$HY$17,$A12,Percentuais!$A$3:$A$17,$G$8)</f>
        <v>0</v>
      </c>
      <c r="H12" s="4">
        <f>COUNTIFS(Percentuais!$HY$3:$HY$17,$A12,Percentuais!$A$3:$A$17,$H$8)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COUNTIFS(Percentuais!$HY$3:$HY$17,$A13,Percentuais!$A$3:$A$17,$E$8)</f>
        <v>0</v>
      </c>
      <c r="F13" s="4">
        <f>COUNTIFS(Percentuais!$HY$3:$HY$17,$A13,Percentuais!$A$3:$A$17,$F$8)</f>
        <v>0</v>
      </c>
      <c r="G13" s="4">
        <f>COUNTIFS(Percentuais!$HY$3:$HY$17,$A13,Percentuais!$A$3:$A$17,$G$8)</f>
        <v>0</v>
      </c>
      <c r="H13" s="4">
        <f>COUNTIFS(Percentuais!$HY$3:$HY$17,$A13,Percentuais!$A$3:$A$17,$H$8)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COUNTIFS(Percentuais!$HY$3:$HY$17,$A14,Percentuais!$A$3:$A$17,$E$8)</f>
        <v>0</v>
      </c>
      <c r="F14" s="4">
        <f>COUNTIFS(Percentuais!$HY$3:$HY$17,$A14,Percentuais!$A$3:$A$17,$F$8)</f>
        <v>0</v>
      </c>
      <c r="G14" s="4">
        <f>COUNTIFS(Percentuais!$HY$3:$HY$17,$A14,Percentuais!$A$3:$A$17,$G$8)</f>
        <v>0</v>
      </c>
      <c r="H14" s="4">
        <f>COUNTIFS(Percentuais!$HY$3:$HY$17,$A14,Percentuais!$A$3:$A$17,$H$8)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5" t="str">
        <f>HLOOKUP(A1,Percentuais!$D$1:$KT$2,2,FALSE)</f>
        <v>Em relação às  Políticas e ações para a internacionalização, avalie: [A oferta de cursos de língua portuguesa para estrangeiros]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COUNTIFS(Percentuais!$HZ$3:$HZ$17,$A9,Percentuais!$A$3:$A$17,$E$8)</f>
        <v>0</v>
      </c>
      <c r="F9" s="4">
        <f>COUNTIFS(Percentuais!$HZ$3:$HZ$17,$A9,Percentuais!$A$3:$A$17,$F$8)</f>
        <v>0</v>
      </c>
      <c r="G9" s="4">
        <f>COUNTIFS(Percentuais!$HZ$3:$HZ$17,$A9,Percentuais!$A$3:$A$17,$G$8)</f>
        <v>0</v>
      </c>
      <c r="H9" s="4">
        <f>COUNTIFS(Percentuais!$HZ$3:$HZ$17,$A9,Percentuais!$A$3:$A$17,$H$8)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COUNTIFS(Percentuais!$HZ$3:$HZ$17,$A10,Percentuais!$A$3:$A$17,$E$8)</f>
        <v>0</v>
      </c>
      <c r="F10" s="4">
        <f>COUNTIFS(Percentuais!$HZ$3:$HZ$17,$A10,Percentuais!$A$3:$A$17,$F$8)</f>
        <v>0</v>
      </c>
      <c r="G10" s="4">
        <f>COUNTIFS(Percentuais!$HZ$3:$HZ$17,$A10,Percentuais!$A$3:$A$17,$G$8)</f>
        <v>0</v>
      </c>
      <c r="H10" s="4">
        <f>COUNTIFS(Percentuais!$HZ$3:$HZ$17,$A10,Percentuais!$A$3:$A$17,$H$8)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COUNTIFS(Percentuais!$HZ$3:$HZ$17,$A11,Percentuais!$A$3:$A$17,$E$8)</f>
        <v>0</v>
      </c>
      <c r="F11" s="4">
        <f>COUNTIFS(Percentuais!$HZ$3:$HZ$17,$A11,Percentuais!$A$3:$A$17,$F$8)</f>
        <v>0</v>
      </c>
      <c r="G11" s="4">
        <f>COUNTIFS(Percentuais!$HZ$3:$HZ$17,$A11,Percentuais!$A$3:$A$17,$G$8)</f>
        <v>0</v>
      </c>
      <c r="H11" s="4">
        <f>COUNTIFS(Percentuais!$HZ$3:$HZ$17,$A11,Percentuais!$A$3:$A$17,$H$8)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COUNTIFS(Percentuais!$HZ$3:$HZ$17,$A12,Percentuais!$A$3:$A$17,$E$8)</f>
        <v>0</v>
      </c>
      <c r="F12" s="4">
        <f>COUNTIFS(Percentuais!$HZ$3:$HZ$17,$A12,Percentuais!$A$3:$A$17,$F$8)</f>
        <v>0</v>
      </c>
      <c r="G12" s="4">
        <f>COUNTIFS(Percentuais!$HZ$3:$HZ$17,$A12,Percentuais!$A$3:$A$17,$G$8)</f>
        <v>0</v>
      </c>
      <c r="H12" s="4">
        <f>COUNTIFS(Percentuais!$HZ$3:$HZ$17,$A12,Percentuais!$A$3:$A$17,$H$8)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COUNTIFS(Percentuais!$HZ$3:$HZ$17,$A13,Percentuais!$A$3:$A$17,$E$8)</f>
        <v>0</v>
      </c>
      <c r="F13" s="4">
        <f>COUNTIFS(Percentuais!$HZ$3:$HZ$17,$A13,Percentuais!$A$3:$A$17,$F$8)</f>
        <v>0</v>
      </c>
      <c r="G13" s="4">
        <f>COUNTIFS(Percentuais!$HZ$3:$HZ$17,$A13,Percentuais!$A$3:$A$17,$G$8)</f>
        <v>0</v>
      </c>
      <c r="H13" s="4">
        <f>COUNTIFS(Percentuais!$HZ$3:$HZ$17,$A13,Percentuais!$A$3:$A$17,$H$8)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COUNTIFS(Percentuais!$HZ$3:$HZ$17,$A14,Percentuais!$A$3:$A$17,$E$8)</f>
        <v>0</v>
      </c>
      <c r="F14" s="4">
        <f>COUNTIFS(Percentuais!$HZ$3:$HZ$17,$A14,Percentuais!$A$3:$A$17,$F$8)</f>
        <v>0</v>
      </c>
      <c r="G14" s="4">
        <f>COUNTIFS(Percentuais!$HZ$3:$HZ$17,$A14,Percentuais!$A$3:$A$17,$G$8)</f>
        <v>0</v>
      </c>
      <c r="H14" s="4">
        <f>COUNTIFS(Percentuais!$HZ$3:$HZ$17,$A14,Percentuais!$A$3:$A$17,$H$8)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5" t="str">
        <f>HLOOKUP(A1,Percentuais!$D$1:$KT$2,2,FALSE)</f>
        <v>Em relação às  Políticas e ações para a internacionalização, avalie: [O apoio à  escrita de artigos científicos em língua inglesa]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COUNTIFS(Percentuais!$IA$3:$IA$17,$A9,Percentuais!$A$3:$A$17,$E$8)</f>
        <v>0</v>
      </c>
      <c r="F9" s="4">
        <f>COUNTIFS(Percentuais!$IA$3:$IA$17,$A9,Percentuais!$A$3:$A$17,$F$8)</f>
        <v>0</v>
      </c>
      <c r="G9" s="4">
        <f>COUNTIFS(Percentuais!$IA$3:$IA$17,$A9,Percentuais!$A$3:$A$17,$G$8)</f>
        <v>0</v>
      </c>
      <c r="H9" s="4">
        <f>COUNTIFS(Percentuais!$IA$3:$IA$17,$A9,Percentuais!$A$3:$A$17,$H$8)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COUNTIFS(Percentuais!$IA$3:$IA$17,$A10,Percentuais!$A$3:$A$17,$E$8)</f>
        <v>0</v>
      </c>
      <c r="F10" s="4">
        <f>COUNTIFS(Percentuais!$IA$3:$IA$17,$A10,Percentuais!$A$3:$A$17,$F$8)</f>
        <v>0</v>
      </c>
      <c r="G10" s="4">
        <f>COUNTIFS(Percentuais!$IA$3:$IA$17,$A10,Percentuais!$A$3:$A$17,$G$8)</f>
        <v>0</v>
      </c>
      <c r="H10" s="4">
        <f>COUNTIFS(Percentuais!$IA$3:$IA$17,$A10,Percentuais!$A$3:$A$17,$H$8)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COUNTIFS(Percentuais!$IA$3:$IA$17,$A11,Percentuais!$A$3:$A$17,$E$8)</f>
        <v>0</v>
      </c>
      <c r="F11" s="4">
        <f>COUNTIFS(Percentuais!$IA$3:$IA$17,$A11,Percentuais!$A$3:$A$17,$F$8)</f>
        <v>0</v>
      </c>
      <c r="G11" s="4">
        <f>COUNTIFS(Percentuais!$IA$3:$IA$17,$A11,Percentuais!$A$3:$A$17,$G$8)</f>
        <v>0</v>
      </c>
      <c r="H11" s="4">
        <f>COUNTIFS(Percentuais!$IA$3:$IA$17,$A11,Percentuais!$A$3:$A$17,$H$8)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COUNTIFS(Percentuais!$IA$3:$IA$17,$A12,Percentuais!$A$3:$A$17,$E$8)</f>
        <v>0</v>
      </c>
      <c r="F12" s="4">
        <f>COUNTIFS(Percentuais!$IA$3:$IA$17,$A12,Percentuais!$A$3:$A$17,$F$8)</f>
        <v>0</v>
      </c>
      <c r="G12" s="4">
        <f>COUNTIFS(Percentuais!$IA$3:$IA$17,$A12,Percentuais!$A$3:$A$17,$G$8)</f>
        <v>0</v>
      </c>
      <c r="H12" s="4">
        <f>COUNTIFS(Percentuais!$IA$3:$IA$17,$A12,Percentuais!$A$3:$A$17,$H$8)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COUNTIFS(Percentuais!$IA$3:$IA$17,$A13,Percentuais!$A$3:$A$17,$E$8)</f>
        <v>0</v>
      </c>
      <c r="F13" s="4">
        <f>COUNTIFS(Percentuais!$IA$3:$IA$17,$A13,Percentuais!$A$3:$A$17,$F$8)</f>
        <v>0</v>
      </c>
      <c r="G13" s="4">
        <f>COUNTIFS(Percentuais!$IA$3:$IA$17,$A13,Percentuais!$A$3:$A$17,$G$8)</f>
        <v>0</v>
      </c>
      <c r="H13" s="4">
        <f>COUNTIFS(Percentuais!$IA$3:$IA$17,$A13,Percentuais!$A$3:$A$17,$H$8)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COUNTIFS(Percentuais!$IA$3:$IA$17,$A14,Percentuais!$A$3:$A$17,$E$8)</f>
        <v>0</v>
      </c>
      <c r="F14" s="4">
        <f>COUNTIFS(Percentuais!$IA$3:$IA$17,$A14,Percentuais!$A$3:$A$17,$F$8)</f>
        <v>0</v>
      </c>
      <c r="G14" s="4">
        <f>COUNTIFS(Percentuais!$IA$3:$IA$17,$A14,Percentuais!$A$3:$A$17,$G$8)</f>
        <v>0</v>
      </c>
      <c r="H14" s="4">
        <f>COUNTIFS(Percentuais!$IA$3:$IA$17,$A14,Percentuais!$A$3:$A$17,$H$8)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5" t="str">
        <f>HLOOKUP(A1,Percentuais!$D$1:$KT$2,2,FALSE)</f>
        <v>Em relação às  Políticas e ações para a internacionalização, avalie: [O Centro de Assessoria de Publicação Acadêmica (CAPA)]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COUNTIFS(Percentuais!$IB$3:$IB$17,$A9,Percentuais!$A$3:$A$17,$E$8)</f>
        <v>0</v>
      </c>
      <c r="F9" s="4">
        <f>COUNTIFS(Percentuais!$IB$3:$IB$17,$A9,Percentuais!$A$3:$A$17,$F$8)</f>
        <v>0</v>
      </c>
      <c r="G9" s="4">
        <f>COUNTIFS(Percentuais!$IB$3:$IB$17,$A9,Percentuais!$A$3:$A$17,$G$8)</f>
        <v>0</v>
      </c>
      <c r="H9" s="4">
        <f>COUNTIFS(Percentuais!$IB$3:$IB$17,$A9,Percentuais!$A$3:$A$17,$H$8)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COUNTIFS(Percentuais!$IB$3:$IB$17,$A10,Percentuais!$A$3:$A$17,$E$8)</f>
        <v>0</v>
      </c>
      <c r="F10" s="4">
        <f>COUNTIFS(Percentuais!$IB$3:$IB$17,$A10,Percentuais!$A$3:$A$17,$F$8)</f>
        <v>0</v>
      </c>
      <c r="G10" s="4">
        <f>COUNTIFS(Percentuais!$IB$3:$IB$17,$A10,Percentuais!$A$3:$A$17,$G$8)</f>
        <v>0</v>
      </c>
      <c r="H10" s="4">
        <f>COUNTIFS(Percentuais!$IB$3:$IB$17,$A10,Percentuais!$A$3:$A$17,$H$8)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1</v>
      </c>
      <c r="D11" s="45">
        <f t="shared" si="1"/>
        <v>1</v>
      </c>
      <c r="E11" s="4">
        <f>COUNTIFS(Percentuais!$IB$3:$IB$17,$A11,Percentuais!$A$3:$A$17,$E$8)</f>
        <v>0</v>
      </c>
      <c r="F11" s="4">
        <f>COUNTIFS(Percentuais!$IB$3:$IB$17,$A11,Percentuais!$A$3:$A$17,$F$8)</f>
        <v>0</v>
      </c>
      <c r="G11" s="4">
        <f>COUNTIFS(Percentuais!$IB$3:$IB$17,$A11,Percentuais!$A$3:$A$17,$G$8)</f>
        <v>0</v>
      </c>
      <c r="H11" s="4">
        <f>COUNTIFS(Percentuais!$IB$3:$IB$17,$A11,Percentuais!$A$3:$A$17,$H$8)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COUNTIFS(Percentuais!$IB$3:$IB$17,$A12,Percentuais!$A$3:$A$17,$E$8)</f>
        <v>0</v>
      </c>
      <c r="F12" s="4">
        <f>COUNTIFS(Percentuais!$IB$3:$IB$17,$A12,Percentuais!$A$3:$A$17,$F$8)</f>
        <v>0</v>
      </c>
      <c r="G12" s="4">
        <f>COUNTIFS(Percentuais!$IB$3:$IB$17,$A12,Percentuais!$A$3:$A$17,$G$8)</f>
        <v>0</v>
      </c>
      <c r="H12" s="4">
        <f>COUNTIFS(Percentuais!$IB$3:$IB$17,$A12,Percentuais!$A$3:$A$17,$H$8)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COUNTIFS(Percentuais!$IB$3:$IB$17,$A13,Percentuais!$A$3:$A$17,$E$8)</f>
        <v>0</v>
      </c>
      <c r="F13" s="4">
        <f>COUNTIFS(Percentuais!$IB$3:$IB$17,$A13,Percentuais!$A$3:$A$17,$F$8)</f>
        <v>0</v>
      </c>
      <c r="G13" s="4">
        <f>COUNTIFS(Percentuais!$IB$3:$IB$17,$A13,Percentuais!$A$3:$A$17,$G$8)</f>
        <v>0</v>
      </c>
      <c r="H13" s="4">
        <f>COUNTIFS(Percentuais!$IB$3:$IB$17,$A13,Percentuais!$A$3:$A$17,$H$8)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COUNTIFS(Percentuais!$IB$3:$IB$17,$A14,Percentuais!$A$3:$A$17,$E$8)</f>
        <v>0</v>
      </c>
      <c r="F14" s="4">
        <f>COUNTIFS(Percentuais!$IB$3:$IB$17,$A14,Percentuais!$A$3:$A$17,$F$8)</f>
        <v>0</v>
      </c>
      <c r="G14" s="4">
        <f>COUNTIFS(Percentuais!$IB$3:$IB$17,$A14,Percentuais!$A$3:$A$17,$G$8)</f>
        <v>0</v>
      </c>
      <c r="H14" s="4">
        <f>COUNTIFS(Percentuais!$IB$3:$IB$17,$A14,Percentuais!$A$3:$A$17,$H$8)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5" t="str">
        <f>HLOOKUP(A1,Percentuais!$D$1:$KV$2,2,FALSE)</f>
        <v>Para avaliar os objetivos e as ações para a Inovação  tecnológica,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COUNTIFS(Percentuais!$IC$3:$IC$17,$A10,Percentuais!$A$3:$A$17,$E$9)</f>
        <v>0</v>
      </c>
      <c r="F10" s="23">
        <f>COUNTIFS(Percentuais!$IC$3:$IC$17,$A10,Percentuais!$A$3:$A$17,$F$9)</f>
        <v>0</v>
      </c>
      <c r="G10" s="23">
        <f>COUNTIFS(Percentuais!$IC$3:$IC$17,$A10,Percentuais!$A$3:$A$17,$G$9)</f>
        <v>0</v>
      </c>
      <c r="H10" s="23">
        <f>COUNTIFS(Percentuais!$IC$3:$IC$17,$A10,Percentuais!$A$3:$A$17,$H$9)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COUNTIFS(Percentuais!$IC$3:$IC$17,$A11,Percentuais!$A$3:$A$17,$E$9)</f>
        <v>0</v>
      </c>
      <c r="F11" s="23">
        <f>COUNTIFS(Percentuais!$IC$3:$IC$17,$A11,Percentuais!$A$3:$A$17,$F$9)</f>
        <v>0</v>
      </c>
      <c r="G11" s="23">
        <f>COUNTIFS(Percentuais!$IC$3:$IC$17,$A11,Percentuais!$A$3:$A$17,$G$9)</f>
        <v>0</v>
      </c>
      <c r="H11" s="23">
        <f>COUNTIFS(Percentuais!$IC$3:$IC$17,$A11,Percentuais!$A$3:$A$17,$H$9)</f>
        <v>15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5" t="str">
        <f>HLOOKUP(A1,Percentuais!$D$1:$KT$2,2,FALSE)</f>
        <v>Avalie as  Políticas e ações planejadas para a Inovação  tecnológica: [Políticas de incentivo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COUNTIFS(Percentuais!$ID$3:$ID$17,$A9,Percentuais!$A$3:$A$17,$E$8)</f>
        <v>0</v>
      </c>
      <c r="F9" s="4">
        <f>COUNTIFS(Percentuais!$ID$3:$ID$17,$A9,Percentuais!$A$3:$A$17,$F$8)</f>
        <v>0</v>
      </c>
      <c r="G9" s="4">
        <f>COUNTIFS(Percentuais!$ID$3:$ID$17,$A9,Percentuais!$A$3:$A$17,$G$8)</f>
        <v>0</v>
      </c>
      <c r="H9" s="4">
        <f>COUNTIFS(Percentuais!$ID$3:$ID$17,$A9,Percentuais!$A$3:$A$17,$H$8)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COUNTIFS(Percentuais!$ID$3:$ID$17,$A10,Percentuais!$A$3:$A$17,$E$8)</f>
        <v>0</v>
      </c>
      <c r="F10" s="4">
        <f>COUNTIFS(Percentuais!$ID$3:$ID$17,$A10,Percentuais!$A$3:$A$17,$F$8)</f>
        <v>0</v>
      </c>
      <c r="G10" s="4">
        <f>COUNTIFS(Percentuais!$ID$3:$ID$17,$A10,Percentuais!$A$3:$A$17,$G$8)</f>
        <v>0</v>
      </c>
      <c r="H10" s="4">
        <f>COUNTIFS(Percentuais!$ID$3:$ID$17,$A10,Percentuais!$A$3:$A$17,$H$8)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COUNTIFS(Percentuais!$ID$3:$ID$17,$A11,Percentuais!$A$3:$A$17,$E$8)</f>
        <v>0</v>
      </c>
      <c r="F11" s="4">
        <f>COUNTIFS(Percentuais!$ID$3:$ID$17,$A11,Percentuais!$A$3:$A$17,$F$8)</f>
        <v>0</v>
      </c>
      <c r="G11" s="4">
        <f>COUNTIFS(Percentuais!$ID$3:$ID$17,$A11,Percentuais!$A$3:$A$17,$G$8)</f>
        <v>0</v>
      </c>
      <c r="H11" s="4">
        <f>COUNTIFS(Percentuais!$ID$3:$ID$17,$A11,Percentuais!$A$3:$A$17,$H$8)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COUNTIFS(Percentuais!$ID$3:$ID$17,$A12,Percentuais!$A$3:$A$17,$E$8)</f>
        <v>0</v>
      </c>
      <c r="F12" s="4">
        <f>COUNTIFS(Percentuais!$ID$3:$ID$17,$A12,Percentuais!$A$3:$A$17,$F$8)</f>
        <v>0</v>
      </c>
      <c r="G12" s="4">
        <f>COUNTIFS(Percentuais!$ID$3:$ID$17,$A12,Percentuais!$A$3:$A$17,$G$8)</f>
        <v>0</v>
      </c>
      <c r="H12" s="4">
        <f>COUNTIFS(Percentuais!$ID$3:$ID$17,$A12,Percentuais!$A$3:$A$17,$H$8)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COUNTIFS(Percentuais!$ID$3:$ID$17,$A13,Percentuais!$A$3:$A$17,$E$8)</f>
        <v>0</v>
      </c>
      <c r="F13" s="4">
        <f>COUNTIFS(Percentuais!$ID$3:$ID$17,$A13,Percentuais!$A$3:$A$17,$F$8)</f>
        <v>0</v>
      </c>
      <c r="G13" s="4">
        <f>COUNTIFS(Percentuais!$ID$3:$ID$17,$A13,Percentuais!$A$3:$A$17,$G$8)</f>
        <v>0</v>
      </c>
      <c r="H13" s="4">
        <f>COUNTIFS(Percentuais!$ID$3:$ID$17,$A13,Percentuais!$A$3:$A$17,$H$8)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COUNTIFS(Percentuais!$ID$3:$ID$17,$A14,Percentuais!$A$3:$A$17,$E$8)</f>
        <v>0</v>
      </c>
      <c r="F14" s="4">
        <f>COUNTIFS(Percentuais!$ID$3:$ID$17,$A14,Percentuais!$A$3:$A$17,$F$8)</f>
        <v>0</v>
      </c>
      <c r="G14" s="4">
        <f>COUNTIFS(Percentuais!$ID$3:$ID$17,$A14,Percentuais!$A$3:$A$17,$G$8)</f>
        <v>0</v>
      </c>
      <c r="H14" s="4">
        <f>COUNTIFS(Percentuais!$ID$3:$ID$17,$A14,Percentuais!$A$3:$A$17,$H$8)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5" t="str">
        <f>HLOOKUP(A1,Percentuais!$D$1:$KT$2,2,FALSE)</f>
        <v>Avalie as  Políticas e ações planejadas para a Inovação  tecnológica: [Parcerias para promoção de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COUNTIFS(Percentuais!$IE$3:$IE$17,$A9,Percentuais!$A$3:$A$17,$E$8)</f>
        <v>0</v>
      </c>
      <c r="F9" s="4">
        <f>COUNTIFS(Percentuais!$IE$3:$IE$17,$A9,Percentuais!$A$3:$A$17,$F$8)</f>
        <v>0</v>
      </c>
      <c r="G9" s="4">
        <f>COUNTIFS(Percentuais!$IE$3:$IE$17,$A9,Percentuais!$A$3:$A$17,$G$8)</f>
        <v>0</v>
      </c>
      <c r="H9" s="4">
        <f>COUNTIFS(Percentuais!$IE$3:$IE$17,$A9,Percentuais!$A$3:$A$17,$H$8)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COUNTIFS(Percentuais!$IE$3:$IE$17,$A10,Percentuais!$A$3:$A$17,$E$8)</f>
        <v>0</v>
      </c>
      <c r="F10" s="4">
        <f>COUNTIFS(Percentuais!$IE$3:$IE$17,$A10,Percentuais!$A$3:$A$17,$F$8)</f>
        <v>0</v>
      </c>
      <c r="G10" s="4">
        <f>COUNTIFS(Percentuais!$IE$3:$IE$17,$A10,Percentuais!$A$3:$A$17,$G$8)</f>
        <v>0</v>
      </c>
      <c r="H10" s="4">
        <f>COUNTIFS(Percentuais!$IE$3:$IE$17,$A10,Percentuais!$A$3:$A$17,$H$8)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COUNTIFS(Percentuais!$IE$3:$IE$17,$A11,Percentuais!$A$3:$A$17,$E$8)</f>
        <v>0</v>
      </c>
      <c r="F11" s="4">
        <f>COUNTIFS(Percentuais!$IE$3:$IE$17,$A11,Percentuais!$A$3:$A$17,$F$8)</f>
        <v>0</v>
      </c>
      <c r="G11" s="4">
        <f>COUNTIFS(Percentuais!$IE$3:$IE$17,$A11,Percentuais!$A$3:$A$17,$G$8)</f>
        <v>0</v>
      </c>
      <c r="H11" s="4">
        <f>COUNTIFS(Percentuais!$IE$3:$IE$17,$A11,Percentuais!$A$3:$A$17,$H$8)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COUNTIFS(Percentuais!$IE$3:$IE$17,$A12,Percentuais!$A$3:$A$17,$E$8)</f>
        <v>0</v>
      </c>
      <c r="F12" s="4">
        <f>COUNTIFS(Percentuais!$IE$3:$IE$17,$A12,Percentuais!$A$3:$A$17,$F$8)</f>
        <v>0</v>
      </c>
      <c r="G12" s="4">
        <f>COUNTIFS(Percentuais!$IE$3:$IE$17,$A12,Percentuais!$A$3:$A$17,$G$8)</f>
        <v>0</v>
      </c>
      <c r="H12" s="4">
        <f>COUNTIFS(Percentuais!$IE$3:$IE$17,$A12,Percentuais!$A$3:$A$17,$H$8)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COUNTIFS(Percentuais!$IE$3:$IE$17,$A13,Percentuais!$A$3:$A$17,$E$8)</f>
        <v>0</v>
      </c>
      <c r="F13" s="4">
        <f>COUNTIFS(Percentuais!$IE$3:$IE$17,$A13,Percentuais!$A$3:$A$17,$F$8)</f>
        <v>0</v>
      </c>
      <c r="G13" s="4">
        <f>COUNTIFS(Percentuais!$IE$3:$IE$17,$A13,Percentuais!$A$3:$A$17,$G$8)</f>
        <v>0</v>
      </c>
      <c r="H13" s="4">
        <f>COUNTIFS(Percentuais!$IE$3:$IE$17,$A13,Percentuais!$A$3:$A$17,$H$8)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COUNTIFS(Percentuais!$IE$3:$IE$17,$A14,Percentuais!$A$3:$A$17,$E$8)</f>
        <v>0</v>
      </c>
      <c r="F14" s="4">
        <f>COUNTIFS(Percentuais!$IE$3:$IE$17,$A14,Percentuais!$A$3:$A$17,$F$8)</f>
        <v>0</v>
      </c>
      <c r="G14" s="4">
        <f>COUNTIFS(Percentuais!$IE$3:$IE$17,$A14,Percentuais!$A$3:$A$17,$G$8)</f>
        <v>0</v>
      </c>
      <c r="H14" s="4">
        <f>COUNTIFS(Percentuais!$IE$3:$IE$17,$A14,Percentuais!$A$3:$A$17,$H$8)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5" t="str">
        <f>HLOOKUP(A1,Percentuais!$D$1:$KT$2,2,FALSE)</f>
        <v>Avalie as Políticas para os cursos de Pós-graduação lato sensu: [Políticas de ações que viabilizam a criação e ampliação dos cursos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COUNTIFS(Percentuais!$GM$3:$GM$17,$A9,Percentuais!$A$3:$A$17,$E$8)</f>
        <v>0</v>
      </c>
      <c r="F9" s="4">
        <f>COUNTIFS(Percentuais!$GM$3:$GM$17,$A9,Percentuais!$A$3:$A$17,$F$8)</f>
        <v>0</v>
      </c>
      <c r="G9" s="4">
        <f>COUNTIFS(Percentuais!$GM$3:$GM$17,$A9,Percentuais!$A$3:$A$17,$G$8)</f>
        <v>0</v>
      </c>
      <c r="H9" s="4">
        <f>COUNTIFS(Percentuais!$GM$3:$GM$17,$A9,Percentuais!$A$3:$A$17,$H$8)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COUNTIFS(Percentuais!$GM$3:$GM$17,$A10,Percentuais!$A$3:$A$17,$E$8)</f>
        <v>0</v>
      </c>
      <c r="F10" s="4">
        <f>COUNTIFS(Percentuais!$GM$3:$GM$17,$A10,Percentuais!$A$3:$A$17,$F$8)</f>
        <v>0</v>
      </c>
      <c r="G10" s="4">
        <f>COUNTIFS(Percentuais!$GM$3:$GM$17,$A10,Percentuais!$A$3:$A$17,$G$8)</f>
        <v>0</v>
      </c>
      <c r="H10" s="4">
        <f>COUNTIFS(Percentuais!$GM$3:$GM$17,$A10,Percentuais!$A$3:$A$17,$H$8)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COUNTIFS(Percentuais!$GM$3:$GM$17,$A11,Percentuais!$A$3:$A$17,$E$8)</f>
        <v>0</v>
      </c>
      <c r="F11" s="4">
        <f>COUNTIFS(Percentuais!$GM$3:$GM$17,$A11,Percentuais!$A$3:$A$17,$F$8)</f>
        <v>0</v>
      </c>
      <c r="G11" s="4">
        <f>COUNTIFS(Percentuais!$GM$3:$GM$17,$A11,Percentuais!$A$3:$A$17,$G$8)</f>
        <v>0</v>
      </c>
      <c r="H11" s="4">
        <f>COUNTIFS(Percentuais!$GM$3:$GM$17,$A11,Percentuais!$A$3:$A$17,$H$8)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COUNTIFS(Percentuais!$GM$3:$GM$17,$A12,Percentuais!$A$3:$A$17,$E$8)</f>
        <v>0</v>
      </c>
      <c r="F12" s="4">
        <f>COUNTIFS(Percentuais!$GM$3:$GM$17,$A12,Percentuais!$A$3:$A$17,$F$8)</f>
        <v>0</v>
      </c>
      <c r="G12" s="4">
        <f>COUNTIFS(Percentuais!$GM$3:$GM$17,$A12,Percentuais!$A$3:$A$17,$G$8)</f>
        <v>0</v>
      </c>
      <c r="H12" s="4">
        <f>COUNTIFS(Percentuais!$GM$3:$GM$17,$A12,Percentuais!$A$3:$A$17,$H$8)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COUNTIFS(Percentuais!$GM$3:$GM$17,$A13,Percentuais!$A$3:$A$17,$E$8)</f>
        <v>0</v>
      </c>
      <c r="F13" s="4">
        <f>COUNTIFS(Percentuais!$GM$3:$GM$17,$A13,Percentuais!$A$3:$A$17,$F$8)</f>
        <v>0</v>
      </c>
      <c r="G13" s="4">
        <f>COUNTIFS(Percentuais!$GM$3:$GM$17,$A13,Percentuais!$A$3:$A$17,$G$8)</f>
        <v>0</v>
      </c>
      <c r="H13" s="4">
        <f>COUNTIFS(Percentuais!$GM$3:$GM$17,$A13,Percentuais!$A$3:$A$17,$H$8)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COUNTIFS(Percentuais!$GM$3:$GM$17,$A14,Percentuais!$A$3:$A$17,$E$8)</f>
        <v>0</v>
      </c>
      <c r="F14" s="4">
        <f>COUNTIFS(Percentuais!$GM$3:$GM$17,$A14,Percentuais!$A$3:$A$17,$F$8)</f>
        <v>0</v>
      </c>
      <c r="G14" s="4">
        <f>COUNTIFS(Percentuais!$GM$3:$GM$17,$A14,Percentuais!$A$3:$A$17,$G$8)</f>
        <v>0</v>
      </c>
      <c r="H14" s="4">
        <f>COUNTIFS(Percentuais!$GM$3:$GM$17,$A14,Percentuais!$A$3:$A$17,$H$8)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5" t="str">
        <f>HLOOKUP(A1,Percentuais!$D$1:$KT$2,2,FALSE)</f>
        <v>Avalie as  Políticas e ações planejadas para a Inovação  tecnológica: [ampliação dos espaços destinados à  inovação tecnológica]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COUNTIFS(Percentuais!$IF$3:$IF$17,$A9,Percentuais!$A$3:$A$17,$E$8)</f>
        <v>0</v>
      </c>
      <c r="F9" s="4">
        <f>COUNTIFS(Percentuais!$IF$3:$IF$17,$A9,Percentuais!$A$3:$A$17,$F$8)</f>
        <v>0</v>
      </c>
      <c r="G9" s="4">
        <f>COUNTIFS(Percentuais!$IF$3:$IF$17,$A9,Percentuais!$A$3:$A$17,$G$8)</f>
        <v>0</v>
      </c>
      <c r="H9" s="4">
        <f>COUNTIFS(Percentuais!$IF$3:$IF$17,$A9,Percentuais!$A$3:$A$17,$H$8)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COUNTIFS(Percentuais!$IF$3:$IF$17,$A10,Percentuais!$A$3:$A$17,$E$8)</f>
        <v>0</v>
      </c>
      <c r="F10" s="4">
        <f>COUNTIFS(Percentuais!$IF$3:$IF$17,$A10,Percentuais!$A$3:$A$17,$F$8)</f>
        <v>0</v>
      </c>
      <c r="G10" s="4">
        <f>COUNTIFS(Percentuais!$IF$3:$IF$17,$A10,Percentuais!$A$3:$A$17,$G$8)</f>
        <v>0</v>
      </c>
      <c r="H10" s="4">
        <f>COUNTIFS(Percentuais!$IF$3:$IF$17,$A10,Percentuais!$A$3:$A$17,$H$8)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COUNTIFS(Percentuais!$IF$3:$IF$17,$A11,Percentuais!$A$3:$A$17,$E$8)</f>
        <v>0</v>
      </c>
      <c r="F11" s="4">
        <f>COUNTIFS(Percentuais!$IF$3:$IF$17,$A11,Percentuais!$A$3:$A$17,$F$8)</f>
        <v>0</v>
      </c>
      <c r="G11" s="4">
        <f>COUNTIFS(Percentuais!$IF$3:$IF$17,$A11,Percentuais!$A$3:$A$17,$G$8)</f>
        <v>0</v>
      </c>
      <c r="H11" s="4">
        <f>COUNTIFS(Percentuais!$IF$3:$IF$17,$A11,Percentuais!$A$3:$A$17,$H$8)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COUNTIFS(Percentuais!$IF$3:$IF$17,$A12,Percentuais!$A$3:$A$17,$E$8)</f>
        <v>0</v>
      </c>
      <c r="F12" s="4">
        <f>COUNTIFS(Percentuais!$IF$3:$IF$17,$A12,Percentuais!$A$3:$A$17,$F$8)</f>
        <v>0</v>
      </c>
      <c r="G12" s="4">
        <f>COUNTIFS(Percentuais!$IF$3:$IF$17,$A12,Percentuais!$A$3:$A$17,$G$8)</f>
        <v>0</v>
      </c>
      <c r="H12" s="4">
        <f>COUNTIFS(Percentuais!$IF$3:$IF$17,$A12,Percentuais!$A$3:$A$17,$H$8)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COUNTIFS(Percentuais!$IF$3:$IF$17,$A13,Percentuais!$A$3:$A$17,$E$8)</f>
        <v>0</v>
      </c>
      <c r="F13" s="4">
        <f>COUNTIFS(Percentuais!$IF$3:$IF$17,$A13,Percentuais!$A$3:$A$17,$F$8)</f>
        <v>0</v>
      </c>
      <c r="G13" s="4">
        <f>COUNTIFS(Percentuais!$IF$3:$IF$17,$A13,Percentuais!$A$3:$A$17,$G$8)</f>
        <v>0</v>
      </c>
      <c r="H13" s="4">
        <f>COUNTIFS(Percentuais!$IF$3:$IF$17,$A13,Percentuais!$A$3:$A$17,$H$8)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COUNTIFS(Percentuais!$IF$3:$IF$17,$A14,Percentuais!$A$3:$A$17,$E$8)</f>
        <v>0</v>
      </c>
      <c r="F14" s="4">
        <f>COUNTIFS(Percentuais!$IF$3:$IF$17,$A14,Percentuais!$A$3:$A$17,$F$8)</f>
        <v>0</v>
      </c>
      <c r="G14" s="4">
        <f>COUNTIFS(Percentuais!$IF$3:$IF$17,$A14,Percentuais!$A$3:$A$17,$G$8)</f>
        <v>0</v>
      </c>
      <c r="H14" s="4">
        <f>COUNTIFS(Percentuais!$IF$3:$IF$17,$A14,Percentuais!$A$3:$A$17,$H$8)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4" t="s">
        <v>654</v>
      </c>
      <c r="B1" s="65"/>
      <c r="C1" s="65"/>
      <c r="D1" s="65"/>
      <c r="E1" s="65"/>
      <c r="F1" s="65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</v>
      </c>
      <c r="D3" s="33">
        <f>$I3/$J$5</f>
        <v>0</v>
      </c>
      <c r="E3" s="33">
        <f>C3+D3</f>
        <v>0</v>
      </c>
      <c r="F3" s="23">
        <f>COUNTIFS(Percentuais!$IG$3:$IG$17,$B3,Percentuais!$A$3:$A$17,$F$2)</f>
        <v>0</v>
      </c>
      <c r="G3" s="23">
        <f>COUNTIFS(Percentuais!$IG$3:$IG$17,$B3,Percentuais!$A$3:$A$17,$G$2)</f>
        <v>0</v>
      </c>
      <c r="H3" s="23">
        <f>COUNTIFS(Percentuais!$IG$3:$IG$17,$B3,Percentuais!$A$3:$A$17,$H$2)</f>
        <v>0</v>
      </c>
      <c r="I3" s="23">
        <f>COUNTIFS(Percentuais!$IG$3:$IG$17,$B3,Percentuais!$A$3:$A$17,$I$2)</f>
        <v>0</v>
      </c>
      <c r="J3" s="24"/>
    </row>
    <row r="4" spans="1:10" x14ac:dyDescent="0.2">
      <c r="B4" s="22" t="s">
        <v>18</v>
      </c>
      <c r="C4" s="33">
        <f>(F4+G4+H4)/$J$5</f>
        <v>0</v>
      </c>
      <c r="D4" s="33">
        <f>$I4/$J$5</f>
        <v>1</v>
      </c>
      <c r="E4" s="33">
        <f t="shared" ref="E4" si="0">C4+D4</f>
        <v>1</v>
      </c>
      <c r="F4" s="23">
        <f>COUNTIFS(Percentuais!$IG$3:$IG$17,$B4,Percentuais!$A$3:$A$17,$F$2)</f>
        <v>0</v>
      </c>
      <c r="G4" s="23">
        <f>COUNTIFS(Percentuais!$IG$3:$IG$17,$B4,Percentuais!$A$3:$A$17,$G$2)</f>
        <v>0</v>
      </c>
      <c r="H4" s="23">
        <f>COUNTIFS(Percentuais!$IG$3:$IG$17,$B4,Percentuais!$A$3:$A$17,$H$2)</f>
        <v>0</v>
      </c>
      <c r="I4" s="23">
        <f>COUNTIFS(Percentuais!$IG$3:$IG$17,$B4,Percentuais!$A$3:$A$17,$I$2)</f>
        <v>15</v>
      </c>
      <c r="J4" s="25"/>
    </row>
    <row r="5" spans="1:10" x14ac:dyDescent="0.2">
      <c r="B5" s="21"/>
      <c r="C5" s="34">
        <f t="shared" ref="C5:I5" si="1">SUM(C3:C4)</f>
        <v>0</v>
      </c>
      <c r="D5" s="34">
        <f t="shared" si="1"/>
        <v>1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0</v>
      </c>
      <c r="I5" s="27">
        <f t="shared" si="1"/>
        <v>15</v>
      </c>
      <c r="J5" s="28">
        <f>SUM(F5:I5)</f>
        <v>15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</v>
      </c>
      <c r="D7" s="33">
        <f>$I7/$J$5</f>
        <v>6.6666666666666666E-2</v>
      </c>
      <c r="E7" s="33">
        <f>C7+D7</f>
        <v>6.6666666666666666E-2</v>
      </c>
      <c r="F7" s="23">
        <f>COUNTIFS(Percentuais!$IH$3:$IH$17,$B7,Percentuais!$A$3:$A$17,$F$2)</f>
        <v>0</v>
      </c>
      <c r="G7" s="23">
        <f>COUNTIFS(Percentuais!$IH$3:$IH$17,$B7,Percentuais!$A$3:$A$17,$G$2)</f>
        <v>0</v>
      </c>
      <c r="H7" s="23">
        <f>COUNTIFS(Percentuais!$IH$3:$IH$17,$B7,Percentuais!$A$3:$A$17,$H$2)</f>
        <v>0</v>
      </c>
      <c r="I7" s="23">
        <f>COUNTIFS(Percentuais!$IH$3:$IH$17,$B7,Percentuais!$A$3:$A$17,$I$2)</f>
        <v>1</v>
      </c>
      <c r="J7" s="24"/>
    </row>
    <row r="8" spans="1:10" x14ac:dyDescent="0.2">
      <c r="B8" s="22" t="s">
        <v>18</v>
      </c>
      <c r="C8" s="33">
        <f>(F8+G8+H8)/$J$5</f>
        <v>0</v>
      </c>
      <c r="D8" s="33">
        <f>$I8/$J$5</f>
        <v>0.93333333333333335</v>
      </c>
      <c r="E8" s="33">
        <f t="shared" ref="E8" si="2">C8+D8</f>
        <v>0.93333333333333335</v>
      </c>
      <c r="F8" s="23">
        <f>COUNTIFS(Percentuais!$IH$3:$IH$17,$B8,Percentuais!$A$3:$A$17,$F$2)</f>
        <v>0</v>
      </c>
      <c r="G8" s="23">
        <f>COUNTIFS(Percentuais!$IH$3:$IH$17,$B8,Percentuais!$A$3:$A$17,$G$2)</f>
        <v>0</v>
      </c>
      <c r="H8" s="23">
        <f>COUNTIFS(Percentuais!$IH$3:$IH$17,$B8,Percentuais!$A$3:$A$17,$H$2)</f>
        <v>0</v>
      </c>
      <c r="I8" s="23">
        <f>COUNTIFS(Percentuais!$IH$3:$IH$17,$B8,Percentuais!$A$3:$A$17,$I$2)</f>
        <v>14</v>
      </c>
      <c r="J8" s="25"/>
    </row>
    <row r="9" spans="1:10" x14ac:dyDescent="0.2">
      <c r="B9" s="21"/>
      <c r="C9" s="34">
        <f t="shared" ref="C9:I9" si="3">SUM(C7:C8)</f>
        <v>0</v>
      </c>
      <c r="D9" s="34">
        <f t="shared" si="3"/>
        <v>1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0</v>
      </c>
      <c r="I9" s="27">
        <f t="shared" si="3"/>
        <v>15</v>
      </c>
      <c r="J9" s="28">
        <f>SUM(F9:I9)</f>
        <v>15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0</v>
      </c>
      <c r="D11" s="33">
        <f>$I11/$J$5</f>
        <v>0.13333333333333333</v>
      </c>
      <c r="E11" s="33">
        <f>C11+D11</f>
        <v>0.13333333333333333</v>
      </c>
      <c r="F11" s="23">
        <f>COUNTIFS(Percentuais!$II$3:$II$17,$B11,Percentuais!$A$3:$A$17,$F$2)</f>
        <v>0</v>
      </c>
      <c r="G11" s="23">
        <f>COUNTIFS(Percentuais!$II$3:$II$17,$B11,Percentuais!$A$3:$A$17,$G$2)</f>
        <v>0</v>
      </c>
      <c r="H11" s="23">
        <f>COUNTIFS(Percentuais!$II$3:$II$17,$B11,Percentuais!$A$3:$A$17,$H$2)</f>
        <v>0</v>
      </c>
      <c r="I11" s="23">
        <f>COUNTIFS(Percentuais!$II$3:$II$17,$B11,Percentuais!$A$3:$A$17,$I$2)</f>
        <v>2</v>
      </c>
      <c r="J11" s="24"/>
    </row>
    <row r="12" spans="1:10" x14ac:dyDescent="0.2">
      <c r="B12" s="22" t="s">
        <v>18</v>
      </c>
      <c r="C12" s="33">
        <f>(F12+G12+H12)/$J$5</f>
        <v>0</v>
      </c>
      <c r="D12" s="33">
        <f>$I12/$J$5</f>
        <v>0.8666666666666667</v>
      </c>
      <c r="E12" s="33">
        <f t="shared" ref="E12" si="4">C12+D12</f>
        <v>0.8666666666666667</v>
      </c>
      <c r="F12" s="23">
        <f>COUNTIFS(Percentuais!$II$3:$II$17,$B12,Percentuais!$A$3:$A$17,$F$2)</f>
        <v>0</v>
      </c>
      <c r="G12" s="23">
        <f>COUNTIFS(Percentuais!$II$3:$II$17,$B12,Percentuais!$A$3:$A$17,$G$2)</f>
        <v>0</v>
      </c>
      <c r="H12" s="23">
        <f>COUNTIFS(Percentuais!$II$3:$II$17,$B12,Percentuais!$A$3:$A$17,$H$2)</f>
        <v>0</v>
      </c>
      <c r="I12" s="23">
        <f>COUNTIFS(Percentuais!$II$3:$II$17,$B12,Percentuais!$A$3:$A$17,$I$2)</f>
        <v>13</v>
      </c>
      <c r="J12" s="25"/>
    </row>
    <row r="13" spans="1:10" x14ac:dyDescent="0.2">
      <c r="B13" s="21"/>
      <c r="C13" s="34">
        <f t="shared" ref="C13:I13" si="5">SUM(C11:C12)</f>
        <v>0</v>
      </c>
      <c r="D13" s="34">
        <f t="shared" si="5"/>
        <v>1</v>
      </c>
      <c r="E13" s="33">
        <f t="shared" si="5"/>
        <v>1</v>
      </c>
      <c r="F13" s="26">
        <f t="shared" si="5"/>
        <v>0</v>
      </c>
      <c r="G13" s="26">
        <f t="shared" si="5"/>
        <v>0</v>
      </c>
      <c r="H13" s="23">
        <f t="shared" si="5"/>
        <v>0</v>
      </c>
      <c r="I13" s="27">
        <f t="shared" si="5"/>
        <v>15</v>
      </c>
      <c r="J13" s="28">
        <f>SUM(F13:I13)</f>
        <v>15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0</v>
      </c>
      <c r="D15" s="33">
        <f>$I15/$J$5</f>
        <v>0.2</v>
      </c>
      <c r="E15" s="33">
        <f>C15+D15</f>
        <v>0.2</v>
      </c>
      <c r="F15" s="23">
        <f>COUNTIFS(Percentuais!$IJ$3:$IJ$17,$B15,Percentuais!$A$3:$A$17,$F$2)</f>
        <v>0</v>
      </c>
      <c r="G15" s="23">
        <f>COUNTIFS(Percentuais!$IJ$3:$IJ$17,$B15,Percentuais!$A$3:$A$17,$G$2)</f>
        <v>0</v>
      </c>
      <c r="H15" s="23">
        <f>COUNTIFS(Percentuais!$IJ$3:$IJ$17,$B15,Percentuais!$A$3:$A$17,$H$2)</f>
        <v>0</v>
      </c>
      <c r="I15" s="23">
        <f>COUNTIFS(Percentuais!$IJ$3:$IJ$17,$B15,Percentuais!$A$3:$A$17,$I$2)</f>
        <v>3</v>
      </c>
      <c r="J15" s="24"/>
    </row>
    <row r="16" spans="1:10" x14ac:dyDescent="0.2">
      <c r="B16" s="22" t="s">
        <v>18</v>
      </c>
      <c r="C16" s="33">
        <f>(F16+G16+H16)/$J$5</f>
        <v>0</v>
      </c>
      <c r="D16" s="33">
        <f>$I16/$J$5</f>
        <v>0.8</v>
      </c>
      <c r="E16" s="33">
        <f t="shared" ref="E16" si="6">C16+D16</f>
        <v>0.8</v>
      </c>
      <c r="F16" s="23">
        <f>COUNTIFS(Percentuais!$IJ$3:$IJ$17,$B16,Percentuais!$A$3:$A$17,$F$2)</f>
        <v>0</v>
      </c>
      <c r="G16" s="23">
        <f>COUNTIFS(Percentuais!$IJ$3:$IJ$17,$B16,Percentuais!$A$3:$A$17,$G$2)</f>
        <v>0</v>
      </c>
      <c r="H16" s="23">
        <f>COUNTIFS(Percentuais!$IJ$3:$IJ$17,$B16,Percentuais!$A$3:$A$17,$H$2)</f>
        <v>0</v>
      </c>
      <c r="I16" s="23">
        <f>COUNTIFS(Percentuais!$IJ$3:$IJ$17,$B16,Percentuais!$A$3:$A$17,$I$2)</f>
        <v>12</v>
      </c>
      <c r="J16" s="25"/>
    </row>
    <row r="17" spans="1:10" x14ac:dyDescent="0.2">
      <c r="B17" s="21"/>
      <c r="C17" s="34">
        <f t="shared" ref="C17:I17" si="7">SUM(C15:C16)</f>
        <v>0</v>
      </c>
      <c r="D17" s="34">
        <f t="shared" si="7"/>
        <v>1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0</v>
      </c>
      <c r="I17" s="27">
        <f t="shared" si="7"/>
        <v>15</v>
      </c>
      <c r="J17" s="28">
        <f>SUM(F17:I17)</f>
        <v>15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</v>
      </c>
      <c r="D19" s="33">
        <f>$I19/$J$5</f>
        <v>0</v>
      </c>
      <c r="E19" s="33">
        <f>C19+D19</f>
        <v>0</v>
      </c>
      <c r="F19" s="23">
        <f>COUNTIFS(Percentuais!$IK$3:$IK$17,$B19,Percentuais!$A$3:$A$17,$F$2)</f>
        <v>0</v>
      </c>
      <c r="G19" s="23">
        <f>COUNTIFS(Percentuais!$IK$3:$IK$17,$B19,Percentuais!$A$3:$A$17,$G$2)</f>
        <v>0</v>
      </c>
      <c r="H19" s="23">
        <f>COUNTIFS(Percentuais!$IK$3:$IK$17,$B19,Percentuais!$A$3:$A$17,$H$2)</f>
        <v>0</v>
      </c>
      <c r="I19" s="23">
        <f>COUNTIFS(Percentuais!$IK$3:$IK$17,$B19,Percentuais!$A$3:$A$17,$I$2)</f>
        <v>0</v>
      </c>
      <c r="J19" s="24"/>
    </row>
    <row r="20" spans="1:10" x14ac:dyDescent="0.2">
      <c r="B20" s="22" t="s">
        <v>18</v>
      </c>
      <c r="C20" s="33">
        <f>(F20+G20+H20)/$J$5</f>
        <v>0</v>
      </c>
      <c r="D20" s="33">
        <f>$I20/$J$5</f>
        <v>1</v>
      </c>
      <c r="E20" s="33">
        <f t="shared" ref="E20" si="8">C20+D20</f>
        <v>1</v>
      </c>
      <c r="F20" s="23">
        <f>COUNTIFS(Percentuais!$IK$3:$IK$17,$B20,Percentuais!$A$3:$A$17,$F$2)</f>
        <v>0</v>
      </c>
      <c r="G20" s="23">
        <f>COUNTIFS(Percentuais!$IK$3:$IK$17,$B20,Percentuais!$A$3:$A$17,$G$2)</f>
        <v>0</v>
      </c>
      <c r="H20" s="23">
        <f>COUNTIFS(Percentuais!$IK$3:$IK$17,$B20,Percentuais!$A$3:$A$17,$H$2)</f>
        <v>0</v>
      </c>
      <c r="I20" s="23">
        <f>COUNTIFS(Percentuais!$IK$3:$IK$17,$B20,Percentuais!$A$3:$A$17,$I$2)</f>
        <v>15</v>
      </c>
      <c r="J20" s="25"/>
    </row>
    <row r="21" spans="1:10" x14ac:dyDescent="0.2">
      <c r="B21" s="21"/>
      <c r="C21" s="34">
        <f t="shared" ref="C21:I21" si="9">SUM(C19:C20)</f>
        <v>0</v>
      </c>
      <c r="D21" s="34">
        <f t="shared" si="9"/>
        <v>1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0</v>
      </c>
      <c r="I21" s="27">
        <f t="shared" si="9"/>
        <v>15</v>
      </c>
      <c r="J21" s="28">
        <f>SUM(F21:I21)</f>
        <v>15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0</v>
      </c>
      <c r="D23" s="33">
        <f>$I23/$J$5</f>
        <v>0.33333333333333331</v>
      </c>
      <c r="E23" s="33">
        <f>C23+D23</f>
        <v>0.33333333333333331</v>
      </c>
      <c r="F23" s="23">
        <f>COUNTIFS(Percentuais!$IL$3:$IL$17,$B23,Percentuais!$A$3:$A$17,$F$2)</f>
        <v>0</v>
      </c>
      <c r="G23" s="23">
        <f>COUNTIFS(Percentuais!$IL$3:$IL$17,$B23,Percentuais!$A$3:$A$17,$G$2)</f>
        <v>0</v>
      </c>
      <c r="H23" s="23">
        <f>COUNTIFS(Percentuais!$IL$3:$IL$17,$B23,Percentuais!$A$3:$A$17,$H$2)</f>
        <v>0</v>
      </c>
      <c r="I23" s="23">
        <f>COUNTIFS(Percentuais!$IL$3:$IL$17,$B23,Percentuais!$A$3:$A$17,$I$2)</f>
        <v>5</v>
      </c>
      <c r="J23" s="24"/>
    </row>
    <row r="24" spans="1:10" x14ac:dyDescent="0.2">
      <c r="B24" s="22" t="s">
        <v>18</v>
      </c>
      <c r="C24" s="33">
        <f>(F24+G24+H24)/$J$5</f>
        <v>0</v>
      </c>
      <c r="D24" s="33">
        <f>$I24/$J$5</f>
        <v>0.66666666666666663</v>
      </c>
      <c r="E24" s="33">
        <f t="shared" ref="E24" si="10">C24+D24</f>
        <v>0.66666666666666663</v>
      </c>
      <c r="F24" s="23">
        <f>COUNTIFS(Percentuais!$IL$3:$IL$17,$B24,Percentuais!$A$3:$A$17,$F$2)</f>
        <v>0</v>
      </c>
      <c r="G24" s="23">
        <f>COUNTIFS(Percentuais!$IL$3:$IL$17,$B24,Percentuais!$A$3:$A$17,$G$2)</f>
        <v>0</v>
      </c>
      <c r="H24" s="23">
        <f>COUNTIFS(Percentuais!$IL$3:$IL$17,$B24,Percentuais!$A$3:$A$17,$H$2)</f>
        <v>0</v>
      </c>
      <c r="I24" s="23">
        <f>COUNTIFS(Percentuais!$IL$3:$IL$17,$B24,Percentuais!$A$3:$A$17,$I$2)</f>
        <v>10</v>
      </c>
      <c r="J24" s="25"/>
    </row>
    <row r="25" spans="1:10" x14ac:dyDescent="0.2">
      <c r="B25" s="21"/>
      <c r="C25" s="34">
        <f t="shared" ref="C25:I25" si="11">SUM(C23:C24)</f>
        <v>0</v>
      </c>
      <c r="D25" s="34">
        <f t="shared" si="11"/>
        <v>1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0</v>
      </c>
      <c r="I25" s="27">
        <f t="shared" si="11"/>
        <v>15</v>
      </c>
      <c r="J25" s="28">
        <f>SUM(F25:I25)</f>
        <v>15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0</v>
      </c>
      <c r="D27" s="33">
        <f>$I27/$J$5</f>
        <v>0.53333333333333333</v>
      </c>
      <c r="E27" s="33">
        <f>C27+D27</f>
        <v>0.53333333333333333</v>
      </c>
      <c r="F27" s="23">
        <f>COUNTIFS(Percentuais!$IM$3:$IM$17,$B27,Percentuais!$A$3:$A$17,$F$2)</f>
        <v>0</v>
      </c>
      <c r="G27" s="23">
        <f>COUNTIFS(Percentuais!$IM$3:$IM$17,$B27,Percentuais!$A$3:$A$17,$G$2)</f>
        <v>0</v>
      </c>
      <c r="H27" s="23">
        <f>COUNTIFS(Percentuais!$IM$3:$IM$17,$B27,Percentuais!$A$3:$A$17,$H$2)</f>
        <v>0</v>
      </c>
      <c r="I27" s="23">
        <f>COUNTIFS(Percentuais!$IM$3:$IM$17,$B27,Percentuais!$A$3:$A$17,$I$2)</f>
        <v>8</v>
      </c>
      <c r="J27" s="24"/>
    </row>
    <row r="28" spans="1:10" x14ac:dyDescent="0.2">
      <c r="B28" s="22" t="s">
        <v>18</v>
      </c>
      <c r="C28" s="33">
        <f>(F28+G28+H28)/$J$5</f>
        <v>0</v>
      </c>
      <c r="D28" s="33">
        <f>$I28/$J$5</f>
        <v>0.46666666666666667</v>
      </c>
      <c r="E28" s="33">
        <f t="shared" ref="E28" si="12">C28+D28</f>
        <v>0.46666666666666667</v>
      </c>
      <c r="F28" s="23">
        <f>COUNTIFS(Percentuais!$IM$3:$IM$17,$B28,Percentuais!$A$3:$A$17,$F$2)</f>
        <v>0</v>
      </c>
      <c r="G28" s="23">
        <f>COUNTIFS(Percentuais!$IM$3:$IM$17,$B28,Percentuais!$A$3:$A$17,$G$2)</f>
        <v>0</v>
      </c>
      <c r="H28" s="23">
        <f>COUNTIFS(Percentuais!$IM$3:$IM$17,$B28,Percentuais!$A$3:$A$17,$H$2)</f>
        <v>0</v>
      </c>
      <c r="I28" s="23">
        <f>COUNTIFS(Percentuais!$IM$3:$IM$17,$B28,Percentuais!$A$3:$A$17,$I$2)</f>
        <v>7</v>
      </c>
      <c r="J28" s="25"/>
    </row>
    <row r="29" spans="1:10" x14ac:dyDescent="0.2">
      <c r="B29" s="21"/>
      <c r="C29" s="34">
        <f t="shared" ref="C29:I29" si="13">SUM(C27:C28)</f>
        <v>0</v>
      </c>
      <c r="D29" s="34">
        <f t="shared" si="13"/>
        <v>1</v>
      </c>
      <c r="E29" s="33">
        <f t="shared" si="13"/>
        <v>1</v>
      </c>
      <c r="F29" s="26">
        <f t="shared" si="13"/>
        <v>0</v>
      </c>
      <c r="G29" s="26">
        <f t="shared" si="13"/>
        <v>0</v>
      </c>
      <c r="H29" s="23">
        <f t="shared" si="13"/>
        <v>0</v>
      </c>
      <c r="I29" s="27">
        <f t="shared" si="13"/>
        <v>15</v>
      </c>
      <c r="J29" s="28">
        <f>SUM(F29:I29)</f>
        <v>15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0</v>
      </c>
      <c r="D31" s="33">
        <f>$I31/$J$5</f>
        <v>6.6666666666666666E-2</v>
      </c>
      <c r="E31" s="33">
        <f>C31+D31</f>
        <v>6.6666666666666666E-2</v>
      </c>
      <c r="F31" s="23">
        <f>COUNTIFS(Percentuais!$IN$3:$IN$17,$B31,Percentuais!$A$3:$A$17,$F$2)</f>
        <v>0</v>
      </c>
      <c r="G31" s="23">
        <f>COUNTIFS(Percentuais!$IN$3:$IN$17,$B31,Percentuais!$A$3:$A$17,$G$2)</f>
        <v>0</v>
      </c>
      <c r="H31" s="23">
        <f>COUNTIFS(Percentuais!$IN$3:$IN$17,$B31,Percentuais!$A$3:$A$17,$H$2)</f>
        <v>0</v>
      </c>
      <c r="I31" s="23">
        <f>COUNTIFS(Percentuais!$IN$3:$IN$17,$B31,Percentuais!$A$3:$A$17,$I$2)</f>
        <v>1</v>
      </c>
      <c r="J31" s="24"/>
    </row>
    <row r="32" spans="1:10" x14ac:dyDescent="0.2">
      <c r="B32" s="22" t="s">
        <v>18</v>
      </c>
      <c r="C32" s="33">
        <f>(F32+G32+H32)/$J$5</f>
        <v>0</v>
      </c>
      <c r="D32" s="33">
        <f>$I32/$J$5</f>
        <v>0.93333333333333335</v>
      </c>
      <c r="E32" s="33">
        <f t="shared" ref="E32" si="14">C32+D32</f>
        <v>0.93333333333333335</v>
      </c>
      <c r="F32" s="23">
        <f>COUNTIFS(Percentuais!$IN$3:$IN$17,$B32,Percentuais!$A$3:$A$17,$F$2)</f>
        <v>0</v>
      </c>
      <c r="G32" s="23">
        <f>COUNTIFS(Percentuais!$IN$3:$IN$17,$B32,Percentuais!$A$3:$A$17,$G$2)</f>
        <v>0</v>
      </c>
      <c r="H32" s="23">
        <f>COUNTIFS(Percentuais!$IN$3:$IN$17,$B32,Percentuais!$A$3:$A$17,$H$2)</f>
        <v>0</v>
      </c>
      <c r="I32" s="23">
        <f>COUNTIFS(Percentuais!$IN$3:$IN$17,$B32,Percentuais!$A$3:$A$17,$I$2)</f>
        <v>14</v>
      </c>
      <c r="J32" s="25"/>
    </row>
    <row r="33" spans="1:10" x14ac:dyDescent="0.2">
      <c r="B33" s="21"/>
      <c r="C33" s="34">
        <f t="shared" ref="C33:I33" si="15">SUM(C31:C32)</f>
        <v>0</v>
      </c>
      <c r="D33" s="34">
        <f t="shared" si="15"/>
        <v>1</v>
      </c>
      <c r="E33" s="33">
        <f t="shared" si="15"/>
        <v>1</v>
      </c>
      <c r="F33" s="26">
        <f t="shared" si="15"/>
        <v>0</v>
      </c>
      <c r="G33" s="26">
        <f t="shared" si="15"/>
        <v>0</v>
      </c>
      <c r="H33" s="23">
        <f t="shared" si="15"/>
        <v>0</v>
      </c>
      <c r="I33" s="27">
        <f t="shared" si="15"/>
        <v>15</v>
      </c>
      <c r="J33" s="28">
        <f>SUM(F33:I33)</f>
        <v>15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5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0.13333333333333333</v>
      </c>
      <c r="D9" s="45">
        <f>B9+C9</f>
        <v>0.13333333333333333</v>
      </c>
      <c r="E9" s="4">
        <f>COUNTIFS(Percentuais!$IO$3:$IO$17,$A9,Percentuais!$A$3:$A$17,$E$8)</f>
        <v>0</v>
      </c>
      <c r="F9" s="4">
        <f>COUNTIFS(Percentuais!$IO$3:$IO$17,$A9,Percentuais!$A$3:$A$17,$F$8)</f>
        <v>0</v>
      </c>
      <c r="G9" s="4">
        <f>COUNTIFS(Percentuais!$IO$3:$IO$17,$A9,Percentuais!$A$3:$A$17,$G$8)</f>
        <v>0</v>
      </c>
      <c r="H9" s="4">
        <f>COUNTIFS(Percentuais!$IO$3:$IO$17,$A9,Percentuais!$A$3:$A$17,$H$8)</f>
        <v>2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0.66666666666666663</v>
      </c>
      <c r="D10" s="45">
        <f t="shared" ref="D10:D13" si="0">B10+C10</f>
        <v>0.66666666666666663</v>
      </c>
      <c r="E10" s="4">
        <f>COUNTIFS(Percentuais!$IO$3:$IO$17,$A10,Percentuais!$A$3:$A$17,$E$8)</f>
        <v>0</v>
      </c>
      <c r="F10" s="4">
        <f>COUNTIFS(Percentuais!$IO$3:$IO$17,$A10,Percentuais!$A$3:$A$17,$F$8)</f>
        <v>0</v>
      </c>
      <c r="G10" s="4">
        <f>COUNTIFS(Percentuais!$IO$3:$IO$17,$A10,Percentuais!$A$3:$A$17,$G$8)</f>
        <v>0</v>
      </c>
      <c r="H10" s="4">
        <f>COUNTIFS(Percentuais!$IO$3:$IO$17,$A10,Percentuais!$A$3:$A$17,$H$8)</f>
        <v>10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</v>
      </c>
      <c r="D11" s="45">
        <f t="shared" si="0"/>
        <v>0.2</v>
      </c>
      <c r="E11" s="4">
        <f>COUNTIFS(Percentuais!$IO$3:$IO$17,$A11,Percentuais!$A$3:$A$17,$E$8)</f>
        <v>0</v>
      </c>
      <c r="F11" s="4">
        <f>COUNTIFS(Percentuais!$IO$3:$IO$17,$A11,Percentuais!$A$3:$A$17,$F$8)</f>
        <v>0</v>
      </c>
      <c r="G11" s="4">
        <f>COUNTIFS(Percentuais!$IO$3:$IO$17,$A11,Percentuais!$A$3:$A$17,$G$8)</f>
        <v>0</v>
      </c>
      <c r="H11" s="4">
        <f>COUNTIFS(Percentuais!$IO$3:$IO$17,$A11,Percentuais!$A$3:$A$17,$H$8)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COUNTIFS(Percentuais!$IO$3:$IO$17,$A12,Percentuais!$A$3:$A$17,$E$8)</f>
        <v>0</v>
      </c>
      <c r="F12" s="4">
        <f>COUNTIFS(Percentuais!$IO$3:$IO$17,$A12,Percentuais!$A$3:$A$17,$F$8)</f>
        <v>0</v>
      </c>
      <c r="G12" s="4">
        <f>COUNTIFS(Percentuais!$IO$3:$IO$17,$A12,Percentuais!$A$3:$A$17,$G$8)</f>
        <v>0</v>
      </c>
      <c r="H12" s="4">
        <f>COUNTIFS(Percentuais!$IO$3:$IO$17,$A12,Percentuais!$A$3:$A$17,$H$8)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COUNTIFS(Percentuais!$IO$3:$IO$17,$A13,Percentuais!$A$3:$A$17,$E$8)</f>
        <v>0</v>
      </c>
      <c r="F13" s="4">
        <f>COUNTIFS(Percentuais!$IO$3:$IO$17,$A13,Percentuais!$A$3:$A$17,$F$8)</f>
        <v>0</v>
      </c>
      <c r="G13" s="4">
        <f>COUNTIFS(Percentuais!$IO$3:$IO$17,$A13,Percentuais!$A$3:$A$17,$G$8)</f>
        <v>0</v>
      </c>
      <c r="H13" s="4">
        <f>COUNTIFS(Percentuais!$IO$3:$IO$17,$A13,Percentuais!$A$3:$A$17,$H$8)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fácil de usar, aprender e/ou operar]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0.2</v>
      </c>
      <c r="D9" s="45">
        <f>B9+C9</f>
        <v>0.2</v>
      </c>
      <c r="E9" s="4">
        <f>COUNTIFS(Percentuais!$IP$3:$IP$17,$A9,Percentuais!$A$3:$A$17,$E$8)</f>
        <v>0</v>
      </c>
      <c r="F9" s="4">
        <f>COUNTIFS(Percentuais!$IP$3:$IP$17,$A9,Percentuais!$A$3:$A$17,$F$8)</f>
        <v>0</v>
      </c>
      <c r="G9" s="4">
        <f>COUNTIFS(Percentuais!$IP$3:$IP$17,$A9,Percentuais!$A$3:$A$17,$G$8)</f>
        <v>0</v>
      </c>
      <c r="H9" s="4">
        <f>COUNTIFS(Percentuais!$IP$3:$IP$17,$A9,Percentuais!$A$3:$A$17,$H$8)</f>
        <v>3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0.73333333333333328</v>
      </c>
      <c r="D10" s="45">
        <f t="shared" ref="D10:D13" si="0">B10+C10</f>
        <v>0.73333333333333328</v>
      </c>
      <c r="E10" s="4">
        <f>COUNTIFS(Percentuais!$IP$3:$IP$17,$A10,Percentuais!$A$3:$A$17,$E$8)</f>
        <v>0</v>
      </c>
      <c r="F10" s="4">
        <f>COUNTIFS(Percentuais!$IP$3:$IP$17,$A10,Percentuais!$A$3:$A$17,$F$8)</f>
        <v>0</v>
      </c>
      <c r="G10" s="4">
        <f>COUNTIFS(Percentuais!$IP$3:$IP$17,$A10,Percentuais!$A$3:$A$17,$G$8)</f>
        <v>0</v>
      </c>
      <c r="H10" s="4">
        <f>COUNTIFS(Percentuais!$IP$3:$IP$17,$A10,Percentuais!$A$3:$A$17,$H$8)</f>
        <v>11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6.6666666666666666E-2</v>
      </c>
      <c r="D11" s="45">
        <f t="shared" si="0"/>
        <v>6.6666666666666666E-2</v>
      </c>
      <c r="E11" s="4">
        <f>COUNTIFS(Percentuais!$IP$3:$IP$17,$A11,Percentuais!$A$3:$A$17,$E$8)</f>
        <v>0</v>
      </c>
      <c r="F11" s="4">
        <f>COUNTIFS(Percentuais!$IP$3:$IP$17,$A11,Percentuais!$A$3:$A$17,$F$8)</f>
        <v>0</v>
      </c>
      <c r="G11" s="4">
        <f>COUNTIFS(Percentuais!$IP$3:$IP$17,$A11,Percentuais!$A$3:$A$17,$G$8)</f>
        <v>0</v>
      </c>
      <c r="H11" s="4">
        <f>COUNTIFS(Percentuais!$IP$3:$IP$17,$A11,Percentuais!$A$3:$A$17,$H$8)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COUNTIFS(Percentuais!$IP$3:$IP$17,$A12,Percentuais!$A$3:$A$17,$E$8)</f>
        <v>0</v>
      </c>
      <c r="F12" s="4">
        <f>COUNTIFS(Percentuais!$IP$3:$IP$17,$A12,Percentuais!$A$3:$A$17,$F$8)</f>
        <v>0</v>
      </c>
      <c r="G12" s="4">
        <f>COUNTIFS(Percentuais!$IP$3:$IP$17,$A12,Percentuais!$A$3:$A$17,$G$8)</f>
        <v>0</v>
      </c>
      <c r="H12" s="4">
        <f>COUNTIFS(Percentuais!$IP$3:$IP$17,$A12,Percentuais!$A$3:$A$17,$H$8)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COUNTIFS(Percentuais!$IP$3:$IP$17,$A13,Percentuais!$A$3:$A$17,$E$8)</f>
        <v>0</v>
      </c>
      <c r="F13" s="4">
        <f>COUNTIFS(Percentuais!$IP$3:$IP$17,$A13,Percentuais!$A$3:$A$17,$F$8)</f>
        <v>0</v>
      </c>
      <c r="G13" s="4">
        <f>COUNTIFS(Percentuais!$IP$3:$IP$17,$A13,Percentuais!$A$3:$A$17,$G$8)</f>
        <v>0</v>
      </c>
      <c r="H13" s="4">
        <f>COUNTIFS(Percentuais!$IP$3:$IP$17,$A13,Percentuais!$A$3:$A$17,$H$8)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disponível quando eu preciso]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0.13333333333333333</v>
      </c>
      <c r="D9" s="45">
        <f>B9+C9</f>
        <v>0.13333333333333333</v>
      </c>
      <c r="E9" s="4">
        <f>COUNTIFS(Percentuais!$IQ$3:$IQ$17,$A9,Percentuais!$A$3:$A$17,$E$8)</f>
        <v>0</v>
      </c>
      <c r="F9" s="4">
        <f>COUNTIFS(Percentuais!$IQ$3:$IQ$17,$A9,Percentuais!$A$3:$A$17,$F$8)</f>
        <v>0</v>
      </c>
      <c r="G9" s="4">
        <f>COUNTIFS(Percentuais!$IQ$3:$IQ$17,$A9,Percentuais!$A$3:$A$17,$G$8)</f>
        <v>0</v>
      </c>
      <c r="H9" s="4">
        <f>COUNTIFS(Percentuais!$IQ$3:$IQ$17,$A9,Percentuais!$A$3:$A$17,$H$8)</f>
        <v>2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0.8</v>
      </c>
      <c r="D10" s="45">
        <f t="shared" ref="D10:D13" si="0">B10+C10</f>
        <v>0.8</v>
      </c>
      <c r="E10" s="4">
        <f>COUNTIFS(Percentuais!$IQ$3:$IQ$17,$A10,Percentuais!$A$3:$A$17,$E$8)</f>
        <v>0</v>
      </c>
      <c r="F10" s="4">
        <f>COUNTIFS(Percentuais!$IQ$3:$IQ$17,$A10,Percentuais!$A$3:$A$17,$F$8)</f>
        <v>0</v>
      </c>
      <c r="G10" s="4">
        <f>COUNTIFS(Percentuais!$IQ$3:$IQ$17,$A10,Percentuais!$A$3:$A$17,$G$8)</f>
        <v>0</v>
      </c>
      <c r="H10" s="4">
        <f>COUNTIFS(Percentuais!$IQ$3:$IQ$17,$A10,Percentuais!$A$3:$A$17,$H$8)</f>
        <v>12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6.6666666666666666E-2</v>
      </c>
      <c r="D11" s="45">
        <f t="shared" si="0"/>
        <v>6.6666666666666666E-2</v>
      </c>
      <c r="E11" s="4">
        <f>COUNTIFS(Percentuais!$IQ$3:$IQ$17,$A11,Percentuais!$A$3:$A$17,$E$8)</f>
        <v>0</v>
      </c>
      <c r="F11" s="4">
        <f>COUNTIFS(Percentuais!$IQ$3:$IQ$17,$A11,Percentuais!$A$3:$A$17,$F$8)</f>
        <v>0</v>
      </c>
      <c r="G11" s="4">
        <f>COUNTIFS(Percentuais!$IQ$3:$IQ$17,$A11,Percentuais!$A$3:$A$17,$G$8)</f>
        <v>0</v>
      </c>
      <c r="H11" s="4">
        <f>COUNTIFS(Percentuais!$IQ$3:$IQ$17,$A11,Percentuais!$A$3:$A$17,$H$8)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COUNTIFS(Percentuais!$IQ$3:$IQ$17,$A12,Percentuais!$A$3:$A$17,$E$8)</f>
        <v>0</v>
      </c>
      <c r="F12" s="4">
        <f>COUNTIFS(Percentuais!$IQ$3:$IQ$17,$A12,Percentuais!$A$3:$A$17,$F$8)</f>
        <v>0</v>
      </c>
      <c r="G12" s="4">
        <f>COUNTIFS(Percentuais!$IQ$3:$IQ$17,$A12,Percentuais!$A$3:$A$17,$G$8)</f>
        <v>0</v>
      </c>
      <c r="H12" s="4">
        <f>COUNTIFS(Percentuais!$IQ$3:$IQ$17,$A12,Percentuais!$A$3:$A$17,$H$8)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COUNTIFS(Percentuais!$IQ$3:$IQ$17,$A13,Percentuais!$A$3:$A$17,$E$8)</f>
        <v>0</v>
      </c>
      <c r="F13" s="4">
        <f>COUNTIFS(Percentuais!$IQ$3:$IQ$17,$A13,Percentuais!$A$3:$A$17,$F$8)</f>
        <v>0</v>
      </c>
      <c r="G13" s="4">
        <f>COUNTIFS(Percentuais!$IQ$3:$IQ$17,$A13,Percentuais!$A$3:$A$17,$G$8)</f>
        <v>0</v>
      </c>
      <c r="H13" s="4">
        <f>COUNTIFS(Percentuais!$IQ$3:$IQ$17,$A13,Percentuais!$A$3:$A$17,$H$8)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5" t="str">
        <f>HLOOKUP(A1,Percentuais!$D$1:$KT$2,2,FALSE)</f>
        <v>Agora, avalie o Sistema de Gestão Acadêmica (SIGA), considerando as seguintes proposições: [Sinto-me seguro/a ao utilizar o sistema]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0.13333333333333333</v>
      </c>
      <c r="D9" s="45">
        <f>B9+C9</f>
        <v>0.13333333333333333</v>
      </c>
      <c r="E9" s="4">
        <f>COUNTIFS(Percentuais!$IR$3:$IR$17,$A9,Percentuais!$A$3:$A$17,$E$8)</f>
        <v>0</v>
      </c>
      <c r="F9" s="4">
        <f>COUNTIFS(Percentuais!$IR$3:$IR$17,$A9,Percentuais!$A$3:$A$17,$F$8)</f>
        <v>0</v>
      </c>
      <c r="G9" s="4">
        <f>COUNTIFS(Percentuais!$IR$3:$IR$17,$A9,Percentuais!$A$3:$A$17,$G$8)</f>
        <v>0</v>
      </c>
      <c r="H9" s="4">
        <f>COUNTIFS(Percentuais!$IR$3:$IR$17,$A9,Percentuais!$A$3:$A$17,$H$8)</f>
        <v>2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0.8</v>
      </c>
      <c r="D10" s="45">
        <f t="shared" ref="D10:D13" si="0">B10+C10</f>
        <v>0.8</v>
      </c>
      <c r="E10" s="4">
        <f>COUNTIFS(Percentuais!$IR$3:$IR$17,$A10,Percentuais!$A$3:$A$17,$E$8)</f>
        <v>0</v>
      </c>
      <c r="F10" s="4">
        <f>COUNTIFS(Percentuais!$IR$3:$IR$17,$A10,Percentuais!$A$3:$A$17,$F$8)</f>
        <v>0</v>
      </c>
      <c r="G10" s="4">
        <f>COUNTIFS(Percentuais!$IR$3:$IR$17,$A10,Percentuais!$A$3:$A$17,$G$8)</f>
        <v>0</v>
      </c>
      <c r="H10" s="4">
        <f>COUNTIFS(Percentuais!$IR$3:$IR$17,$A10,Percentuais!$A$3:$A$17,$H$8)</f>
        <v>12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6.6666666666666666E-2</v>
      </c>
      <c r="D11" s="45">
        <f t="shared" si="0"/>
        <v>6.6666666666666666E-2</v>
      </c>
      <c r="E11" s="4">
        <f>COUNTIFS(Percentuais!$IR$3:$IR$17,$A11,Percentuais!$A$3:$A$17,$E$8)</f>
        <v>0</v>
      </c>
      <c r="F11" s="4">
        <f>COUNTIFS(Percentuais!$IR$3:$IR$17,$A11,Percentuais!$A$3:$A$17,$F$8)</f>
        <v>0</v>
      </c>
      <c r="G11" s="4">
        <f>COUNTIFS(Percentuais!$IR$3:$IR$17,$A11,Percentuais!$A$3:$A$17,$G$8)</f>
        <v>0</v>
      </c>
      <c r="H11" s="4">
        <f>COUNTIFS(Percentuais!$IR$3:$IR$17,$A11,Percentuais!$A$3:$A$17,$H$8)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COUNTIFS(Percentuais!$IR$3:$IR$17,$A12,Percentuais!$A$3:$A$17,$E$8)</f>
        <v>0</v>
      </c>
      <c r="F12" s="4">
        <f>COUNTIFS(Percentuais!$IR$3:$IR$17,$A12,Percentuais!$A$3:$A$17,$F$8)</f>
        <v>0</v>
      </c>
      <c r="G12" s="4">
        <f>COUNTIFS(Percentuais!$IR$3:$IR$17,$A12,Percentuais!$A$3:$A$17,$G$8)</f>
        <v>0</v>
      </c>
      <c r="H12" s="4">
        <f>COUNTIFS(Percentuais!$IR$3:$IR$17,$A12,Percentuais!$A$3:$A$17,$H$8)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COUNTIFS(Percentuais!$IR$3:$IR$17,$A13,Percentuais!$A$3:$A$17,$E$8)</f>
        <v>0</v>
      </c>
      <c r="F13" s="4">
        <f>COUNTIFS(Percentuais!$IR$3:$IR$17,$A13,Percentuais!$A$3:$A$17,$F$8)</f>
        <v>0</v>
      </c>
      <c r="G13" s="4">
        <f>COUNTIFS(Percentuais!$IR$3:$IR$17,$A13,Percentuais!$A$3:$A$17,$G$8)</f>
        <v>0</v>
      </c>
      <c r="H13" s="4">
        <f>COUNTIFS(Percentuais!$IR$3:$IR$17,$A13,Percentuais!$A$3:$A$17,$H$8)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oferece celeridade administrativa]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6.6666666666666666E-2</v>
      </c>
      <c r="D9" s="45">
        <f>B9+C9</f>
        <v>6.6666666666666666E-2</v>
      </c>
      <c r="E9" s="4">
        <f>COUNTIFS(Percentuais!$IS$3:$IS$17,$A9,Percentuais!$A$3:$A$17,$E$8)</f>
        <v>0</v>
      </c>
      <c r="F9" s="4">
        <f>COUNTIFS(Percentuais!$IS$3:$IS$17,$A9,Percentuais!$A$3:$A$17,$F$8)</f>
        <v>0</v>
      </c>
      <c r="G9" s="4">
        <f>COUNTIFS(Percentuais!$IS$3:$IS$17,$A9,Percentuais!$A$3:$A$17,$G$8)</f>
        <v>0</v>
      </c>
      <c r="H9" s="4">
        <f>COUNTIFS(Percentuais!$IS$3:$IS$17,$A9,Percentuais!$A$3:$A$17,$H$8)</f>
        <v>1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0.8</v>
      </c>
      <c r="D10" s="45">
        <f t="shared" ref="D10:D13" si="0">B10+C10</f>
        <v>0.8</v>
      </c>
      <c r="E10" s="4">
        <f>COUNTIFS(Percentuais!$IS$3:$IS$17,$A10,Percentuais!$A$3:$A$17,$E$8)</f>
        <v>0</v>
      </c>
      <c r="F10" s="4">
        <f>COUNTIFS(Percentuais!$IS$3:$IS$17,$A10,Percentuais!$A$3:$A$17,$F$8)</f>
        <v>0</v>
      </c>
      <c r="G10" s="4">
        <f>COUNTIFS(Percentuais!$IS$3:$IS$17,$A10,Percentuais!$A$3:$A$17,$G$8)</f>
        <v>0</v>
      </c>
      <c r="H10" s="4">
        <f>COUNTIFS(Percentuais!$IS$3:$IS$17,$A10,Percentuais!$A$3:$A$17,$H$8)</f>
        <v>12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0.13333333333333333</v>
      </c>
      <c r="D11" s="45">
        <f t="shared" si="0"/>
        <v>0.13333333333333333</v>
      </c>
      <c r="E11" s="4">
        <f>COUNTIFS(Percentuais!$IS$3:$IS$17,$A11,Percentuais!$A$3:$A$17,$E$8)</f>
        <v>0</v>
      </c>
      <c r="F11" s="4">
        <f>COUNTIFS(Percentuais!$IS$3:$IS$17,$A11,Percentuais!$A$3:$A$17,$F$8)</f>
        <v>0</v>
      </c>
      <c r="G11" s="4">
        <f>COUNTIFS(Percentuais!$IS$3:$IS$17,$A11,Percentuais!$A$3:$A$17,$G$8)</f>
        <v>0</v>
      </c>
      <c r="H11" s="4">
        <f>COUNTIFS(Percentuais!$IS$3:$IS$17,$A11,Percentuais!$A$3:$A$17,$H$8)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COUNTIFS(Percentuais!$IS$3:$IS$17,$A12,Percentuais!$A$3:$A$17,$E$8)</f>
        <v>0</v>
      </c>
      <c r="F12" s="4">
        <f>COUNTIFS(Percentuais!$IS$3:$IS$17,$A12,Percentuais!$A$3:$A$17,$F$8)</f>
        <v>0</v>
      </c>
      <c r="G12" s="4">
        <f>COUNTIFS(Percentuais!$IS$3:$IS$17,$A12,Percentuais!$A$3:$A$17,$G$8)</f>
        <v>0</v>
      </c>
      <c r="H12" s="4">
        <f>COUNTIFS(Percentuais!$IS$3:$IS$17,$A12,Percentuais!$A$3:$A$17,$H$8)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COUNTIFS(Percentuais!$IS$3:$IS$17,$A13,Percentuais!$A$3:$A$17,$E$8)</f>
        <v>0</v>
      </c>
      <c r="F13" s="4">
        <f>COUNTIFS(Percentuais!$IS$3:$IS$17,$A13,Percentuais!$A$3:$A$17,$F$8)</f>
        <v>0</v>
      </c>
      <c r="G13" s="4">
        <f>COUNTIFS(Percentuais!$IS$3:$IS$17,$A13,Percentuais!$A$3:$A$17,$G$8)</f>
        <v>0</v>
      </c>
      <c r="H13" s="4">
        <f>COUNTIFS(Percentuais!$IS$3:$IS$17,$A13,Percentuais!$A$3:$A$17,$H$8)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6.6666666666666666E-2</v>
      </c>
      <c r="D9" s="45">
        <f>B9+C9</f>
        <v>6.6666666666666666E-2</v>
      </c>
      <c r="E9" s="4">
        <f>COUNTIFS(Percentuais!$IT$3:$IT$17,$A9,Percentuais!$A$3:$A$17,$E$8)</f>
        <v>0</v>
      </c>
      <c r="F9" s="4">
        <f>COUNTIFS(Percentuais!$IT$3:$IT$17,$A9,Percentuais!$A$3:$A$17,$F$8)</f>
        <v>0</v>
      </c>
      <c r="G9" s="4">
        <f>COUNTIFS(Percentuais!$IT$3:$IT$17,$A9,Percentuais!$A$3:$A$17,$G$8)</f>
        <v>0</v>
      </c>
      <c r="H9" s="4">
        <f>COUNTIFS(Percentuais!$IT$3:$IT$17,$A9,Percentuais!$A$3:$A$17,$H$8)</f>
        <v>1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0.73333333333333328</v>
      </c>
      <c r="D10" s="45">
        <f t="shared" ref="D10:D13" si="0">B10+C10</f>
        <v>0.73333333333333328</v>
      </c>
      <c r="E10" s="4">
        <f>COUNTIFS(Percentuais!$IT$3:$IT$17,$A10,Percentuais!$A$3:$A$17,$E$8)</f>
        <v>0</v>
      </c>
      <c r="F10" s="4">
        <f>COUNTIFS(Percentuais!$IT$3:$IT$17,$A10,Percentuais!$A$3:$A$17,$F$8)</f>
        <v>0</v>
      </c>
      <c r="G10" s="4">
        <f>COUNTIFS(Percentuais!$IT$3:$IT$17,$A10,Percentuais!$A$3:$A$17,$G$8)</f>
        <v>0</v>
      </c>
      <c r="H10" s="4">
        <f>COUNTIFS(Percentuais!$IT$3:$IT$17,$A10,Percentuais!$A$3:$A$17,$H$8)</f>
        <v>11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</v>
      </c>
      <c r="D11" s="45">
        <f t="shared" si="0"/>
        <v>0.2</v>
      </c>
      <c r="E11" s="4">
        <f>COUNTIFS(Percentuais!$IT$3:$IT$17,$A11,Percentuais!$A$3:$A$17,$E$8)</f>
        <v>0</v>
      </c>
      <c r="F11" s="4">
        <f>COUNTIFS(Percentuais!$IT$3:$IT$17,$A11,Percentuais!$A$3:$A$17,$F$8)</f>
        <v>0</v>
      </c>
      <c r="G11" s="4">
        <f>COUNTIFS(Percentuais!$IT$3:$IT$17,$A11,Percentuais!$A$3:$A$17,$G$8)</f>
        <v>0</v>
      </c>
      <c r="H11" s="4">
        <f>COUNTIFS(Percentuais!$IT$3:$IT$17,$A11,Percentuais!$A$3:$A$17,$H$8)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COUNTIFS(Percentuais!$IT$3:$IT$17,$A12,Percentuais!$A$3:$A$17,$E$8)</f>
        <v>0</v>
      </c>
      <c r="F12" s="4">
        <f>COUNTIFS(Percentuais!$IT$3:$IT$17,$A12,Percentuais!$A$3:$A$17,$F$8)</f>
        <v>0</v>
      </c>
      <c r="G12" s="4">
        <f>COUNTIFS(Percentuais!$IT$3:$IT$17,$A12,Percentuais!$A$3:$A$17,$G$8)</f>
        <v>0</v>
      </c>
      <c r="H12" s="4">
        <f>COUNTIFS(Percentuais!$IT$3:$IT$17,$A12,Percentuais!$A$3:$A$17,$H$8)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COUNTIFS(Percentuais!$IT$3:$IT$17,$A13,Percentuais!$A$3:$A$17,$E$8)</f>
        <v>0</v>
      </c>
      <c r="F13" s="4">
        <f>COUNTIFS(Percentuais!$IT$3:$IT$17,$A13,Percentuais!$A$3:$A$17,$F$8)</f>
        <v>0</v>
      </c>
      <c r="G13" s="4">
        <f>COUNTIFS(Percentuais!$IT$3:$IT$17,$A13,Percentuais!$A$3:$A$17,$G$8)</f>
        <v>0</v>
      </c>
      <c r="H13" s="4">
        <f>COUNTIFS(Percentuais!$IT$3:$IT$17,$A13,Percentuais!$A$3:$A$17,$H$8)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6.6666666666666666E-2</v>
      </c>
      <c r="D9" s="45">
        <f>B9+C9</f>
        <v>6.6666666666666666E-2</v>
      </c>
      <c r="E9" s="4">
        <f>COUNTIFS(Percentuais!$IU$3:$IU$17,$A9,Percentuais!$A$3:$A$17,$E$8)</f>
        <v>0</v>
      </c>
      <c r="F9" s="4">
        <f>COUNTIFS(Percentuais!$IU$3:$IU$17,$A9,Percentuais!$A$3:$A$17,$F$8)</f>
        <v>0</v>
      </c>
      <c r="G9" s="4">
        <f>COUNTIFS(Percentuais!$IU$3:$IU$17,$A9,Percentuais!$A$3:$A$17,$G$8)</f>
        <v>0</v>
      </c>
      <c r="H9" s="4">
        <f>COUNTIFS(Percentuais!$IU$3:$IU$17,$A9,Percentuais!$A$3:$A$17,$H$8)</f>
        <v>1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0.6</v>
      </c>
      <c r="D10" s="45">
        <f t="shared" ref="D10:D13" si="0">B10+C10</f>
        <v>0.6</v>
      </c>
      <c r="E10" s="4">
        <f>COUNTIFS(Percentuais!$IU$3:$IU$17,$A10,Percentuais!$A$3:$A$17,$E$8)</f>
        <v>0</v>
      </c>
      <c r="F10" s="4">
        <f>COUNTIFS(Percentuais!$IU$3:$IU$17,$A10,Percentuais!$A$3:$A$17,$F$8)</f>
        <v>0</v>
      </c>
      <c r="G10" s="4">
        <f>COUNTIFS(Percentuais!$IU$3:$IU$17,$A10,Percentuais!$A$3:$A$17,$G$8)</f>
        <v>0</v>
      </c>
      <c r="H10" s="4">
        <f>COUNTIFS(Percentuais!$IU$3:$IU$17,$A10,Percentuais!$A$3:$A$17,$H$8)</f>
        <v>9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0.33333333333333331</v>
      </c>
      <c r="D11" s="45">
        <f t="shared" si="0"/>
        <v>0.33333333333333331</v>
      </c>
      <c r="E11" s="4">
        <f>COUNTIFS(Percentuais!$IU$3:$IU$17,$A11,Percentuais!$A$3:$A$17,$E$8)</f>
        <v>0</v>
      </c>
      <c r="F11" s="4">
        <f>COUNTIFS(Percentuais!$IU$3:$IU$17,$A11,Percentuais!$A$3:$A$17,$F$8)</f>
        <v>0</v>
      </c>
      <c r="G11" s="4">
        <f>COUNTIFS(Percentuais!$IU$3:$IU$17,$A11,Percentuais!$A$3:$A$17,$G$8)</f>
        <v>0</v>
      </c>
      <c r="H11" s="4">
        <f>COUNTIFS(Percentuais!$IU$3:$IU$17,$A11,Percentuais!$A$3:$A$17,$H$8)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COUNTIFS(Percentuais!$IU$3:$IU$17,$A12,Percentuais!$A$3:$A$17,$E$8)</f>
        <v>0</v>
      </c>
      <c r="F12" s="4">
        <f>COUNTIFS(Percentuais!$IU$3:$IU$17,$A12,Percentuais!$A$3:$A$17,$F$8)</f>
        <v>0</v>
      </c>
      <c r="G12" s="4">
        <f>COUNTIFS(Percentuais!$IU$3:$IU$17,$A12,Percentuais!$A$3:$A$17,$G$8)</f>
        <v>0</v>
      </c>
      <c r="H12" s="4">
        <f>COUNTIFS(Percentuais!$IU$3:$IU$17,$A12,Percentuais!$A$3:$A$17,$H$8)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COUNTIFS(Percentuais!$IU$3:$IU$17,$A13,Percentuais!$A$3:$A$17,$E$8)</f>
        <v>0</v>
      </c>
      <c r="F13" s="4">
        <f>COUNTIFS(Percentuais!$IU$3:$IU$17,$A13,Percentuais!$A$3:$A$17,$F$8)</f>
        <v>0</v>
      </c>
      <c r="G13" s="4">
        <f>COUNTIFS(Percentuais!$IU$3:$IU$17,$A13,Percentuais!$A$3:$A$17,$G$8)</f>
        <v>0</v>
      </c>
      <c r="H13" s="4">
        <f>COUNTIFS(Percentuais!$IU$3:$IU$17,$A13,Percentuais!$A$3:$A$17,$H$8)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5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6.6666666666666666E-2</v>
      </c>
      <c r="D9" s="45">
        <f>B9+C9</f>
        <v>6.6666666666666666E-2</v>
      </c>
      <c r="E9" s="4">
        <f>COUNTIFS(Percentuais!$IV$3:$IV$17,$A9,Percentuais!$A$3:$A$17,$E$8)</f>
        <v>0</v>
      </c>
      <c r="F9" s="4">
        <f>COUNTIFS(Percentuais!$IV$3:$IV$17,$A9,Percentuais!$A$3:$A$17,$F$8)</f>
        <v>0</v>
      </c>
      <c r="G9" s="4">
        <f>COUNTIFS(Percentuais!$IV$3:$IV$17,$A9,Percentuais!$A$3:$A$17,$G$8)</f>
        <v>0</v>
      </c>
      <c r="H9" s="4">
        <f>COUNTIFS(Percentuais!$IV$3:$IV$17,$A9,Percentuais!$A$3:$A$17,$H$8)</f>
        <v>1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0.66666666666666663</v>
      </c>
      <c r="D10" s="45">
        <f t="shared" ref="D10:D13" si="0">B10+C10</f>
        <v>0.66666666666666663</v>
      </c>
      <c r="E10" s="4">
        <f>COUNTIFS(Percentuais!$IV$3:$IV$17,$A10,Percentuais!$A$3:$A$17,$E$8)</f>
        <v>0</v>
      </c>
      <c r="F10" s="4">
        <f>COUNTIFS(Percentuais!$IV$3:$IV$17,$A10,Percentuais!$A$3:$A$17,$F$8)</f>
        <v>0</v>
      </c>
      <c r="G10" s="4">
        <f>COUNTIFS(Percentuais!$IV$3:$IV$17,$A10,Percentuais!$A$3:$A$17,$G$8)</f>
        <v>0</v>
      </c>
      <c r="H10" s="4">
        <f>COUNTIFS(Percentuais!$IV$3:$IV$17,$A10,Percentuais!$A$3:$A$17,$H$8)</f>
        <v>10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0.26666666666666666</v>
      </c>
      <c r="D11" s="45">
        <f t="shared" si="0"/>
        <v>0.26666666666666666</v>
      </c>
      <c r="E11" s="4">
        <f>COUNTIFS(Percentuais!$IV$3:$IV$17,$A11,Percentuais!$A$3:$A$17,$E$8)</f>
        <v>0</v>
      </c>
      <c r="F11" s="4">
        <f>COUNTIFS(Percentuais!$IV$3:$IV$17,$A11,Percentuais!$A$3:$A$17,$F$8)</f>
        <v>0</v>
      </c>
      <c r="G11" s="4">
        <f>COUNTIFS(Percentuais!$IV$3:$IV$17,$A11,Percentuais!$A$3:$A$17,$G$8)</f>
        <v>0</v>
      </c>
      <c r="H11" s="4">
        <f>COUNTIFS(Percentuais!$IV$3:$IV$17,$A11,Percentuais!$A$3:$A$17,$H$8)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COUNTIFS(Percentuais!$IV$3:$IV$17,$A12,Percentuais!$A$3:$A$17,$E$8)</f>
        <v>0</v>
      </c>
      <c r="F12" s="4">
        <f>COUNTIFS(Percentuais!$IV$3:$IV$17,$A12,Percentuais!$A$3:$A$17,$F$8)</f>
        <v>0</v>
      </c>
      <c r="G12" s="4">
        <f>COUNTIFS(Percentuais!$IV$3:$IV$17,$A12,Percentuais!$A$3:$A$17,$G$8)</f>
        <v>0</v>
      </c>
      <c r="H12" s="4">
        <f>COUNTIFS(Percentuais!$IV$3:$IV$17,$A12,Percentuais!$A$3:$A$17,$H$8)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COUNTIFS(Percentuais!$IV$3:$IV$17,$A13,Percentuais!$A$3:$A$17,$E$8)</f>
        <v>0</v>
      </c>
      <c r="F13" s="4">
        <f>COUNTIFS(Percentuais!$IV$3:$IV$17,$A13,Percentuais!$A$3:$A$17,$F$8)</f>
        <v>0</v>
      </c>
      <c r="G13" s="4">
        <f>COUNTIFS(Percentuais!$IV$3:$IV$17,$A13,Percentuais!$A$3:$A$17,$G$8)</f>
        <v>0</v>
      </c>
      <c r="H13" s="4">
        <f>COUNTIFS(Percentuais!$IV$3:$IV$17,$A13,Percentuais!$A$3:$A$17,$H$8)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15</v>
      </c>
      <c r="I14" s="30">
        <f>SUM(E14:H14)</f>
        <v>15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5" t="str">
        <f>HLOOKUP(A1,Percentuais!$D$1:$KT$2,2,FALSE)</f>
        <v>Avalie as Políticas para os cursos de Pós-graduação lato sensu: [Políticas de acompanhamento de ocupação e evasão]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COUNTIFS(Percentuais!$GN$3:$GN$17,$A9,Percentuais!$A$3:$A$17,$E$8)</f>
        <v>0</v>
      </c>
      <c r="F9" s="4">
        <f>COUNTIFS(Percentuais!$GN$3:$GN$17,$A9,Percentuais!$A$3:$A$17,$F$8)</f>
        <v>0</v>
      </c>
      <c r="G9" s="4">
        <f>COUNTIFS(Percentuais!$GN$3:$GN$17,$A9,Percentuais!$A$3:$A$17,$G$8)</f>
        <v>0</v>
      </c>
      <c r="H9" s="4">
        <f>COUNTIFS(Percentuais!$GN$3:$GN$17,$A9,Percentuais!$A$3:$A$17,$H$8)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COUNTIFS(Percentuais!$GN$3:$GN$17,$A10,Percentuais!$A$3:$A$17,$E$8)</f>
        <v>0</v>
      </c>
      <c r="F10" s="4">
        <f>COUNTIFS(Percentuais!$GN$3:$GN$17,$A10,Percentuais!$A$3:$A$17,$F$8)</f>
        <v>0</v>
      </c>
      <c r="G10" s="4">
        <f>COUNTIFS(Percentuais!$GN$3:$GN$17,$A10,Percentuais!$A$3:$A$17,$G$8)</f>
        <v>0</v>
      </c>
      <c r="H10" s="4">
        <f>COUNTIFS(Percentuais!$GN$3:$GN$17,$A10,Percentuais!$A$3:$A$17,$H$8)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COUNTIFS(Percentuais!$GN$3:$GN$17,$A11,Percentuais!$A$3:$A$17,$E$8)</f>
        <v>0</v>
      </c>
      <c r="F11" s="4">
        <f>COUNTIFS(Percentuais!$GN$3:$GN$17,$A11,Percentuais!$A$3:$A$17,$F$8)</f>
        <v>0</v>
      </c>
      <c r="G11" s="4">
        <f>COUNTIFS(Percentuais!$GN$3:$GN$17,$A11,Percentuais!$A$3:$A$17,$G$8)</f>
        <v>0</v>
      </c>
      <c r="H11" s="4">
        <f>COUNTIFS(Percentuais!$GN$3:$GN$17,$A11,Percentuais!$A$3:$A$17,$H$8)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COUNTIFS(Percentuais!$GN$3:$GN$17,$A12,Percentuais!$A$3:$A$17,$E$8)</f>
        <v>0</v>
      </c>
      <c r="F12" s="4">
        <f>COUNTIFS(Percentuais!$GN$3:$GN$17,$A12,Percentuais!$A$3:$A$17,$F$8)</f>
        <v>0</v>
      </c>
      <c r="G12" s="4">
        <f>COUNTIFS(Percentuais!$GN$3:$GN$17,$A12,Percentuais!$A$3:$A$17,$G$8)</f>
        <v>0</v>
      </c>
      <c r="H12" s="4">
        <f>COUNTIFS(Percentuais!$GN$3:$GN$17,$A12,Percentuais!$A$3:$A$17,$H$8)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COUNTIFS(Percentuais!$GN$3:$GN$17,$A13,Percentuais!$A$3:$A$17,$E$8)</f>
        <v>0</v>
      </c>
      <c r="F13" s="4">
        <f>COUNTIFS(Percentuais!$GN$3:$GN$17,$A13,Percentuais!$A$3:$A$17,$F$8)</f>
        <v>0</v>
      </c>
      <c r="G13" s="4">
        <f>COUNTIFS(Percentuais!$GN$3:$GN$17,$A13,Percentuais!$A$3:$A$17,$G$8)</f>
        <v>0</v>
      </c>
      <c r="H13" s="4">
        <f>COUNTIFS(Percentuais!$GN$3:$GN$17,$A13,Percentuais!$A$3:$A$17,$H$8)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COUNTIFS(Percentuais!$GN$3:$GN$17,$A14,Percentuais!$A$3:$A$17,$E$8)</f>
        <v>0</v>
      </c>
      <c r="F14" s="4">
        <f>COUNTIFS(Percentuais!$GN$3:$GN$17,$A14,Percentuais!$A$3:$A$17,$F$8)</f>
        <v>0</v>
      </c>
      <c r="G14" s="4">
        <f>COUNTIFS(Percentuais!$GN$3:$GN$17,$A14,Percentuais!$A$3:$A$17,$G$8)</f>
        <v>0</v>
      </c>
      <c r="H14" s="4">
        <f>COUNTIFS(Percentuais!$GN$3:$GN$17,$A14,Percentuais!$A$3:$A$17,$H$8)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5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7.1428571428571425E-2</v>
      </c>
      <c r="D9" s="45">
        <f>B9+C9</f>
        <v>7.1428571428571425E-2</v>
      </c>
      <c r="E9" s="4">
        <f>COUNTIFS(Percentuais!$IW$3:$IW$17,$A9,Percentuais!$A$3:$A$17,$E$8)</f>
        <v>0</v>
      </c>
      <c r="F9" s="4">
        <f>COUNTIFS(Percentuais!$IW$3:$IW$17,$A9,Percentuais!$A$3:$A$17,$F$8)</f>
        <v>0</v>
      </c>
      <c r="G9" s="4">
        <f>COUNTIFS(Percentuais!$IW$3:$IW$17,$A9,Percentuais!$A$3:$A$17,$G$8)</f>
        <v>0</v>
      </c>
      <c r="H9" s="4">
        <f>COUNTIFS(Percentuais!$IW$3:$IW$17,$A9,Percentuais!$A$3:$A$17,$H$8)</f>
        <v>1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0.7142857142857143</v>
      </c>
      <c r="D10" s="45">
        <f t="shared" ref="D10:D13" si="0">B10+C10</f>
        <v>0.7142857142857143</v>
      </c>
      <c r="E10" s="4">
        <f>COUNTIFS(Percentuais!$IW$3:$IW$17,$A10,Percentuais!$A$3:$A$17,$E$8)</f>
        <v>0</v>
      </c>
      <c r="F10" s="4">
        <f>COUNTIFS(Percentuais!$IW$3:$IW$17,$A10,Percentuais!$A$3:$A$17,$F$8)</f>
        <v>0</v>
      </c>
      <c r="G10" s="4">
        <f>COUNTIFS(Percentuais!$IW$3:$IW$17,$A10,Percentuais!$A$3:$A$17,$G$8)</f>
        <v>0</v>
      </c>
      <c r="H10" s="4">
        <f>COUNTIFS(Percentuais!$IW$3:$IW$17,$A10,Percentuais!$A$3:$A$17,$H$8)</f>
        <v>10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0.21428571428571427</v>
      </c>
      <c r="D11" s="45">
        <f t="shared" si="0"/>
        <v>0.21428571428571427</v>
      </c>
      <c r="E11" s="4">
        <f>COUNTIFS(Percentuais!$IW$3:$IW$17,$A11,Percentuais!$A$3:$A$17,$E$8)</f>
        <v>0</v>
      </c>
      <c r="F11" s="4">
        <f>COUNTIFS(Percentuais!$IW$3:$IW$17,$A11,Percentuais!$A$3:$A$17,$F$8)</f>
        <v>0</v>
      </c>
      <c r="G11" s="4">
        <f>COUNTIFS(Percentuais!$IW$3:$IW$17,$A11,Percentuais!$A$3:$A$17,$G$8)</f>
        <v>0</v>
      </c>
      <c r="H11" s="4">
        <f>COUNTIFS(Percentuais!$IW$3:$IW$17,$A11,Percentuais!$A$3:$A$17,$H$8)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COUNTIFS(Percentuais!$IW$3:$IW$17,$A12,Percentuais!$A$3:$A$17,$E$8)</f>
        <v>0</v>
      </c>
      <c r="F12" s="4">
        <f>COUNTIFS(Percentuais!$IW$3:$IW$17,$A12,Percentuais!$A$3:$A$17,$F$8)</f>
        <v>0</v>
      </c>
      <c r="G12" s="4">
        <f>COUNTIFS(Percentuais!$IW$3:$IW$17,$A12,Percentuais!$A$3:$A$17,$G$8)</f>
        <v>0</v>
      </c>
      <c r="H12" s="4">
        <f>COUNTIFS(Percentuais!$IW$3:$IW$17,$A12,Percentuais!$A$3:$A$17,$H$8)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COUNTIFS(Percentuais!$IW$3:$IW$17,$A13,Percentuais!$A$3:$A$17,$E$8)</f>
        <v>0</v>
      </c>
      <c r="F13" s="4">
        <f>COUNTIFS(Percentuais!$IW$3:$IW$17,$A13,Percentuais!$A$3:$A$17,$F$8)</f>
        <v>0</v>
      </c>
      <c r="G13" s="4">
        <f>COUNTIFS(Percentuais!$IW$3:$IW$17,$A13,Percentuais!$A$3:$A$17,$G$8)</f>
        <v>0</v>
      </c>
      <c r="H13" s="4">
        <f>COUNTIFS(Percentuais!$IW$3:$IW$17,$A13,Percentuais!$A$3:$A$17,$H$8)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14</v>
      </c>
      <c r="I14" s="30">
        <f>SUM(E14:H14)</f>
        <v>14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5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</v>
      </c>
      <c r="C9" s="45">
        <f>$H9/$I$14</f>
        <v>0</v>
      </c>
      <c r="D9" s="45">
        <f>B9+C9</f>
        <v>0</v>
      </c>
      <c r="E9" s="4">
        <f>COUNTIFS(Percentuais!$IX$3:$IX$17,$A9,Percentuais!$A$3:$A$17,$E$8)</f>
        <v>0</v>
      </c>
      <c r="F9" s="4">
        <f>COUNTIFS(Percentuais!$IX$3:$IX$17,$A9,Percentuais!$A$3:$A$17,$F$8)</f>
        <v>0</v>
      </c>
      <c r="G9" s="4">
        <f>COUNTIFS(Percentuais!$IX$3:$IX$17,$A9,Percentuais!$A$3:$A$17,$G$8)</f>
        <v>0</v>
      </c>
      <c r="H9" s="4">
        <f>COUNTIFS(Percentuais!$IX$3:$IX$17,$A9,Percentuais!$A$3:$A$17,$H$8)</f>
        <v>0</v>
      </c>
      <c r="I9" s="18"/>
    </row>
    <row r="10" spans="1:9" x14ac:dyDescent="0.2">
      <c r="A10" s="15" t="s">
        <v>9</v>
      </c>
      <c r="B10" s="45">
        <f>($G10+$F10+$E10)/$I$14</f>
        <v>0</v>
      </c>
      <c r="C10" s="45">
        <f>$H10/$I$14</f>
        <v>0.53846153846153844</v>
      </c>
      <c r="D10" s="45">
        <f t="shared" ref="D10:D13" si="0">B10+C10</f>
        <v>0.53846153846153844</v>
      </c>
      <c r="E10" s="4">
        <f>COUNTIFS(Percentuais!$IX$3:$IX$17,$A10,Percentuais!$A$3:$A$17,$E$8)</f>
        <v>0</v>
      </c>
      <c r="F10" s="4">
        <f>COUNTIFS(Percentuais!$IX$3:$IX$17,$A10,Percentuais!$A$3:$A$17,$F$8)</f>
        <v>0</v>
      </c>
      <c r="G10" s="4">
        <f>COUNTIFS(Percentuais!$IX$3:$IX$17,$A10,Percentuais!$A$3:$A$17,$G$8)</f>
        <v>0</v>
      </c>
      <c r="H10" s="4">
        <f>COUNTIFS(Percentuais!$IX$3:$IX$17,$A10,Percentuais!$A$3:$A$17,$H$8)</f>
        <v>7</v>
      </c>
      <c r="I10" s="19"/>
    </row>
    <row r="11" spans="1:9" x14ac:dyDescent="0.2">
      <c r="A11" s="15" t="s">
        <v>5</v>
      </c>
      <c r="B11" s="45">
        <f>($G11+$F11+$E11)/$I$14</f>
        <v>0</v>
      </c>
      <c r="C11" s="45">
        <f>$H11/$I$14</f>
        <v>0.46153846153846156</v>
      </c>
      <c r="D11" s="45">
        <f t="shared" si="0"/>
        <v>0.46153846153846156</v>
      </c>
      <c r="E11" s="4">
        <f>COUNTIFS(Percentuais!$IX$3:$IX$17,$A11,Percentuais!$A$3:$A$17,$E$8)</f>
        <v>0</v>
      </c>
      <c r="F11" s="4">
        <f>COUNTIFS(Percentuais!$IX$3:$IX$17,$A11,Percentuais!$A$3:$A$17,$F$8)</f>
        <v>0</v>
      </c>
      <c r="G11" s="4">
        <f>COUNTIFS(Percentuais!$IX$3:$IX$17,$A11,Percentuais!$A$3:$A$17,$G$8)</f>
        <v>0</v>
      </c>
      <c r="H11" s="4">
        <f>COUNTIFS(Percentuais!$IX$3:$IX$17,$A11,Percentuais!$A$3:$A$17,$H$8)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COUNTIFS(Percentuais!$IX$3:$IX$17,$A12,Percentuais!$A$3:$A$17,$E$8)</f>
        <v>0</v>
      </c>
      <c r="F12" s="4">
        <f>COUNTIFS(Percentuais!$IX$3:$IX$17,$A12,Percentuais!$A$3:$A$17,$F$8)</f>
        <v>0</v>
      </c>
      <c r="G12" s="4">
        <f>COUNTIFS(Percentuais!$IX$3:$IX$17,$A12,Percentuais!$A$3:$A$17,$G$8)</f>
        <v>0</v>
      </c>
      <c r="H12" s="4">
        <f>COUNTIFS(Percentuais!$IX$3:$IX$17,$A12,Percentuais!$A$3:$A$17,$H$8)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COUNTIFS(Percentuais!$IX$3:$IX$17,$A13,Percentuais!$A$3:$A$17,$E$8)</f>
        <v>0</v>
      </c>
      <c r="F13" s="4">
        <f>COUNTIFS(Percentuais!$IX$3:$IX$17,$A13,Percentuais!$A$3:$A$17,$F$8)</f>
        <v>0</v>
      </c>
      <c r="G13" s="4">
        <f>COUNTIFS(Percentuais!$IX$3:$IX$17,$A13,Percentuais!$A$3:$A$17,$G$8)</f>
        <v>0</v>
      </c>
      <c r="H13" s="4">
        <f>COUNTIFS(Percentuais!$IX$3:$IX$17,$A13,Percentuais!$A$3:$A$17,$H$8)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0</v>
      </c>
      <c r="H14" s="29">
        <f>SUM(H9:H13)</f>
        <v>13</v>
      </c>
      <c r="I14" s="30">
        <f>SUM(E14:H14)</f>
        <v>13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5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1</v>
      </c>
      <c r="D10" s="43">
        <f>B10+C10</f>
        <v>1</v>
      </c>
      <c r="E10" s="23">
        <f>COUNTIFS(Percentuais!$IY$3:$IY$17,$A10,Percentuais!$A$3:$A$17,$E$9)</f>
        <v>0</v>
      </c>
      <c r="F10" s="23">
        <f>COUNTIFS(Percentuais!$IY$3:$IY$17,$A10,Percentuais!$A$3:$A$17,$F$9)</f>
        <v>0</v>
      </c>
      <c r="G10" s="23">
        <f>COUNTIFS(Percentuais!$IY$3:$IY$17,$A10,Percentuais!$A$3:$A$17,$G$9)</f>
        <v>0</v>
      </c>
      <c r="H10" s="23">
        <f>COUNTIFS(Percentuais!$IY$3:$IY$17,$A10,Percentuais!$A$3:$A$17,$H$9)</f>
        <v>15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</v>
      </c>
      <c r="D11" s="43">
        <f t="shared" ref="D11" si="0">B11+C11</f>
        <v>0</v>
      </c>
      <c r="E11" s="23">
        <f>COUNTIFS(Percentuais!$IY$3:$IY$17,$A11,Percentuais!$A$3:$A$17,$E$9)</f>
        <v>0</v>
      </c>
      <c r="F11" s="23">
        <f>COUNTIFS(Percentuais!$IY$3:$IY$17,$A11,Percentuais!$A$3:$A$17,$F$9)</f>
        <v>0</v>
      </c>
      <c r="G11" s="23">
        <f>COUNTIFS(Percentuais!$IY$3:$IY$17,$A11,Percentuais!$A$3:$A$17,$G$9)</f>
        <v>0</v>
      </c>
      <c r="H11" s="23">
        <f>COUNTIFS(Percentuais!$IY$3:$IY$17,$A11,Percentuais!$A$3:$A$17,$H$9)</f>
        <v>0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5" t="str">
        <f>HLOOKUP(A1,Percentuais!$D$1:$KT$2,2,FALSE)</f>
        <v>Avalie o Plano de Desenvolvimento de Pessoas (PDP), considerando os seguintes temas: [Adequação do PDP às necessidades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COUNTIFS(Percentuais!$IZ$3:$IZ$17,$A9,Percentuais!$A$3:$A$17,$E$8)</f>
        <v>0</v>
      </c>
      <c r="F9" s="4">
        <f>COUNTIFS(Percentuais!$IZ$3:$IZ$17,$A9,Percentuais!$A$3:$A$17,$F$8)</f>
        <v>0</v>
      </c>
      <c r="G9" s="4">
        <f>COUNTIFS(Percentuais!$IZ$3:$IZ$17,$A9,Percentuais!$A$3:$A$17,$G$8)</f>
        <v>0</v>
      </c>
      <c r="H9" s="4">
        <f>COUNTIFS(Percentuais!$IZ$3:$IZ$17,$A9,Percentuais!$A$3:$A$17,$H$8)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0.13333333333333333</v>
      </c>
      <c r="D10" s="45">
        <f t="shared" ref="D10:D14" si="2">B10+C10</f>
        <v>0.13333333333333333</v>
      </c>
      <c r="E10" s="4">
        <f>COUNTIFS(Percentuais!$IZ$3:$IZ$17,$A10,Percentuais!$A$3:$A$17,$E$8)</f>
        <v>0</v>
      </c>
      <c r="F10" s="4">
        <f>COUNTIFS(Percentuais!$IZ$3:$IZ$17,$A10,Percentuais!$A$3:$A$17,$F$8)</f>
        <v>0</v>
      </c>
      <c r="G10" s="4">
        <f>COUNTIFS(Percentuais!$IZ$3:$IZ$17,$A10,Percentuais!$A$3:$A$17,$G$8)</f>
        <v>0</v>
      </c>
      <c r="H10" s="4">
        <f>COUNTIFS(Percentuais!$IZ$3:$IZ$17,$A10,Percentuais!$A$3:$A$17,$H$8)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</v>
      </c>
      <c r="D11" s="45">
        <f t="shared" si="2"/>
        <v>0.4</v>
      </c>
      <c r="E11" s="4">
        <f>COUNTIFS(Percentuais!$IZ$3:$IZ$17,$A11,Percentuais!$A$3:$A$17,$E$8)</f>
        <v>0</v>
      </c>
      <c r="F11" s="4">
        <f>COUNTIFS(Percentuais!$IZ$3:$IZ$17,$A11,Percentuais!$A$3:$A$17,$F$8)</f>
        <v>0</v>
      </c>
      <c r="G11" s="4">
        <f>COUNTIFS(Percentuais!$IZ$3:$IZ$17,$A11,Percentuais!$A$3:$A$17,$G$8)</f>
        <v>0</v>
      </c>
      <c r="H11" s="4">
        <f>COUNTIFS(Percentuais!$IZ$3:$IZ$17,$A11,Percentuais!$A$3:$A$17,$H$8)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0.26666666666666666</v>
      </c>
      <c r="D12" s="45">
        <f t="shared" si="2"/>
        <v>0.26666666666666666</v>
      </c>
      <c r="E12" s="4">
        <f>COUNTIFS(Percentuais!$IZ$3:$IZ$17,$A12,Percentuais!$A$3:$A$17,$E$8)</f>
        <v>0</v>
      </c>
      <c r="F12" s="4">
        <f>COUNTIFS(Percentuais!$IZ$3:$IZ$17,$A12,Percentuais!$A$3:$A$17,$F$8)</f>
        <v>0</v>
      </c>
      <c r="G12" s="4">
        <f>COUNTIFS(Percentuais!$IZ$3:$IZ$17,$A12,Percentuais!$A$3:$A$17,$G$8)</f>
        <v>0</v>
      </c>
      <c r="H12" s="4">
        <f>COUNTIFS(Percentuais!$IZ$3:$IZ$17,$A12,Percentuais!$A$3:$A$17,$H$8)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0.13333333333333333</v>
      </c>
      <c r="D13" s="45">
        <f t="shared" si="2"/>
        <v>0.13333333333333333</v>
      </c>
      <c r="E13" s="4">
        <f>COUNTIFS(Percentuais!$IZ$3:$IZ$17,$A13,Percentuais!$A$3:$A$17,$E$8)</f>
        <v>0</v>
      </c>
      <c r="F13" s="4">
        <f>COUNTIFS(Percentuais!$IZ$3:$IZ$17,$A13,Percentuais!$A$3:$A$17,$F$8)</f>
        <v>0</v>
      </c>
      <c r="G13" s="4">
        <f>COUNTIFS(Percentuais!$IZ$3:$IZ$17,$A13,Percentuais!$A$3:$A$17,$G$8)</f>
        <v>0</v>
      </c>
      <c r="H13" s="4">
        <f>COUNTIFS(Percentuais!$IZ$3:$IZ$17,$A13,Percentuais!$A$3:$A$17,$H$8)</f>
        <v>2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6.6666666666666666E-2</v>
      </c>
      <c r="D14" s="45">
        <f t="shared" si="2"/>
        <v>6.6666666666666666E-2</v>
      </c>
      <c r="E14" s="4">
        <f>COUNTIFS(Percentuais!$IZ$3:$IZ$17,$A14,Percentuais!$A$3:$A$17,$E$8)</f>
        <v>0</v>
      </c>
      <c r="F14" s="4">
        <f>COUNTIFS(Percentuais!$IZ$3:$IZ$17,$A14,Percentuais!$A$3:$A$17,$F$8)</f>
        <v>0</v>
      </c>
      <c r="G14" s="4">
        <f>COUNTIFS(Percentuais!$IZ$3:$IZ$17,$A14,Percentuais!$A$3:$A$17,$G$8)</f>
        <v>0</v>
      </c>
      <c r="H14" s="4">
        <f>COUNTIFS(Percentuais!$IZ$3:$IZ$17,$A14,Percentuais!$A$3:$A$17,$H$8)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5" t="str">
        <f>HLOOKUP(A1,Percentuais!$D$1:$KT$2,2,FALSE)</f>
        <v>Avalie o Plano de Desenvolvimento de Pessoas (PDP), considerando os seguintes temas: [Consulta ao/à  servidor/a na elaboração do PDP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6.6666666666666666E-2</v>
      </c>
      <c r="D9" s="45">
        <f>B9+C9</f>
        <v>6.6666666666666666E-2</v>
      </c>
      <c r="E9" s="4">
        <f>COUNTIFS(Percentuais!$JA$3:$JA$17,$A9,Percentuais!$A$3:$A$17,$E$8)</f>
        <v>0</v>
      </c>
      <c r="F9" s="4">
        <f>COUNTIFS(Percentuais!$JA$3:$JA$17,$A9,Percentuais!$A$3:$A$17,$F$8)</f>
        <v>0</v>
      </c>
      <c r="G9" s="4">
        <f>COUNTIFS(Percentuais!$JA$3:$JA$17,$A9,Percentuais!$A$3:$A$17,$G$8)</f>
        <v>0</v>
      </c>
      <c r="H9" s="4">
        <f>COUNTIFS(Percentuais!$JA$3:$JA$17,$A9,Percentuais!$A$3:$A$17,$H$8)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0.26666666666666666</v>
      </c>
      <c r="D10" s="45">
        <f t="shared" ref="D10:D14" si="2">B10+C10</f>
        <v>0.26666666666666666</v>
      </c>
      <c r="E10" s="4">
        <f>COUNTIFS(Percentuais!$JA$3:$JA$17,$A10,Percentuais!$A$3:$A$17,$E$8)</f>
        <v>0</v>
      </c>
      <c r="F10" s="4">
        <f>COUNTIFS(Percentuais!$JA$3:$JA$17,$A10,Percentuais!$A$3:$A$17,$F$8)</f>
        <v>0</v>
      </c>
      <c r="G10" s="4">
        <f>COUNTIFS(Percentuais!$JA$3:$JA$17,$A10,Percentuais!$A$3:$A$17,$G$8)</f>
        <v>0</v>
      </c>
      <c r="H10" s="4">
        <f>COUNTIFS(Percentuais!$JA$3:$JA$17,$A10,Percentuais!$A$3:$A$17,$H$8)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COUNTIFS(Percentuais!$JA$3:$JA$17,$A11,Percentuais!$A$3:$A$17,$E$8)</f>
        <v>0</v>
      </c>
      <c r="F11" s="4">
        <f>COUNTIFS(Percentuais!$JA$3:$JA$17,$A11,Percentuais!$A$3:$A$17,$F$8)</f>
        <v>0</v>
      </c>
      <c r="G11" s="4">
        <f>COUNTIFS(Percentuais!$JA$3:$JA$17,$A11,Percentuais!$A$3:$A$17,$G$8)</f>
        <v>0</v>
      </c>
      <c r="H11" s="4">
        <f>COUNTIFS(Percentuais!$JA$3:$JA$17,$A11,Percentuais!$A$3:$A$17,$H$8)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</v>
      </c>
      <c r="D12" s="45">
        <f t="shared" si="2"/>
        <v>0.2</v>
      </c>
      <c r="E12" s="4">
        <f>COUNTIFS(Percentuais!$JA$3:$JA$17,$A12,Percentuais!$A$3:$A$17,$E$8)</f>
        <v>0</v>
      </c>
      <c r="F12" s="4">
        <f>COUNTIFS(Percentuais!$JA$3:$JA$17,$A12,Percentuais!$A$3:$A$17,$F$8)</f>
        <v>0</v>
      </c>
      <c r="G12" s="4">
        <f>COUNTIFS(Percentuais!$JA$3:$JA$17,$A12,Percentuais!$A$3:$A$17,$G$8)</f>
        <v>0</v>
      </c>
      <c r="H12" s="4">
        <f>COUNTIFS(Percentuais!$JA$3:$JA$17,$A12,Percentuais!$A$3:$A$17,$H$8)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0.13333333333333333</v>
      </c>
      <c r="D13" s="45">
        <f t="shared" si="2"/>
        <v>0.13333333333333333</v>
      </c>
      <c r="E13" s="4">
        <f>COUNTIFS(Percentuais!$JA$3:$JA$17,$A13,Percentuais!$A$3:$A$17,$E$8)</f>
        <v>0</v>
      </c>
      <c r="F13" s="4">
        <f>COUNTIFS(Percentuais!$JA$3:$JA$17,$A13,Percentuais!$A$3:$A$17,$F$8)</f>
        <v>0</v>
      </c>
      <c r="G13" s="4">
        <f>COUNTIFS(Percentuais!$JA$3:$JA$17,$A13,Percentuais!$A$3:$A$17,$G$8)</f>
        <v>0</v>
      </c>
      <c r="H13" s="4">
        <f>COUNTIFS(Percentuais!$JA$3:$JA$17,$A13,Percentuais!$A$3:$A$17,$H$8)</f>
        <v>2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COUNTIFS(Percentuais!$JA$3:$JA$17,$A14,Percentuais!$A$3:$A$17,$E$8)</f>
        <v>0</v>
      </c>
      <c r="F14" s="4">
        <f>COUNTIFS(Percentuais!$JA$3:$JA$17,$A14,Percentuais!$A$3:$A$17,$F$8)</f>
        <v>0</v>
      </c>
      <c r="G14" s="4">
        <f>COUNTIFS(Percentuais!$JA$3:$JA$17,$A14,Percentuais!$A$3:$A$17,$G$8)</f>
        <v>0</v>
      </c>
      <c r="H14" s="4">
        <f>COUNTIFS(Percentuais!$JA$3:$JA$17,$A14,Percentuais!$A$3:$A$17,$H$8)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5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COUNTIFS(Percentuais!$JB$3:$JB$17,$A9,Percentuais!$A$3:$A$17,$E$8)</f>
        <v>0</v>
      </c>
      <c r="F9" s="4">
        <f>COUNTIFS(Percentuais!$JB$3:$JB$17,$A9,Percentuais!$A$3:$A$17,$F$8)</f>
        <v>0</v>
      </c>
      <c r="G9" s="4">
        <f>COUNTIFS(Percentuais!$JB$3:$JB$17,$A9,Percentuais!$A$3:$A$17,$G$8)</f>
        <v>0</v>
      </c>
      <c r="H9" s="4">
        <f>COUNTIFS(Percentuais!$JB$3:$JB$17,$A9,Percentuais!$A$3:$A$17,$H$8)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0.4</v>
      </c>
      <c r="D10" s="45">
        <f t="shared" ref="D10:D14" si="2">B10+C10</f>
        <v>0.4</v>
      </c>
      <c r="E10" s="4">
        <f>COUNTIFS(Percentuais!$JB$3:$JB$17,$A10,Percentuais!$A$3:$A$17,$E$8)</f>
        <v>0</v>
      </c>
      <c r="F10" s="4">
        <f>COUNTIFS(Percentuais!$JB$3:$JB$17,$A10,Percentuais!$A$3:$A$17,$F$8)</f>
        <v>0</v>
      </c>
      <c r="G10" s="4">
        <f>COUNTIFS(Percentuais!$JB$3:$JB$17,$A10,Percentuais!$A$3:$A$17,$G$8)</f>
        <v>0</v>
      </c>
      <c r="H10" s="4">
        <f>COUNTIFS(Percentuais!$JB$3:$JB$17,$A10,Percentuais!$A$3:$A$17,$H$8)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COUNTIFS(Percentuais!$JB$3:$JB$17,$A11,Percentuais!$A$3:$A$17,$E$8)</f>
        <v>0</v>
      </c>
      <c r="F11" s="4">
        <f>COUNTIFS(Percentuais!$JB$3:$JB$17,$A11,Percentuais!$A$3:$A$17,$F$8)</f>
        <v>0</v>
      </c>
      <c r="G11" s="4">
        <f>COUNTIFS(Percentuais!$JB$3:$JB$17,$A11,Percentuais!$A$3:$A$17,$G$8)</f>
        <v>0</v>
      </c>
      <c r="H11" s="4">
        <f>COUNTIFS(Percentuais!$JB$3:$JB$17,$A11,Percentuais!$A$3:$A$17,$H$8)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COUNTIFS(Percentuais!$JB$3:$JB$17,$A12,Percentuais!$A$3:$A$17,$E$8)</f>
        <v>0</v>
      </c>
      <c r="F12" s="4">
        <f>COUNTIFS(Percentuais!$JB$3:$JB$17,$A12,Percentuais!$A$3:$A$17,$F$8)</f>
        <v>0</v>
      </c>
      <c r="G12" s="4">
        <f>COUNTIFS(Percentuais!$JB$3:$JB$17,$A12,Percentuais!$A$3:$A$17,$G$8)</f>
        <v>0</v>
      </c>
      <c r="H12" s="4">
        <f>COUNTIFS(Percentuais!$JB$3:$JB$17,$A12,Percentuais!$A$3:$A$17,$H$8)</f>
        <v>5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COUNTIFS(Percentuais!$JB$3:$JB$17,$A13,Percentuais!$A$3:$A$17,$E$8)</f>
        <v>0</v>
      </c>
      <c r="F13" s="4">
        <f>COUNTIFS(Percentuais!$JB$3:$JB$17,$A13,Percentuais!$A$3:$A$17,$F$8)</f>
        <v>0</v>
      </c>
      <c r="G13" s="4">
        <f>COUNTIFS(Percentuais!$JB$3:$JB$17,$A13,Percentuais!$A$3:$A$17,$G$8)</f>
        <v>0</v>
      </c>
      <c r="H13" s="4">
        <f>COUNTIFS(Percentuais!$JB$3:$JB$17,$A13,Percentuais!$A$3:$A$17,$H$8)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COUNTIFS(Percentuais!$JB$3:$JB$17,$A14,Percentuais!$A$3:$A$17,$E$8)</f>
        <v>0</v>
      </c>
      <c r="F14" s="4">
        <f>COUNTIFS(Percentuais!$JB$3:$JB$17,$A14,Percentuais!$A$3:$A$17,$F$8)</f>
        <v>0</v>
      </c>
      <c r="G14" s="4">
        <f>COUNTIFS(Percentuais!$JB$3:$JB$17,$A14,Percentuais!$A$3:$A$17,$G$8)</f>
        <v>0</v>
      </c>
      <c r="H14" s="4">
        <f>COUNTIFS(Percentuais!$JB$3:$JB$17,$A14,Percentuais!$A$3:$A$17,$H$8)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5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COUNTIFS(Percentuais!$JC$3:$JC$17,$A9,Percentuais!$A$3:$A$17,$E$8)</f>
        <v>0</v>
      </c>
      <c r="F9" s="4">
        <f>COUNTIFS(Percentuais!$JC$3:$JC$17,$A9,Percentuais!$A$3:$A$17,$F$8)</f>
        <v>0</v>
      </c>
      <c r="G9" s="4">
        <f>COUNTIFS(Percentuais!$JC$3:$JC$17,$A9,Percentuais!$A$3:$A$17,$G$8)</f>
        <v>0</v>
      </c>
      <c r="H9" s="4">
        <f>COUNTIFS(Percentuais!$JC$3:$JC$17,$A9,Percentuais!$A$3:$A$17,$H$8)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6.6666666666666666E-2</v>
      </c>
      <c r="D10" s="45">
        <f t="shared" ref="D10:D14" si="2">B10+C10</f>
        <v>6.6666666666666666E-2</v>
      </c>
      <c r="E10" s="4">
        <f>COUNTIFS(Percentuais!$JC$3:$JC$17,$A10,Percentuais!$A$3:$A$17,$E$8)</f>
        <v>0</v>
      </c>
      <c r="F10" s="4">
        <f>COUNTIFS(Percentuais!$JC$3:$JC$17,$A10,Percentuais!$A$3:$A$17,$F$8)</f>
        <v>0</v>
      </c>
      <c r="G10" s="4">
        <f>COUNTIFS(Percentuais!$JC$3:$JC$17,$A10,Percentuais!$A$3:$A$17,$G$8)</f>
        <v>0</v>
      </c>
      <c r="H10" s="4">
        <f>COUNTIFS(Percentuais!$JC$3:$JC$17,$A10,Percentuais!$A$3:$A$17,$H$8)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0.46666666666666667</v>
      </c>
      <c r="D11" s="45">
        <f t="shared" si="2"/>
        <v>0.46666666666666667</v>
      </c>
      <c r="E11" s="4">
        <f>COUNTIFS(Percentuais!$JC$3:$JC$17,$A11,Percentuais!$A$3:$A$17,$E$8)</f>
        <v>0</v>
      </c>
      <c r="F11" s="4">
        <f>COUNTIFS(Percentuais!$JC$3:$JC$17,$A11,Percentuais!$A$3:$A$17,$F$8)</f>
        <v>0</v>
      </c>
      <c r="G11" s="4">
        <f>COUNTIFS(Percentuais!$JC$3:$JC$17,$A11,Percentuais!$A$3:$A$17,$G$8)</f>
        <v>0</v>
      </c>
      <c r="H11" s="4">
        <f>COUNTIFS(Percentuais!$JC$3:$JC$17,$A11,Percentuais!$A$3:$A$17,$H$8)</f>
        <v>7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0.26666666666666666</v>
      </c>
      <c r="D12" s="45">
        <f t="shared" si="2"/>
        <v>0.26666666666666666</v>
      </c>
      <c r="E12" s="4">
        <f>COUNTIFS(Percentuais!$JC$3:$JC$17,$A12,Percentuais!$A$3:$A$17,$E$8)</f>
        <v>0</v>
      </c>
      <c r="F12" s="4">
        <f>COUNTIFS(Percentuais!$JC$3:$JC$17,$A12,Percentuais!$A$3:$A$17,$F$8)</f>
        <v>0</v>
      </c>
      <c r="G12" s="4">
        <f>COUNTIFS(Percentuais!$JC$3:$JC$17,$A12,Percentuais!$A$3:$A$17,$G$8)</f>
        <v>0</v>
      </c>
      <c r="H12" s="4">
        <f>COUNTIFS(Percentuais!$JC$3:$JC$17,$A12,Percentuais!$A$3:$A$17,$H$8)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COUNTIFS(Percentuais!$JC$3:$JC$17,$A13,Percentuais!$A$3:$A$17,$E$8)</f>
        <v>0</v>
      </c>
      <c r="F13" s="4">
        <f>COUNTIFS(Percentuais!$JC$3:$JC$17,$A13,Percentuais!$A$3:$A$17,$F$8)</f>
        <v>0</v>
      </c>
      <c r="G13" s="4">
        <f>COUNTIFS(Percentuais!$JC$3:$JC$17,$A13,Percentuais!$A$3:$A$17,$G$8)</f>
        <v>0</v>
      </c>
      <c r="H13" s="4">
        <f>COUNTIFS(Percentuais!$JC$3:$JC$17,$A13,Percentuais!$A$3:$A$17,$H$8)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0.13333333333333333</v>
      </c>
      <c r="D14" s="45">
        <f t="shared" si="2"/>
        <v>0.13333333333333333</v>
      </c>
      <c r="E14" s="4">
        <f>COUNTIFS(Percentuais!$JC$3:$JC$17,$A14,Percentuais!$A$3:$A$17,$E$8)</f>
        <v>0</v>
      </c>
      <c r="F14" s="4">
        <f>COUNTIFS(Percentuais!$JC$3:$JC$17,$A14,Percentuais!$A$3:$A$17,$F$8)</f>
        <v>0</v>
      </c>
      <c r="G14" s="4">
        <f>COUNTIFS(Percentuais!$JC$3:$JC$17,$A14,Percentuais!$A$3:$A$17,$G$8)</f>
        <v>0</v>
      </c>
      <c r="H14" s="4">
        <f>COUNTIFS(Percentuais!$JC$3:$JC$17,$A14,Percentuais!$A$3:$A$17,$H$8)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Educação Hibrida]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COUNTIFS(Percentuais!$JD$3:$JD$17,$A9,Percentuais!$A$3:$A$17,$E$8)</f>
        <v>0</v>
      </c>
      <c r="F9" s="4">
        <f>COUNTIFS(Percentuais!$JD$3:$JD$17,$A9,Percentuais!$A$3:$A$17,$F$8)</f>
        <v>0</v>
      </c>
      <c r="G9" s="4">
        <f>COUNTIFS(Percentuais!$JD$3:$JD$17,$A9,Percentuais!$A$3:$A$17,$G$8)</f>
        <v>0</v>
      </c>
      <c r="H9" s="4">
        <f>COUNTIFS(Percentuais!$JD$3:$JD$17,$A9,Percentuais!$A$3:$A$17,$H$8)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0.13333333333333333</v>
      </c>
      <c r="D10" s="45">
        <f t="shared" ref="D10:D14" si="2">B10+C10</f>
        <v>0.13333333333333333</v>
      </c>
      <c r="E10" s="4">
        <f>COUNTIFS(Percentuais!$JD$3:$JD$17,$A10,Percentuais!$A$3:$A$17,$E$8)</f>
        <v>0</v>
      </c>
      <c r="F10" s="4">
        <f>COUNTIFS(Percentuais!$JD$3:$JD$17,$A10,Percentuais!$A$3:$A$17,$F$8)</f>
        <v>0</v>
      </c>
      <c r="G10" s="4">
        <f>COUNTIFS(Percentuais!$JD$3:$JD$17,$A10,Percentuais!$A$3:$A$17,$G$8)</f>
        <v>0</v>
      </c>
      <c r="H10" s="4">
        <f>COUNTIFS(Percentuais!$JD$3:$JD$17,$A10,Percentuais!$A$3:$A$17,$H$8)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COUNTIFS(Percentuais!$JD$3:$JD$17,$A11,Percentuais!$A$3:$A$17,$E$8)</f>
        <v>0</v>
      </c>
      <c r="F11" s="4">
        <f>COUNTIFS(Percentuais!$JD$3:$JD$17,$A11,Percentuais!$A$3:$A$17,$F$8)</f>
        <v>0</v>
      </c>
      <c r="G11" s="4">
        <f>COUNTIFS(Percentuais!$JD$3:$JD$17,$A11,Percentuais!$A$3:$A$17,$G$8)</f>
        <v>0</v>
      </c>
      <c r="H11" s="4">
        <f>COUNTIFS(Percentuais!$JD$3:$JD$17,$A11,Percentuais!$A$3:$A$17,$H$8)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6.6666666666666666E-2</v>
      </c>
      <c r="D12" s="45">
        <f t="shared" si="2"/>
        <v>6.6666666666666666E-2</v>
      </c>
      <c r="E12" s="4">
        <f>COUNTIFS(Percentuais!$JD$3:$JD$17,$A12,Percentuais!$A$3:$A$17,$E$8)</f>
        <v>0</v>
      </c>
      <c r="F12" s="4">
        <f>COUNTIFS(Percentuais!$JD$3:$JD$17,$A12,Percentuais!$A$3:$A$17,$F$8)</f>
        <v>0</v>
      </c>
      <c r="G12" s="4">
        <f>COUNTIFS(Percentuais!$JD$3:$JD$17,$A12,Percentuais!$A$3:$A$17,$G$8)</f>
        <v>0</v>
      </c>
      <c r="H12" s="4">
        <f>COUNTIFS(Percentuais!$JD$3:$JD$17,$A12,Percentuais!$A$3:$A$17,$H$8)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COUNTIFS(Percentuais!$JD$3:$JD$17,$A13,Percentuais!$A$3:$A$17,$E$8)</f>
        <v>0</v>
      </c>
      <c r="F13" s="4">
        <f>COUNTIFS(Percentuais!$JD$3:$JD$17,$A13,Percentuais!$A$3:$A$17,$F$8)</f>
        <v>0</v>
      </c>
      <c r="G13" s="4">
        <f>COUNTIFS(Percentuais!$JD$3:$JD$17,$A13,Percentuais!$A$3:$A$17,$G$8)</f>
        <v>0</v>
      </c>
      <c r="H13" s="4">
        <f>COUNTIFS(Percentuais!$JD$3:$JD$17,$A13,Percentuais!$A$3:$A$17,$H$8)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0.6</v>
      </c>
      <c r="D14" s="45">
        <f t="shared" si="2"/>
        <v>0.6</v>
      </c>
      <c r="E14" s="4">
        <f>COUNTIFS(Percentuais!$JD$3:$JD$17,$A14,Percentuais!$A$3:$A$17,$E$8)</f>
        <v>0</v>
      </c>
      <c r="F14" s="4">
        <f>COUNTIFS(Percentuais!$JD$3:$JD$17,$A14,Percentuais!$A$3:$A$17,$F$8)</f>
        <v>0</v>
      </c>
      <c r="G14" s="4">
        <f>COUNTIFS(Percentuais!$JD$3:$JD$17,$A14,Percentuais!$A$3:$A$17,$G$8)</f>
        <v>0</v>
      </c>
      <c r="H14" s="4">
        <f>COUNTIFS(Percentuais!$JD$3:$JD$17,$A14,Percentuais!$A$3:$A$17,$H$8)</f>
        <v>9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5" t="str">
        <f>HLOOKUP(A1,Percentuais!$D$1:$KT$2,2,FALSE)</f>
        <v>Avalie o Plano de Desenvolvimento de Pessoas (PDP), considerando os seguintes temas: [Capacitação em Metodologia do Ensino Superior]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COUNTIFS(Percentuais!$JE$3:$JE$17,$A9,Percentuais!$A$3:$A$17,$E$8)</f>
        <v>0</v>
      </c>
      <c r="F9" s="4">
        <f>COUNTIFS(Percentuais!$JE$3:$JE$17,$A9,Percentuais!$A$3:$A$17,$F$8)</f>
        <v>0</v>
      </c>
      <c r="G9" s="4">
        <f>COUNTIFS(Percentuais!$JE$3:$JE$17,$A9,Percentuais!$A$3:$A$17,$G$8)</f>
        <v>0</v>
      </c>
      <c r="H9" s="4">
        <f>COUNTIFS(Percentuais!$JE$3:$JE$17,$A9,Percentuais!$A$3:$A$17,$H$8)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6.6666666666666666E-2</v>
      </c>
      <c r="D10" s="45">
        <f t="shared" ref="D10:D14" si="2">B10+C10</f>
        <v>6.6666666666666666E-2</v>
      </c>
      <c r="E10" s="4">
        <f>COUNTIFS(Percentuais!$JE$3:$JE$17,$A10,Percentuais!$A$3:$A$17,$E$8)</f>
        <v>0</v>
      </c>
      <c r="F10" s="4">
        <f>COUNTIFS(Percentuais!$JE$3:$JE$17,$A10,Percentuais!$A$3:$A$17,$F$8)</f>
        <v>0</v>
      </c>
      <c r="G10" s="4">
        <f>COUNTIFS(Percentuais!$JE$3:$JE$17,$A10,Percentuais!$A$3:$A$17,$G$8)</f>
        <v>0</v>
      </c>
      <c r="H10" s="4">
        <f>COUNTIFS(Percentuais!$JE$3:$JE$17,$A10,Percentuais!$A$3:$A$17,$H$8)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COUNTIFS(Percentuais!$JE$3:$JE$17,$A11,Percentuais!$A$3:$A$17,$E$8)</f>
        <v>0</v>
      </c>
      <c r="F11" s="4">
        <f>COUNTIFS(Percentuais!$JE$3:$JE$17,$A11,Percentuais!$A$3:$A$17,$F$8)</f>
        <v>0</v>
      </c>
      <c r="G11" s="4">
        <f>COUNTIFS(Percentuais!$JE$3:$JE$17,$A11,Percentuais!$A$3:$A$17,$G$8)</f>
        <v>0</v>
      </c>
      <c r="H11" s="4">
        <f>COUNTIFS(Percentuais!$JE$3:$JE$17,$A11,Percentuais!$A$3:$A$17,$H$8)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0.13333333333333333</v>
      </c>
      <c r="D12" s="45">
        <f t="shared" si="2"/>
        <v>0.13333333333333333</v>
      </c>
      <c r="E12" s="4">
        <f>COUNTIFS(Percentuais!$JE$3:$JE$17,$A12,Percentuais!$A$3:$A$17,$E$8)</f>
        <v>0</v>
      </c>
      <c r="F12" s="4">
        <f>COUNTIFS(Percentuais!$JE$3:$JE$17,$A12,Percentuais!$A$3:$A$17,$F$8)</f>
        <v>0</v>
      </c>
      <c r="G12" s="4">
        <f>COUNTIFS(Percentuais!$JE$3:$JE$17,$A12,Percentuais!$A$3:$A$17,$G$8)</f>
        <v>0</v>
      </c>
      <c r="H12" s="4">
        <f>COUNTIFS(Percentuais!$JE$3:$JE$17,$A12,Percentuais!$A$3:$A$17,$H$8)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COUNTIFS(Percentuais!$JE$3:$JE$17,$A13,Percentuais!$A$3:$A$17,$E$8)</f>
        <v>0</v>
      </c>
      <c r="F13" s="4">
        <f>COUNTIFS(Percentuais!$JE$3:$JE$17,$A13,Percentuais!$A$3:$A$17,$F$8)</f>
        <v>0</v>
      </c>
      <c r="G13" s="4">
        <f>COUNTIFS(Percentuais!$JE$3:$JE$17,$A13,Percentuais!$A$3:$A$17,$G$8)</f>
        <v>0</v>
      </c>
      <c r="H13" s="4">
        <f>COUNTIFS(Percentuais!$JE$3:$JE$17,$A13,Percentuais!$A$3:$A$17,$H$8)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0.66666666666666663</v>
      </c>
      <c r="D14" s="45">
        <f t="shared" si="2"/>
        <v>0.66666666666666663</v>
      </c>
      <c r="E14" s="4">
        <f>COUNTIFS(Percentuais!$JE$3:$JE$17,$A14,Percentuais!$A$3:$A$17,$E$8)</f>
        <v>0</v>
      </c>
      <c r="F14" s="4">
        <f>COUNTIFS(Percentuais!$JE$3:$JE$17,$A14,Percentuais!$A$3:$A$17,$F$8)</f>
        <v>0</v>
      </c>
      <c r="G14" s="4">
        <f>COUNTIFS(Percentuais!$JE$3:$JE$17,$A14,Percentuais!$A$3:$A$17,$G$8)</f>
        <v>0</v>
      </c>
      <c r="H14" s="4">
        <f>COUNTIFS(Percentuais!$JE$3:$JE$17,$A14,Percentuais!$A$3:$A$17,$H$8)</f>
        <v>10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5" t="str">
        <f>HLOOKUP(A1,Percentuais!$D$1:$KT$2,2,FALSE)</f>
        <v>Avalie o Plano de Desenvolvimento de Pessoas (PDP), considerando os seguintes temas: [Programa de capacitação e qualificação dos coordenadores de curso]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COUNTIFS(Percentuais!$JF$3:$JF$17,$A9,Percentuais!$A$3:$A$17,$E$8)</f>
        <v>0</v>
      </c>
      <c r="F9" s="4">
        <f>COUNTIFS(Percentuais!$JF$3:$JF$17,$A9,Percentuais!$A$3:$A$17,$F$8)</f>
        <v>0</v>
      </c>
      <c r="G9" s="4">
        <f>COUNTIFS(Percentuais!$JF$3:$JF$17,$A9,Percentuais!$A$3:$A$17,$G$8)</f>
        <v>0</v>
      </c>
      <c r="H9" s="4">
        <f>COUNTIFS(Percentuais!$JF$3:$JF$17,$A9,Percentuais!$A$3:$A$17,$H$8)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6.6666666666666666E-2</v>
      </c>
      <c r="D10" s="45">
        <f t="shared" ref="D10:D14" si="2">B10+C10</f>
        <v>6.6666666666666666E-2</v>
      </c>
      <c r="E10" s="4">
        <f>COUNTIFS(Percentuais!$JF$3:$JF$17,$A10,Percentuais!$A$3:$A$17,$E$8)</f>
        <v>0</v>
      </c>
      <c r="F10" s="4">
        <f>COUNTIFS(Percentuais!$JF$3:$JF$17,$A10,Percentuais!$A$3:$A$17,$F$8)</f>
        <v>0</v>
      </c>
      <c r="G10" s="4">
        <f>COUNTIFS(Percentuais!$JF$3:$JF$17,$A10,Percentuais!$A$3:$A$17,$G$8)</f>
        <v>0</v>
      </c>
      <c r="H10" s="4">
        <f>COUNTIFS(Percentuais!$JF$3:$JF$17,$A10,Percentuais!$A$3:$A$17,$H$8)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COUNTIFS(Percentuais!$JF$3:$JF$17,$A11,Percentuais!$A$3:$A$17,$E$8)</f>
        <v>0</v>
      </c>
      <c r="F11" s="4">
        <f>COUNTIFS(Percentuais!$JF$3:$JF$17,$A11,Percentuais!$A$3:$A$17,$F$8)</f>
        <v>0</v>
      </c>
      <c r="G11" s="4">
        <f>COUNTIFS(Percentuais!$JF$3:$JF$17,$A11,Percentuais!$A$3:$A$17,$G$8)</f>
        <v>0</v>
      </c>
      <c r="H11" s="4">
        <f>COUNTIFS(Percentuais!$JF$3:$JF$17,$A11,Percentuais!$A$3:$A$17,$H$8)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6.6666666666666666E-2</v>
      </c>
      <c r="D12" s="45">
        <f t="shared" si="2"/>
        <v>6.6666666666666666E-2</v>
      </c>
      <c r="E12" s="4">
        <f>COUNTIFS(Percentuais!$JF$3:$JF$17,$A12,Percentuais!$A$3:$A$17,$E$8)</f>
        <v>0</v>
      </c>
      <c r="F12" s="4">
        <f>COUNTIFS(Percentuais!$JF$3:$JF$17,$A12,Percentuais!$A$3:$A$17,$F$8)</f>
        <v>0</v>
      </c>
      <c r="G12" s="4">
        <f>COUNTIFS(Percentuais!$JF$3:$JF$17,$A12,Percentuais!$A$3:$A$17,$G$8)</f>
        <v>0</v>
      </c>
      <c r="H12" s="4">
        <f>COUNTIFS(Percentuais!$JF$3:$JF$17,$A12,Percentuais!$A$3:$A$17,$H$8)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COUNTIFS(Percentuais!$JF$3:$JF$17,$A13,Percentuais!$A$3:$A$17,$E$8)</f>
        <v>0</v>
      </c>
      <c r="F13" s="4">
        <f>COUNTIFS(Percentuais!$JF$3:$JF$17,$A13,Percentuais!$A$3:$A$17,$F$8)</f>
        <v>0</v>
      </c>
      <c r="G13" s="4">
        <f>COUNTIFS(Percentuais!$JF$3:$JF$17,$A13,Percentuais!$A$3:$A$17,$G$8)</f>
        <v>0</v>
      </c>
      <c r="H13" s="4">
        <f>COUNTIFS(Percentuais!$JF$3:$JF$17,$A13,Percentuais!$A$3:$A$17,$H$8)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0.73333333333333328</v>
      </c>
      <c r="D14" s="45">
        <f t="shared" si="2"/>
        <v>0.73333333333333328</v>
      </c>
      <c r="E14" s="4">
        <f>COUNTIFS(Percentuais!$JF$3:$JF$17,$A14,Percentuais!$A$3:$A$17,$E$8)</f>
        <v>0</v>
      </c>
      <c r="F14" s="4">
        <f>COUNTIFS(Percentuais!$JF$3:$JF$17,$A14,Percentuais!$A$3:$A$17,$F$8)</f>
        <v>0</v>
      </c>
      <c r="G14" s="4">
        <f>COUNTIFS(Percentuais!$JF$3:$JF$17,$A14,Percentuais!$A$3:$A$17,$G$8)</f>
        <v>0</v>
      </c>
      <c r="H14" s="4">
        <f>COUNTIFS(Percentuais!$JF$3:$JF$17,$A14,Percentuais!$A$3:$A$17,$H$8)</f>
        <v>11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5" t="str">
        <f>HLOOKUP(A1,Percentuais!$D$1:$KT$2,2,FALSE)</f>
        <v>Avalie as Políticas para os cursos de Pós-graduação lato sensu: [Políticas de avaliação dos cursos de Pós-graduação lato sensu]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COUNTIFS(Percentuais!$GO$3:$GO$17,$A9,Percentuais!$A$3:$A$17,$E$8)</f>
        <v>0</v>
      </c>
      <c r="F9" s="4">
        <f>COUNTIFS(Percentuais!$GO$3:$GO$17,$A9,Percentuais!$A$3:$A$17,$F$8)</f>
        <v>0</v>
      </c>
      <c r="G9" s="4">
        <f>COUNTIFS(Percentuais!$GO$3:$GO$17,$A9,Percentuais!$A$3:$A$17,$G$8)</f>
        <v>0</v>
      </c>
      <c r="H9" s="4">
        <f>COUNTIFS(Percentuais!$GO$3:$GO$17,$A9,Percentuais!$A$3:$A$17,$H$8)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>$H10/$I$15</f>
        <v>#DIV/0!</v>
      </c>
      <c r="D10" s="45" t="e">
        <f t="shared" ref="D10:D13" si="1">B10+C10</f>
        <v>#DIV/0!</v>
      </c>
      <c r="E10" s="4">
        <f>COUNTIFS(Percentuais!$GO$3:$GO$17,$A10,Percentuais!$A$3:$A$17,$E$8)</f>
        <v>0</v>
      </c>
      <c r="F10" s="4">
        <f>COUNTIFS(Percentuais!$GO$3:$GO$17,$A10,Percentuais!$A$3:$A$17,$F$8)</f>
        <v>0</v>
      </c>
      <c r="G10" s="4">
        <f>COUNTIFS(Percentuais!$GO$3:$GO$17,$A10,Percentuais!$A$3:$A$17,$G$8)</f>
        <v>0</v>
      </c>
      <c r="H10" s="4">
        <f>COUNTIFS(Percentuais!$GO$3:$GO$17,$A10,Percentuais!$A$3:$A$17,$H$8)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ref="C11:C14" si="2">$H11/$I$15</f>
        <v>#DIV/0!</v>
      </c>
      <c r="D11" s="45" t="e">
        <f t="shared" si="1"/>
        <v>#DIV/0!</v>
      </c>
      <c r="E11" s="4">
        <f>COUNTIFS(Percentuais!$GO$3:$GO$17,$A11,Percentuais!$A$3:$A$17,$E$8)</f>
        <v>0</v>
      </c>
      <c r="F11" s="4">
        <f>COUNTIFS(Percentuais!$GO$3:$GO$17,$A11,Percentuais!$A$3:$A$17,$F$8)</f>
        <v>0</v>
      </c>
      <c r="G11" s="4">
        <f>COUNTIFS(Percentuais!$GO$3:$GO$17,$A11,Percentuais!$A$3:$A$17,$G$8)</f>
        <v>0</v>
      </c>
      <c r="H11" s="4">
        <f>COUNTIFS(Percentuais!$GO$3:$GO$17,$A11,Percentuais!$A$3:$A$17,$H$8)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2"/>
        <v>#DIV/0!</v>
      </c>
      <c r="D12" s="45" t="e">
        <f t="shared" si="1"/>
        <v>#DIV/0!</v>
      </c>
      <c r="E12" s="4">
        <f>COUNTIFS(Percentuais!$GO$3:$GO$17,$A12,Percentuais!$A$3:$A$17,$E$8)</f>
        <v>0</v>
      </c>
      <c r="F12" s="4">
        <f>COUNTIFS(Percentuais!$GO$3:$GO$17,$A12,Percentuais!$A$3:$A$17,$F$8)</f>
        <v>0</v>
      </c>
      <c r="G12" s="4">
        <f>COUNTIFS(Percentuais!$GO$3:$GO$17,$A12,Percentuais!$A$3:$A$17,$G$8)</f>
        <v>0</v>
      </c>
      <c r="H12" s="4">
        <f>COUNTIFS(Percentuais!$GO$3:$GO$17,$A12,Percentuais!$A$3:$A$17,$H$8)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2"/>
        <v>#DIV/0!</v>
      </c>
      <c r="D13" s="45" t="e">
        <f t="shared" si="1"/>
        <v>#DIV/0!</v>
      </c>
      <c r="E13" s="4">
        <f>COUNTIFS(Percentuais!$GO$3:$GO$17,$A13,Percentuais!$A$3:$A$17,$E$8)</f>
        <v>0</v>
      </c>
      <c r="F13" s="4">
        <f>COUNTIFS(Percentuais!$GO$3:$GO$17,$A13,Percentuais!$A$3:$A$17,$F$8)</f>
        <v>0</v>
      </c>
      <c r="G13" s="4">
        <f>COUNTIFS(Percentuais!$GO$3:$GO$17,$A13,Percentuais!$A$3:$A$17,$G$8)</f>
        <v>0</v>
      </c>
      <c r="H13" s="4">
        <f>COUNTIFS(Percentuais!$GO$3:$GO$17,$A13,Percentuais!$A$3:$A$17,$H$8)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2"/>
        <v>#DIV/0!</v>
      </c>
      <c r="D14" s="45" t="e">
        <f>B14+C14</f>
        <v>#DIV/0!</v>
      </c>
      <c r="E14" s="4">
        <f>COUNTIFS(Percentuais!$GO$3:$GO$17,$A14,Percentuais!$A$3:$A$17,$E$8)</f>
        <v>0</v>
      </c>
      <c r="F14" s="4">
        <f>COUNTIFS(Percentuais!$GO$3:$GO$17,$A14,Percentuais!$A$3:$A$17,$F$8)</f>
        <v>0</v>
      </c>
      <c r="G14" s="4">
        <f>COUNTIFS(Percentuais!$GO$3:$GO$17,$A14,Percentuais!$A$3:$A$17,$G$8)</f>
        <v>0</v>
      </c>
      <c r="H14" s="4">
        <f>COUNTIFS(Percentuais!$GO$3:$GO$17,$A14,Percentuais!$A$3:$A$17,$H$8)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5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COUNTIFS(Percentuais!$JG$3:$JG$17,$A9,Percentuais!$A$3:$A$17,$E$8)</f>
        <v>0</v>
      </c>
      <c r="F9" s="4">
        <f>COUNTIFS(Percentuais!$JG$3:$JG$17,$A9,Percentuais!$A$3:$A$17,$F$8)</f>
        <v>0</v>
      </c>
      <c r="G9" s="4">
        <f>COUNTIFS(Percentuais!$JG$3:$JG$17,$A9,Percentuais!$A$3:$A$17,$G$8)</f>
        <v>0</v>
      </c>
      <c r="H9" s="4">
        <f>COUNTIFS(Percentuais!$JG$3:$JG$17,$A9,Percentuais!$A$3:$A$17,$H$8)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0.26666666666666666</v>
      </c>
      <c r="D10" s="45">
        <f t="shared" ref="D10:D14" si="2">B10+C10</f>
        <v>0.26666666666666666</v>
      </c>
      <c r="E10" s="4">
        <f>COUNTIFS(Percentuais!$JG$3:$JG$17,$A10,Percentuais!$A$3:$A$17,$E$8)</f>
        <v>0</v>
      </c>
      <c r="F10" s="4">
        <f>COUNTIFS(Percentuais!$JG$3:$JG$17,$A10,Percentuais!$A$3:$A$17,$F$8)</f>
        <v>0</v>
      </c>
      <c r="G10" s="4">
        <f>COUNTIFS(Percentuais!$JG$3:$JG$17,$A10,Percentuais!$A$3:$A$17,$G$8)</f>
        <v>0</v>
      </c>
      <c r="H10" s="4">
        <f>COUNTIFS(Percentuais!$JG$3:$JG$17,$A10,Percentuais!$A$3:$A$17,$H$8)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COUNTIFS(Percentuais!$JG$3:$JG$17,$A11,Percentuais!$A$3:$A$17,$E$8)</f>
        <v>0</v>
      </c>
      <c r="F11" s="4">
        <f>COUNTIFS(Percentuais!$JG$3:$JG$17,$A11,Percentuais!$A$3:$A$17,$F$8)</f>
        <v>0</v>
      </c>
      <c r="G11" s="4">
        <f>COUNTIFS(Percentuais!$JG$3:$JG$17,$A11,Percentuais!$A$3:$A$17,$G$8)</f>
        <v>0</v>
      </c>
      <c r="H11" s="4">
        <f>COUNTIFS(Percentuais!$JG$3:$JG$17,$A11,Percentuais!$A$3:$A$17,$H$8)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0.4</v>
      </c>
      <c r="D12" s="45">
        <f t="shared" si="2"/>
        <v>0.4</v>
      </c>
      <c r="E12" s="4">
        <f>COUNTIFS(Percentuais!$JG$3:$JG$17,$A12,Percentuais!$A$3:$A$17,$E$8)</f>
        <v>0</v>
      </c>
      <c r="F12" s="4">
        <f>COUNTIFS(Percentuais!$JG$3:$JG$17,$A12,Percentuais!$A$3:$A$17,$F$8)</f>
        <v>0</v>
      </c>
      <c r="G12" s="4">
        <f>COUNTIFS(Percentuais!$JG$3:$JG$17,$A12,Percentuais!$A$3:$A$17,$G$8)</f>
        <v>0</v>
      </c>
      <c r="H12" s="4">
        <f>COUNTIFS(Percentuais!$JG$3:$JG$17,$A12,Percentuais!$A$3:$A$17,$H$8)</f>
        <v>6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</v>
      </c>
      <c r="D13" s="45">
        <f t="shared" si="2"/>
        <v>0.2</v>
      </c>
      <c r="E13" s="4">
        <f>COUNTIFS(Percentuais!$JG$3:$JG$17,$A13,Percentuais!$A$3:$A$17,$E$8)</f>
        <v>0</v>
      </c>
      <c r="F13" s="4">
        <f>COUNTIFS(Percentuais!$JG$3:$JG$17,$A13,Percentuais!$A$3:$A$17,$F$8)</f>
        <v>0</v>
      </c>
      <c r="G13" s="4">
        <f>COUNTIFS(Percentuais!$JG$3:$JG$17,$A13,Percentuais!$A$3:$A$17,$G$8)</f>
        <v>0</v>
      </c>
      <c r="H13" s="4">
        <f>COUNTIFS(Percentuais!$JG$3:$JG$17,$A13,Percentuais!$A$3:$A$17,$H$8)</f>
        <v>3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COUNTIFS(Percentuais!$JG$3:$JG$17,$A14,Percentuais!$A$3:$A$17,$E$8)</f>
        <v>0</v>
      </c>
      <c r="F14" s="4">
        <f>COUNTIFS(Percentuais!$JG$3:$JG$17,$A14,Percentuais!$A$3:$A$17,$F$8)</f>
        <v>0</v>
      </c>
      <c r="G14" s="4">
        <f>COUNTIFS(Percentuais!$JG$3:$JG$17,$A14,Percentuais!$A$3:$A$17,$G$8)</f>
        <v>0</v>
      </c>
      <c r="H14" s="4">
        <f>COUNTIFS(Percentuais!$JG$3:$JG$17,$A14,Percentuais!$A$3:$A$17,$H$8)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5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COUNTIFS(Percentuais!$JH$3:$JH$17,$A9,Percentuais!$A$3:$A$17,$E$8)</f>
        <v>0</v>
      </c>
      <c r="F9" s="4">
        <f>COUNTIFS(Percentuais!$JH$3:$JH$17,$A9,Percentuais!$A$3:$A$17,$F$8)</f>
        <v>0</v>
      </c>
      <c r="G9" s="4">
        <f>COUNTIFS(Percentuais!$JH$3:$JH$17,$A9,Percentuais!$A$3:$A$17,$G$8)</f>
        <v>0</v>
      </c>
      <c r="H9" s="4">
        <f>COUNTIFS(Percentuais!$JH$3:$JH$17,$A9,Percentuais!$A$3:$A$17,$H$8)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0.26666666666666666</v>
      </c>
      <c r="D10" s="45">
        <f t="shared" ref="D10:D14" si="2">B10+C10</f>
        <v>0.26666666666666666</v>
      </c>
      <c r="E10" s="4">
        <f>COUNTIFS(Percentuais!$JH$3:$JH$17,$A10,Percentuais!$A$3:$A$17,$E$8)</f>
        <v>0</v>
      </c>
      <c r="F10" s="4">
        <f>COUNTIFS(Percentuais!$JH$3:$JH$17,$A10,Percentuais!$A$3:$A$17,$F$8)</f>
        <v>0</v>
      </c>
      <c r="G10" s="4">
        <f>COUNTIFS(Percentuais!$JH$3:$JH$17,$A10,Percentuais!$A$3:$A$17,$G$8)</f>
        <v>0</v>
      </c>
      <c r="H10" s="4">
        <f>COUNTIFS(Percentuais!$JH$3:$JH$17,$A10,Percentuais!$A$3:$A$17,$H$8)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COUNTIFS(Percentuais!$JH$3:$JH$17,$A11,Percentuais!$A$3:$A$17,$E$8)</f>
        <v>0</v>
      </c>
      <c r="F11" s="4">
        <f>COUNTIFS(Percentuais!$JH$3:$JH$17,$A11,Percentuais!$A$3:$A$17,$F$8)</f>
        <v>0</v>
      </c>
      <c r="G11" s="4">
        <f>COUNTIFS(Percentuais!$JH$3:$JH$17,$A11,Percentuais!$A$3:$A$17,$G$8)</f>
        <v>0</v>
      </c>
      <c r="H11" s="4">
        <f>COUNTIFS(Percentuais!$JH$3:$JH$17,$A11,Percentuais!$A$3:$A$17,$H$8)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0.4</v>
      </c>
      <c r="D12" s="45">
        <f t="shared" si="2"/>
        <v>0.4</v>
      </c>
      <c r="E12" s="4">
        <f>COUNTIFS(Percentuais!$JH$3:$JH$17,$A12,Percentuais!$A$3:$A$17,$E$8)</f>
        <v>0</v>
      </c>
      <c r="F12" s="4">
        <f>COUNTIFS(Percentuais!$JH$3:$JH$17,$A12,Percentuais!$A$3:$A$17,$F$8)</f>
        <v>0</v>
      </c>
      <c r="G12" s="4">
        <f>COUNTIFS(Percentuais!$JH$3:$JH$17,$A12,Percentuais!$A$3:$A$17,$G$8)</f>
        <v>0</v>
      </c>
      <c r="H12" s="4">
        <f>COUNTIFS(Percentuais!$JH$3:$JH$17,$A12,Percentuais!$A$3:$A$17,$H$8)</f>
        <v>6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</v>
      </c>
      <c r="D13" s="45">
        <f t="shared" si="2"/>
        <v>0.2</v>
      </c>
      <c r="E13" s="4">
        <f>COUNTIFS(Percentuais!$JH$3:$JH$17,$A13,Percentuais!$A$3:$A$17,$E$8)</f>
        <v>0</v>
      </c>
      <c r="F13" s="4">
        <f>COUNTIFS(Percentuais!$JH$3:$JH$17,$A13,Percentuais!$A$3:$A$17,$F$8)</f>
        <v>0</v>
      </c>
      <c r="G13" s="4">
        <f>COUNTIFS(Percentuais!$JH$3:$JH$17,$A13,Percentuais!$A$3:$A$17,$G$8)</f>
        <v>0</v>
      </c>
      <c r="H13" s="4">
        <f>COUNTIFS(Percentuais!$JH$3:$JH$17,$A13,Percentuais!$A$3:$A$17,$H$8)</f>
        <v>3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COUNTIFS(Percentuais!$JH$3:$JH$17,$A14,Percentuais!$A$3:$A$17,$E$8)</f>
        <v>0</v>
      </c>
      <c r="F14" s="4">
        <f>COUNTIFS(Percentuais!$JH$3:$JH$17,$A14,Percentuais!$A$3:$A$17,$F$8)</f>
        <v>0</v>
      </c>
      <c r="G14" s="4">
        <f>COUNTIFS(Percentuais!$JH$3:$JH$17,$A14,Percentuais!$A$3:$A$17,$G$8)</f>
        <v>0</v>
      </c>
      <c r="H14" s="4">
        <f>COUNTIFS(Percentuais!$JH$3:$JH$17,$A14,Percentuais!$A$3:$A$17,$H$8)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COUNTIFS(Percentuais!$JI$3:$JI$17,$A9,Percentuais!$A$3:$A$17,$E$8)</f>
        <v>0</v>
      </c>
      <c r="F9" s="4">
        <f>COUNTIFS(Percentuais!$JI$3:$JI$17,$A9,Percentuais!$A$3:$A$17,$F$8)</f>
        <v>0</v>
      </c>
      <c r="G9" s="4">
        <f>COUNTIFS(Percentuais!$JI$3:$JI$17,$A9,Percentuais!$A$3:$A$17,$G$8)</f>
        <v>0</v>
      </c>
      <c r="H9" s="4">
        <f>COUNTIFS(Percentuais!$JI$3:$JI$17,$A9,Percentuais!$A$3:$A$17,$H$8)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0.13333333333333333</v>
      </c>
      <c r="D10" s="45">
        <f t="shared" ref="D10:D14" si="2">B10+C10</f>
        <v>0.13333333333333333</v>
      </c>
      <c r="E10" s="4">
        <f>COUNTIFS(Percentuais!$JI$3:$JI$17,$A10,Percentuais!$A$3:$A$17,$E$8)</f>
        <v>0</v>
      </c>
      <c r="F10" s="4">
        <f>COUNTIFS(Percentuais!$JI$3:$JI$17,$A10,Percentuais!$A$3:$A$17,$F$8)</f>
        <v>0</v>
      </c>
      <c r="G10" s="4">
        <f>COUNTIFS(Percentuais!$JI$3:$JI$17,$A10,Percentuais!$A$3:$A$17,$G$8)</f>
        <v>0</v>
      </c>
      <c r="H10" s="4">
        <f>COUNTIFS(Percentuais!$JI$3:$JI$17,$A10,Percentuais!$A$3:$A$17,$H$8)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COUNTIFS(Percentuais!$JI$3:$JI$17,$A11,Percentuais!$A$3:$A$17,$E$8)</f>
        <v>0</v>
      </c>
      <c r="F11" s="4">
        <f>COUNTIFS(Percentuais!$JI$3:$JI$17,$A11,Percentuais!$A$3:$A$17,$F$8)</f>
        <v>0</v>
      </c>
      <c r="G11" s="4">
        <f>COUNTIFS(Percentuais!$JI$3:$JI$17,$A11,Percentuais!$A$3:$A$17,$G$8)</f>
        <v>0</v>
      </c>
      <c r="H11" s="4">
        <f>COUNTIFS(Percentuais!$JI$3:$JI$17,$A11,Percentuais!$A$3:$A$17,$H$8)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COUNTIFS(Percentuais!$JI$3:$JI$17,$A12,Percentuais!$A$3:$A$17,$E$8)</f>
        <v>0</v>
      </c>
      <c r="F12" s="4">
        <f>COUNTIFS(Percentuais!$JI$3:$JI$17,$A12,Percentuais!$A$3:$A$17,$F$8)</f>
        <v>0</v>
      </c>
      <c r="G12" s="4">
        <f>COUNTIFS(Percentuais!$JI$3:$JI$17,$A12,Percentuais!$A$3:$A$17,$G$8)</f>
        <v>0</v>
      </c>
      <c r="H12" s="4">
        <f>COUNTIFS(Percentuais!$JI$3:$JI$17,$A12,Percentuais!$A$3:$A$17,$H$8)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</v>
      </c>
      <c r="D13" s="45">
        <f t="shared" si="2"/>
        <v>0.2</v>
      </c>
      <c r="E13" s="4">
        <f>COUNTIFS(Percentuais!$JI$3:$JI$17,$A13,Percentuais!$A$3:$A$17,$E$8)</f>
        <v>0</v>
      </c>
      <c r="F13" s="4">
        <f>COUNTIFS(Percentuais!$JI$3:$JI$17,$A13,Percentuais!$A$3:$A$17,$F$8)</f>
        <v>0</v>
      </c>
      <c r="G13" s="4">
        <f>COUNTIFS(Percentuais!$JI$3:$JI$17,$A13,Percentuais!$A$3:$A$17,$G$8)</f>
        <v>0</v>
      </c>
      <c r="H13" s="4">
        <f>COUNTIFS(Percentuais!$JI$3:$JI$17,$A13,Percentuais!$A$3:$A$17,$H$8)</f>
        <v>3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0.46666666666666667</v>
      </c>
      <c r="D14" s="45">
        <f t="shared" si="2"/>
        <v>0.46666666666666667</v>
      </c>
      <c r="E14" s="4">
        <f>COUNTIFS(Percentuais!$JI$3:$JI$17,$A14,Percentuais!$A$3:$A$17,$E$8)</f>
        <v>0</v>
      </c>
      <c r="F14" s="4">
        <f>COUNTIFS(Percentuais!$JI$3:$JI$17,$A14,Percentuais!$A$3:$A$17,$F$8)</f>
        <v>0</v>
      </c>
      <c r="G14" s="4">
        <f>COUNTIFS(Percentuais!$JI$3:$JI$17,$A14,Percentuais!$A$3:$A$17,$G$8)</f>
        <v>0</v>
      </c>
      <c r="H14" s="4">
        <f>COUNTIFS(Percentuais!$JI$3:$JI$17,$A14,Percentuais!$A$3:$A$17,$H$8)</f>
        <v>7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5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COUNTIFS(Percentuais!$JJ$3:$JJ$17,$A9,Percentuais!$A$3:$A$17,$E$8)</f>
        <v>0</v>
      </c>
      <c r="F9" s="4">
        <f>COUNTIFS(Percentuais!$JJ$3:$JJ$17,$A9,Percentuais!$A$3:$A$17,$F$8)</f>
        <v>0</v>
      </c>
      <c r="G9" s="4">
        <f>COUNTIFS(Percentuais!$JJ$3:$JJ$17,$A9,Percentuais!$A$3:$A$17,$G$8)</f>
        <v>0</v>
      </c>
      <c r="H9" s="4">
        <f>COUNTIFS(Percentuais!$JJ$3:$JJ$17,$A9,Percentuais!$A$3:$A$17,$H$8)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0.13333333333333333</v>
      </c>
      <c r="D10" s="45">
        <f t="shared" ref="D10:D14" si="2">B10+C10</f>
        <v>0.13333333333333333</v>
      </c>
      <c r="E10" s="4">
        <f>COUNTIFS(Percentuais!$JJ$3:$JJ$17,$A10,Percentuais!$A$3:$A$17,$E$8)</f>
        <v>0</v>
      </c>
      <c r="F10" s="4">
        <f>COUNTIFS(Percentuais!$JJ$3:$JJ$17,$A10,Percentuais!$A$3:$A$17,$F$8)</f>
        <v>0</v>
      </c>
      <c r="G10" s="4">
        <f>COUNTIFS(Percentuais!$JJ$3:$JJ$17,$A10,Percentuais!$A$3:$A$17,$G$8)</f>
        <v>0</v>
      </c>
      <c r="H10" s="4">
        <f>COUNTIFS(Percentuais!$JJ$3:$JJ$17,$A10,Percentuais!$A$3:$A$17,$H$8)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COUNTIFS(Percentuais!$JJ$3:$JJ$17,$A11,Percentuais!$A$3:$A$17,$E$8)</f>
        <v>0</v>
      </c>
      <c r="F11" s="4">
        <f>COUNTIFS(Percentuais!$JJ$3:$JJ$17,$A11,Percentuais!$A$3:$A$17,$F$8)</f>
        <v>0</v>
      </c>
      <c r="G11" s="4">
        <f>COUNTIFS(Percentuais!$JJ$3:$JJ$17,$A11,Percentuais!$A$3:$A$17,$G$8)</f>
        <v>0</v>
      </c>
      <c r="H11" s="4">
        <f>COUNTIFS(Percentuais!$JJ$3:$JJ$17,$A11,Percentuais!$A$3:$A$17,$H$8)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COUNTIFS(Percentuais!$JJ$3:$JJ$17,$A12,Percentuais!$A$3:$A$17,$E$8)</f>
        <v>0</v>
      </c>
      <c r="F12" s="4">
        <f>COUNTIFS(Percentuais!$JJ$3:$JJ$17,$A12,Percentuais!$A$3:$A$17,$F$8)</f>
        <v>0</v>
      </c>
      <c r="G12" s="4">
        <f>COUNTIFS(Percentuais!$JJ$3:$JJ$17,$A12,Percentuais!$A$3:$A$17,$G$8)</f>
        <v>0</v>
      </c>
      <c r="H12" s="4">
        <f>COUNTIFS(Percentuais!$JJ$3:$JJ$17,$A12,Percentuais!$A$3:$A$17,$H$8)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0.2</v>
      </c>
      <c r="D13" s="45">
        <f t="shared" si="2"/>
        <v>0.2</v>
      </c>
      <c r="E13" s="4">
        <f>COUNTIFS(Percentuais!$JJ$3:$JJ$17,$A13,Percentuais!$A$3:$A$17,$E$8)</f>
        <v>0</v>
      </c>
      <c r="F13" s="4">
        <f>COUNTIFS(Percentuais!$JJ$3:$JJ$17,$A13,Percentuais!$A$3:$A$17,$F$8)</f>
        <v>0</v>
      </c>
      <c r="G13" s="4">
        <f>COUNTIFS(Percentuais!$JJ$3:$JJ$17,$A13,Percentuais!$A$3:$A$17,$G$8)</f>
        <v>0</v>
      </c>
      <c r="H13" s="4">
        <f>COUNTIFS(Percentuais!$JJ$3:$JJ$17,$A13,Percentuais!$A$3:$A$17,$H$8)</f>
        <v>3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0.53333333333333333</v>
      </c>
      <c r="D14" s="45">
        <f t="shared" si="2"/>
        <v>0.53333333333333333</v>
      </c>
      <c r="E14" s="4">
        <f>COUNTIFS(Percentuais!$JJ$3:$JJ$17,$A14,Percentuais!$A$3:$A$17,$E$8)</f>
        <v>0</v>
      </c>
      <c r="F14" s="4">
        <f>COUNTIFS(Percentuais!$JJ$3:$JJ$17,$A14,Percentuais!$A$3:$A$17,$F$8)</f>
        <v>0</v>
      </c>
      <c r="G14" s="4">
        <f>COUNTIFS(Percentuais!$JJ$3:$JJ$17,$A14,Percentuais!$A$3:$A$17,$G$8)</f>
        <v>0</v>
      </c>
      <c r="H14" s="4">
        <f>COUNTIFS(Percentuais!$JJ$3:$JJ$17,$A14,Percentuais!$A$3:$A$17,$H$8)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COUNTIFS(Percentuais!$JK$3:$JK$17,$A9,Percentuais!$A$3:$A$17,$E$8)</f>
        <v>0</v>
      </c>
      <c r="F9" s="4">
        <f>COUNTIFS(Percentuais!$JK$3:$JK$17,$A9,Percentuais!$A$3:$A$17,$F$8)</f>
        <v>0</v>
      </c>
      <c r="G9" s="4">
        <f>COUNTIFS(Percentuais!$JK$3:$JK$17,$A9,Percentuais!$A$3:$A$17,$G$8)</f>
        <v>0</v>
      </c>
      <c r="H9" s="4">
        <f>COUNTIFS(Percentuais!$JK$3:$JK$17,$A9,Percentuais!$A$3:$A$17,$H$8)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COUNTIFS(Percentuais!$JK$3:$JK$17,$A10,Percentuais!$A$3:$A$17,$E$8)</f>
        <v>0</v>
      </c>
      <c r="F10" s="4">
        <f>COUNTIFS(Percentuais!$JK$3:$JK$17,$A10,Percentuais!$A$3:$A$17,$F$8)</f>
        <v>0</v>
      </c>
      <c r="G10" s="4">
        <f>COUNTIFS(Percentuais!$JK$3:$JK$17,$A10,Percentuais!$A$3:$A$17,$G$8)</f>
        <v>0</v>
      </c>
      <c r="H10" s="4">
        <f>COUNTIFS(Percentuais!$JK$3:$JK$17,$A10,Percentuais!$A$3:$A$17,$H$8)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COUNTIFS(Percentuais!$JK$3:$JK$17,$A11,Percentuais!$A$3:$A$17,$E$8)</f>
        <v>0</v>
      </c>
      <c r="F11" s="4">
        <f>COUNTIFS(Percentuais!$JK$3:$JK$17,$A11,Percentuais!$A$3:$A$17,$F$8)</f>
        <v>0</v>
      </c>
      <c r="G11" s="4">
        <f>COUNTIFS(Percentuais!$JK$3:$JK$17,$A11,Percentuais!$A$3:$A$17,$G$8)</f>
        <v>0</v>
      </c>
      <c r="H11" s="4">
        <f>COUNTIFS(Percentuais!$JK$3:$JK$17,$A11,Percentuais!$A$3:$A$17,$H$8)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0.33333333333333331</v>
      </c>
      <c r="D12" s="45">
        <f t="shared" si="2"/>
        <v>0.33333333333333331</v>
      </c>
      <c r="E12" s="4">
        <f>COUNTIFS(Percentuais!$JK$3:$JK$17,$A12,Percentuais!$A$3:$A$17,$E$8)</f>
        <v>0</v>
      </c>
      <c r="F12" s="4">
        <f>COUNTIFS(Percentuais!$JK$3:$JK$17,$A12,Percentuais!$A$3:$A$17,$F$8)</f>
        <v>0</v>
      </c>
      <c r="G12" s="4">
        <f>COUNTIFS(Percentuais!$JK$3:$JK$17,$A12,Percentuais!$A$3:$A$17,$G$8)</f>
        <v>0</v>
      </c>
      <c r="H12" s="4">
        <f>COUNTIFS(Percentuais!$JK$3:$JK$17,$A12,Percentuais!$A$3:$A$17,$H$8)</f>
        <v>5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COUNTIFS(Percentuais!$JK$3:$JK$17,$A13,Percentuais!$A$3:$A$17,$E$8)</f>
        <v>0</v>
      </c>
      <c r="F13" s="4">
        <f>COUNTIFS(Percentuais!$JK$3:$JK$17,$A13,Percentuais!$A$3:$A$17,$F$8)</f>
        <v>0</v>
      </c>
      <c r="G13" s="4">
        <f>COUNTIFS(Percentuais!$JK$3:$JK$17,$A13,Percentuais!$A$3:$A$17,$G$8)</f>
        <v>0</v>
      </c>
      <c r="H13" s="4">
        <f>COUNTIFS(Percentuais!$JK$3:$JK$17,$A13,Percentuais!$A$3:$A$17,$H$8)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6.6666666666666666E-2</v>
      </c>
      <c r="D14" s="45">
        <f t="shared" si="2"/>
        <v>6.6666666666666666E-2</v>
      </c>
      <c r="E14" s="4">
        <f>COUNTIFS(Percentuais!$JK$3:$JK$17,$A14,Percentuais!$A$3:$A$17,$E$8)</f>
        <v>0</v>
      </c>
      <c r="F14" s="4">
        <f>COUNTIFS(Percentuais!$JK$3:$JK$17,$A14,Percentuais!$A$3:$A$17,$F$8)</f>
        <v>0</v>
      </c>
      <c r="G14" s="4">
        <f>COUNTIFS(Percentuais!$JK$3:$JK$17,$A14,Percentuais!$A$3:$A$17,$G$8)</f>
        <v>0</v>
      </c>
      <c r="H14" s="4">
        <f>COUNTIFS(Percentuais!$JK$3:$JK$17,$A14,Percentuais!$A$3:$A$17,$H$8)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5" t="str">
        <f>HLOOKUP(A1,Percentuais!$D$1:$KT$2,2,FALSE)</f>
        <v>Avalie as ações de promoção e prevenção da Saúde e Segurança do trabalho na UFPR: [ações que promovem a qualidade de vida no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COUNTIFS(Percentuais!$JL$3:$JL$17,$A9,Percentuais!$A$3:$A$17,$E$8)</f>
        <v>0</v>
      </c>
      <c r="F9" s="4">
        <f>COUNTIFS(Percentuais!$JL$3:$JL$17,$A9,Percentuais!$A$3:$A$17,$F$8)</f>
        <v>0</v>
      </c>
      <c r="G9" s="4">
        <f>COUNTIFS(Percentuais!$JL$3:$JL$17,$A9,Percentuais!$A$3:$A$17,$G$8)</f>
        <v>0</v>
      </c>
      <c r="H9" s="4">
        <f>COUNTIFS(Percentuais!$JL$3:$JL$17,$A9,Percentuais!$A$3:$A$17,$H$8)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COUNTIFS(Percentuais!$JL$3:$JL$17,$A10,Percentuais!$A$3:$A$17,$E$8)</f>
        <v>0</v>
      </c>
      <c r="F10" s="4">
        <f>COUNTIFS(Percentuais!$JL$3:$JL$17,$A10,Percentuais!$A$3:$A$17,$F$8)</f>
        <v>0</v>
      </c>
      <c r="G10" s="4">
        <f>COUNTIFS(Percentuais!$JL$3:$JL$17,$A10,Percentuais!$A$3:$A$17,$G$8)</f>
        <v>0</v>
      </c>
      <c r="H10" s="4">
        <f>COUNTIFS(Percentuais!$JL$3:$JL$17,$A10,Percentuais!$A$3:$A$17,$H$8)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0.33333333333333331</v>
      </c>
      <c r="D11" s="45">
        <f t="shared" si="2"/>
        <v>0.33333333333333331</v>
      </c>
      <c r="E11" s="4">
        <f>COUNTIFS(Percentuais!$JL$3:$JL$17,$A11,Percentuais!$A$3:$A$17,$E$8)</f>
        <v>0</v>
      </c>
      <c r="F11" s="4">
        <f>COUNTIFS(Percentuais!$JL$3:$JL$17,$A11,Percentuais!$A$3:$A$17,$F$8)</f>
        <v>0</v>
      </c>
      <c r="G11" s="4">
        <f>COUNTIFS(Percentuais!$JL$3:$JL$17,$A11,Percentuais!$A$3:$A$17,$G$8)</f>
        <v>0</v>
      </c>
      <c r="H11" s="4">
        <f>COUNTIFS(Percentuais!$JL$3:$JL$17,$A11,Percentuais!$A$3:$A$17,$H$8)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0.26666666666666666</v>
      </c>
      <c r="D12" s="45">
        <f t="shared" si="2"/>
        <v>0.26666666666666666</v>
      </c>
      <c r="E12" s="4">
        <f>COUNTIFS(Percentuais!$JL$3:$JL$17,$A12,Percentuais!$A$3:$A$17,$E$8)</f>
        <v>0</v>
      </c>
      <c r="F12" s="4">
        <f>COUNTIFS(Percentuais!$JL$3:$JL$17,$A12,Percentuais!$A$3:$A$17,$F$8)</f>
        <v>0</v>
      </c>
      <c r="G12" s="4">
        <f>COUNTIFS(Percentuais!$JL$3:$JL$17,$A12,Percentuais!$A$3:$A$17,$G$8)</f>
        <v>0</v>
      </c>
      <c r="H12" s="4">
        <f>COUNTIFS(Percentuais!$JL$3:$JL$17,$A12,Percentuais!$A$3:$A$17,$H$8)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COUNTIFS(Percentuais!$JL$3:$JL$17,$A13,Percentuais!$A$3:$A$17,$E$8)</f>
        <v>0</v>
      </c>
      <c r="F13" s="4">
        <f>COUNTIFS(Percentuais!$JL$3:$JL$17,$A13,Percentuais!$A$3:$A$17,$F$8)</f>
        <v>0</v>
      </c>
      <c r="G13" s="4">
        <f>COUNTIFS(Percentuais!$JL$3:$JL$17,$A13,Percentuais!$A$3:$A$17,$G$8)</f>
        <v>0</v>
      </c>
      <c r="H13" s="4">
        <f>COUNTIFS(Percentuais!$JL$3:$JL$17,$A13,Percentuais!$A$3:$A$17,$H$8)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0.13333333333333333</v>
      </c>
      <c r="D14" s="45">
        <f t="shared" si="2"/>
        <v>0.13333333333333333</v>
      </c>
      <c r="E14" s="4">
        <f>COUNTIFS(Percentuais!$JL$3:$JL$17,$A14,Percentuais!$A$3:$A$17,$E$8)</f>
        <v>0</v>
      </c>
      <c r="F14" s="4">
        <f>COUNTIFS(Percentuais!$JL$3:$JL$17,$A14,Percentuais!$A$3:$A$17,$F$8)</f>
        <v>0</v>
      </c>
      <c r="G14" s="4">
        <f>COUNTIFS(Percentuais!$JL$3:$JL$17,$A14,Percentuais!$A$3:$A$17,$G$8)</f>
        <v>0</v>
      </c>
      <c r="H14" s="4">
        <f>COUNTIFS(Percentuais!$JL$3:$JL$17,$A14,Percentuais!$A$3:$A$17,$H$8)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5" t="str">
        <f>HLOOKUP(A1,Percentuais!$D$1:$KT$2,2,FALSE)</f>
        <v>Avalie as ações de promoção e prevenção da Saúde e Segurança do trabalho na UFPR: [ações de orientação para a aposentadoria]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COUNTIFS(Percentuais!$JM$3:$JM$17,$A9,Percentuais!$A$3:$A$17,$E$8)</f>
        <v>0</v>
      </c>
      <c r="F9" s="4">
        <f>COUNTIFS(Percentuais!$JM$3:$JM$17,$A9,Percentuais!$A$3:$A$17,$F$8)</f>
        <v>0</v>
      </c>
      <c r="G9" s="4">
        <f>COUNTIFS(Percentuais!$JM$3:$JM$17,$A9,Percentuais!$A$3:$A$17,$G$8)</f>
        <v>0</v>
      </c>
      <c r="H9" s="4">
        <f>COUNTIFS(Percentuais!$JM$3:$JM$17,$A9,Percentuais!$A$3:$A$17,$H$8)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0.13333333333333333</v>
      </c>
      <c r="D10" s="45">
        <f t="shared" ref="D10:D14" si="2">B10+C10</f>
        <v>0.13333333333333333</v>
      </c>
      <c r="E10" s="4">
        <f>COUNTIFS(Percentuais!$JM$3:$JM$17,$A10,Percentuais!$A$3:$A$17,$E$8)</f>
        <v>0</v>
      </c>
      <c r="F10" s="4">
        <f>COUNTIFS(Percentuais!$JM$3:$JM$17,$A10,Percentuais!$A$3:$A$17,$F$8)</f>
        <v>0</v>
      </c>
      <c r="G10" s="4">
        <f>COUNTIFS(Percentuais!$JM$3:$JM$17,$A10,Percentuais!$A$3:$A$17,$G$8)</f>
        <v>0</v>
      </c>
      <c r="H10" s="4">
        <f>COUNTIFS(Percentuais!$JM$3:$JM$17,$A10,Percentuais!$A$3:$A$17,$H$8)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COUNTIFS(Percentuais!$JM$3:$JM$17,$A11,Percentuais!$A$3:$A$17,$E$8)</f>
        <v>0</v>
      </c>
      <c r="F11" s="4">
        <f>COUNTIFS(Percentuais!$JM$3:$JM$17,$A11,Percentuais!$A$3:$A$17,$F$8)</f>
        <v>0</v>
      </c>
      <c r="G11" s="4">
        <f>COUNTIFS(Percentuais!$JM$3:$JM$17,$A11,Percentuais!$A$3:$A$17,$G$8)</f>
        <v>0</v>
      </c>
      <c r="H11" s="4">
        <f>COUNTIFS(Percentuais!$JM$3:$JM$17,$A11,Percentuais!$A$3:$A$17,$H$8)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0.13333333333333333</v>
      </c>
      <c r="D12" s="45">
        <f t="shared" si="2"/>
        <v>0.13333333333333333</v>
      </c>
      <c r="E12" s="4">
        <f>COUNTIFS(Percentuais!$JM$3:$JM$17,$A12,Percentuais!$A$3:$A$17,$E$8)</f>
        <v>0</v>
      </c>
      <c r="F12" s="4">
        <f>COUNTIFS(Percentuais!$JM$3:$JM$17,$A12,Percentuais!$A$3:$A$17,$F$8)</f>
        <v>0</v>
      </c>
      <c r="G12" s="4">
        <f>COUNTIFS(Percentuais!$JM$3:$JM$17,$A12,Percentuais!$A$3:$A$17,$G$8)</f>
        <v>0</v>
      </c>
      <c r="H12" s="4">
        <f>COUNTIFS(Percentuais!$JM$3:$JM$17,$A12,Percentuais!$A$3:$A$17,$H$8)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COUNTIFS(Percentuais!$JM$3:$JM$17,$A13,Percentuais!$A$3:$A$17,$E$8)</f>
        <v>0</v>
      </c>
      <c r="F13" s="4">
        <f>COUNTIFS(Percentuais!$JM$3:$JM$17,$A13,Percentuais!$A$3:$A$17,$F$8)</f>
        <v>0</v>
      </c>
      <c r="G13" s="4">
        <f>COUNTIFS(Percentuais!$JM$3:$JM$17,$A13,Percentuais!$A$3:$A$17,$G$8)</f>
        <v>0</v>
      </c>
      <c r="H13" s="4">
        <f>COUNTIFS(Percentuais!$JM$3:$JM$17,$A13,Percentuais!$A$3:$A$17,$H$8)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0.53333333333333333</v>
      </c>
      <c r="D14" s="45">
        <f t="shared" si="2"/>
        <v>0.53333333333333333</v>
      </c>
      <c r="E14" s="4">
        <f>COUNTIFS(Percentuais!$JM$3:$JM$17,$A14,Percentuais!$A$3:$A$17,$E$8)</f>
        <v>0</v>
      </c>
      <c r="F14" s="4">
        <f>COUNTIFS(Percentuais!$JM$3:$JM$17,$A14,Percentuais!$A$3:$A$17,$F$8)</f>
        <v>0</v>
      </c>
      <c r="G14" s="4">
        <f>COUNTIFS(Percentuais!$JM$3:$JM$17,$A14,Percentuais!$A$3:$A$17,$G$8)</f>
        <v>0</v>
      </c>
      <c r="H14" s="4">
        <f>COUNTIFS(Percentuais!$JM$3:$JM$17,$A14,Percentuais!$A$3:$A$17,$H$8)</f>
        <v>8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5" t="str">
        <f>HLOOKUP(A1,Percentuais!$D$1:$KT$2,2,FALSE)</f>
        <v>Avalie as ações de promoção e prevenção da Saúde e Segurança do trabalho na UFPR: [Apoio psicolà³gico aos servidores durante a pandemia da Covid-19]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0.13333333333333333</v>
      </c>
      <c r="D9" s="45">
        <f>B9+C9</f>
        <v>0.13333333333333333</v>
      </c>
      <c r="E9" s="4">
        <f>COUNTIFS(Percentuais!$JN$3:$JN$17,$A9,Percentuais!$A$3:$A$17,$E$8)</f>
        <v>0</v>
      </c>
      <c r="F9" s="4">
        <f>COUNTIFS(Percentuais!$JN$3:$JN$17,$A9,Percentuais!$A$3:$A$17,$F$8)</f>
        <v>0</v>
      </c>
      <c r="G9" s="4">
        <f>COUNTIFS(Percentuais!$JN$3:$JN$17,$A9,Percentuais!$A$3:$A$17,$G$8)</f>
        <v>0</v>
      </c>
      <c r="H9" s="4">
        <f>COUNTIFS(Percentuais!$JN$3:$JN$17,$A9,Percentuais!$A$3:$A$17,$H$8)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0.26666666666666666</v>
      </c>
      <c r="D10" s="45">
        <f t="shared" ref="D10:D14" si="2">B10+C10</f>
        <v>0.26666666666666666</v>
      </c>
      <c r="E10" s="4">
        <f>COUNTIFS(Percentuais!$JN$3:$JN$17,$A10,Percentuais!$A$3:$A$17,$E$8)</f>
        <v>0</v>
      </c>
      <c r="F10" s="4">
        <f>COUNTIFS(Percentuais!$JN$3:$JN$17,$A10,Percentuais!$A$3:$A$17,$F$8)</f>
        <v>0</v>
      </c>
      <c r="G10" s="4">
        <f>COUNTIFS(Percentuais!$JN$3:$JN$17,$A10,Percentuais!$A$3:$A$17,$G$8)</f>
        <v>0</v>
      </c>
      <c r="H10" s="4">
        <f>COUNTIFS(Percentuais!$JN$3:$JN$17,$A10,Percentuais!$A$3:$A$17,$H$8)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0.26666666666666666</v>
      </c>
      <c r="D11" s="45">
        <f t="shared" si="2"/>
        <v>0.26666666666666666</v>
      </c>
      <c r="E11" s="4">
        <f>COUNTIFS(Percentuais!$JN$3:$JN$17,$A11,Percentuais!$A$3:$A$17,$E$8)</f>
        <v>0</v>
      </c>
      <c r="F11" s="4">
        <f>COUNTIFS(Percentuais!$JN$3:$JN$17,$A11,Percentuais!$A$3:$A$17,$F$8)</f>
        <v>0</v>
      </c>
      <c r="G11" s="4">
        <f>COUNTIFS(Percentuais!$JN$3:$JN$17,$A11,Percentuais!$A$3:$A$17,$G$8)</f>
        <v>0</v>
      </c>
      <c r="H11" s="4">
        <f>COUNTIFS(Percentuais!$JN$3:$JN$17,$A11,Percentuais!$A$3:$A$17,$H$8)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COUNTIFS(Percentuais!$JN$3:$JN$17,$A12,Percentuais!$A$3:$A$17,$E$8)</f>
        <v>0</v>
      </c>
      <c r="F12" s="4">
        <f>COUNTIFS(Percentuais!$JN$3:$JN$17,$A12,Percentuais!$A$3:$A$17,$F$8)</f>
        <v>0</v>
      </c>
      <c r="G12" s="4">
        <f>COUNTIFS(Percentuais!$JN$3:$JN$17,$A12,Percentuais!$A$3:$A$17,$G$8)</f>
        <v>0</v>
      </c>
      <c r="H12" s="4">
        <f>COUNTIFS(Percentuais!$JN$3:$JN$17,$A12,Percentuais!$A$3:$A$17,$H$8)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COUNTIFS(Percentuais!$JN$3:$JN$17,$A13,Percentuais!$A$3:$A$17,$E$8)</f>
        <v>0</v>
      </c>
      <c r="F13" s="4">
        <f>COUNTIFS(Percentuais!$JN$3:$JN$17,$A13,Percentuais!$A$3:$A$17,$F$8)</f>
        <v>0</v>
      </c>
      <c r="G13" s="4">
        <f>COUNTIFS(Percentuais!$JN$3:$JN$17,$A13,Percentuais!$A$3:$A$17,$G$8)</f>
        <v>0</v>
      </c>
      <c r="H13" s="4">
        <f>COUNTIFS(Percentuais!$JN$3:$JN$17,$A13,Percentuais!$A$3:$A$17,$H$8)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0.26666666666666666</v>
      </c>
      <c r="D14" s="45">
        <f t="shared" si="2"/>
        <v>0.26666666666666666</v>
      </c>
      <c r="E14" s="4">
        <f>COUNTIFS(Percentuais!$JN$3:$JN$17,$A14,Percentuais!$A$3:$A$17,$E$8)</f>
        <v>0</v>
      </c>
      <c r="F14" s="4">
        <f>COUNTIFS(Percentuais!$JN$3:$JN$17,$A14,Percentuais!$A$3:$A$17,$F$8)</f>
        <v>0</v>
      </c>
      <c r="G14" s="4">
        <f>COUNTIFS(Percentuais!$JN$3:$JN$17,$A14,Percentuais!$A$3:$A$17,$G$8)</f>
        <v>0</v>
      </c>
      <c r="H14" s="4">
        <f>COUNTIFS(Percentuais!$JN$3:$JN$17,$A14,Percentuais!$A$3:$A$17,$H$8)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5" t="str">
        <f>HLOOKUP(A1,Percentuais!$D$1:$KT$2,2,FALSE)</f>
        <v>Avalie as ações de Segurança institucional: [Programas e ações de proteção e Segurança das pessoas]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COUNTIFS(Percentuais!$JO$3:$JO$17,$A9,Percentuais!$A$3:$A$17,$E$8)</f>
        <v>0</v>
      </c>
      <c r="F9" s="4">
        <f>COUNTIFS(Percentuais!$JO$3:$JO$17,$A9,Percentuais!$A$3:$A$17,$F$8)</f>
        <v>0</v>
      </c>
      <c r="G9" s="4">
        <f>COUNTIFS(Percentuais!$JO$3:$JO$17,$A9,Percentuais!$A$3:$A$17,$G$8)</f>
        <v>0</v>
      </c>
      <c r="H9" s="4">
        <f>COUNTIFS(Percentuais!$JO$3:$JO$17,$A9,Percentuais!$A$3:$A$17,$H$8)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0.4</v>
      </c>
      <c r="D10" s="45">
        <f t="shared" ref="D10:D14" si="2">B10+C10</f>
        <v>0.4</v>
      </c>
      <c r="E10" s="4">
        <f>COUNTIFS(Percentuais!$JO$3:$JO$17,$A10,Percentuais!$A$3:$A$17,$E$8)</f>
        <v>0</v>
      </c>
      <c r="F10" s="4">
        <f>COUNTIFS(Percentuais!$JO$3:$JO$17,$A10,Percentuais!$A$3:$A$17,$F$8)</f>
        <v>0</v>
      </c>
      <c r="G10" s="4">
        <f>COUNTIFS(Percentuais!$JO$3:$JO$17,$A10,Percentuais!$A$3:$A$17,$G$8)</f>
        <v>0</v>
      </c>
      <c r="H10" s="4">
        <f>COUNTIFS(Percentuais!$JO$3:$JO$17,$A10,Percentuais!$A$3:$A$17,$H$8)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COUNTIFS(Percentuais!$JO$3:$JO$17,$A11,Percentuais!$A$3:$A$17,$E$8)</f>
        <v>0</v>
      </c>
      <c r="F11" s="4">
        <f>COUNTIFS(Percentuais!$JO$3:$JO$17,$A11,Percentuais!$A$3:$A$17,$F$8)</f>
        <v>0</v>
      </c>
      <c r="G11" s="4">
        <f>COUNTIFS(Percentuais!$JO$3:$JO$17,$A11,Percentuais!$A$3:$A$17,$G$8)</f>
        <v>0</v>
      </c>
      <c r="H11" s="4">
        <f>COUNTIFS(Percentuais!$JO$3:$JO$17,$A11,Percentuais!$A$3:$A$17,$H$8)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</v>
      </c>
      <c r="D12" s="45">
        <f t="shared" si="2"/>
        <v>0.2</v>
      </c>
      <c r="E12" s="4">
        <f>COUNTIFS(Percentuais!$JO$3:$JO$17,$A12,Percentuais!$A$3:$A$17,$E$8)</f>
        <v>0</v>
      </c>
      <c r="F12" s="4">
        <f>COUNTIFS(Percentuais!$JO$3:$JO$17,$A12,Percentuais!$A$3:$A$17,$F$8)</f>
        <v>0</v>
      </c>
      <c r="G12" s="4">
        <f>COUNTIFS(Percentuais!$JO$3:$JO$17,$A12,Percentuais!$A$3:$A$17,$G$8)</f>
        <v>0</v>
      </c>
      <c r="H12" s="4">
        <f>COUNTIFS(Percentuais!$JO$3:$JO$17,$A12,Percentuais!$A$3:$A$17,$H$8)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0.13333333333333333</v>
      </c>
      <c r="D13" s="45">
        <f t="shared" si="2"/>
        <v>0.13333333333333333</v>
      </c>
      <c r="E13" s="4">
        <f>COUNTIFS(Percentuais!$JO$3:$JO$17,$A13,Percentuais!$A$3:$A$17,$E$8)</f>
        <v>0</v>
      </c>
      <c r="F13" s="4">
        <f>COUNTIFS(Percentuais!$JO$3:$JO$17,$A13,Percentuais!$A$3:$A$17,$F$8)</f>
        <v>0</v>
      </c>
      <c r="G13" s="4">
        <f>COUNTIFS(Percentuais!$JO$3:$JO$17,$A13,Percentuais!$A$3:$A$17,$G$8)</f>
        <v>0</v>
      </c>
      <c r="H13" s="4">
        <f>COUNTIFS(Percentuais!$JO$3:$JO$17,$A13,Percentuais!$A$3:$A$17,$H$8)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6.6666666666666666E-2</v>
      </c>
      <c r="D14" s="45">
        <f t="shared" si="2"/>
        <v>6.6666666666666666E-2</v>
      </c>
      <c r="E14" s="4">
        <f>COUNTIFS(Percentuais!$JO$3:$JO$17,$A14,Percentuais!$A$3:$A$17,$E$8)</f>
        <v>0</v>
      </c>
      <c r="F14" s="4">
        <f>COUNTIFS(Percentuais!$JO$3:$JO$17,$A14,Percentuais!$A$3:$A$17,$F$8)</f>
        <v>0</v>
      </c>
      <c r="G14" s="4">
        <f>COUNTIFS(Percentuais!$JO$3:$JO$17,$A14,Percentuais!$A$3:$A$17,$G$8)</f>
        <v>0</v>
      </c>
      <c r="H14" s="4">
        <f>COUNTIFS(Percentuais!$JO$3:$JO$17,$A14,Percentuais!$A$3:$A$17,$H$8)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5" t="str">
        <f>HLOOKUP(A1,Percentuais!$D$1:$KT$2,2,FALSE)</f>
        <v>Avalie as ações de Segurança institucional: [Programas e ações de proteção e Segurança do patrimônio público]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COUNTIFS(Percentuais!$JP$3:$JP$17,$A9,Percentuais!$A$3:$A$17,$E$8)</f>
        <v>0</v>
      </c>
      <c r="F9" s="4">
        <f>COUNTIFS(Percentuais!$JP$3:$JP$17,$A9,Percentuais!$A$3:$A$17,$F$8)</f>
        <v>0</v>
      </c>
      <c r="G9" s="4">
        <f>COUNTIFS(Percentuais!$JP$3:$JP$17,$A9,Percentuais!$A$3:$A$17,$G$8)</f>
        <v>0</v>
      </c>
      <c r="H9" s="4">
        <f>COUNTIFS(Percentuais!$JP$3:$JP$17,$A9,Percentuais!$A$3:$A$17,$H$8)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0.4</v>
      </c>
      <c r="D10" s="45">
        <f t="shared" ref="D10:D14" si="2">B10+C10</f>
        <v>0.4</v>
      </c>
      <c r="E10" s="4">
        <f>COUNTIFS(Percentuais!$JP$3:$JP$17,$A10,Percentuais!$A$3:$A$17,$E$8)</f>
        <v>0</v>
      </c>
      <c r="F10" s="4">
        <f>COUNTIFS(Percentuais!$JP$3:$JP$17,$A10,Percentuais!$A$3:$A$17,$F$8)</f>
        <v>0</v>
      </c>
      <c r="G10" s="4">
        <f>COUNTIFS(Percentuais!$JP$3:$JP$17,$A10,Percentuais!$A$3:$A$17,$G$8)</f>
        <v>0</v>
      </c>
      <c r="H10" s="4">
        <f>COUNTIFS(Percentuais!$JP$3:$JP$17,$A10,Percentuais!$A$3:$A$17,$H$8)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0.26666666666666666</v>
      </c>
      <c r="D11" s="45">
        <f t="shared" si="2"/>
        <v>0.26666666666666666</v>
      </c>
      <c r="E11" s="4">
        <f>COUNTIFS(Percentuais!$JP$3:$JP$17,$A11,Percentuais!$A$3:$A$17,$E$8)</f>
        <v>0</v>
      </c>
      <c r="F11" s="4">
        <f>COUNTIFS(Percentuais!$JP$3:$JP$17,$A11,Percentuais!$A$3:$A$17,$F$8)</f>
        <v>0</v>
      </c>
      <c r="G11" s="4">
        <f>COUNTIFS(Percentuais!$JP$3:$JP$17,$A11,Percentuais!$A$3:$A$17,$G$8)</f>
        <v>0</v>
      </c>
      <c r="H11" s="4">
        <f>COUNTIFS(Percentuais!$JP$3:$JP$17,$A11,Percentuais!$A$3:$A$17,$H$8)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0.13333333333333333</v>
      </c>
      <c r="D12" s="45">
        <f t="shared" si="2"/>
        <v>0.13333333333333333</v>
      </c>
      <c r="E12" s="4">
        <f>COUNTIFS(Percentuais!$JP$3:$JP$17,$A12,Percentuais!$A$3:$A$17,$E$8)</f>
        <v>0</v>
      </c>
      <c r="F12" s="4">
        <f>COUNTIFS(Percentuais!$JP$3:$JP$17,$A12,Percentuais!$A$3:$A$17,$F$8)</f>
        <v>0</v>
      </c>
      <c r="G12" s="4">
        <f>COUNTIFS(Percentuais!$JP$3:$JP$17,$A12,Percentuais!$A$3:$A$17,$G$8)</f>
        <v>0</v>
      </c>
      <c r="H12" s="4">
        <f>COUNTIFS(Percentuais!$JP$3:$JP$17,$A12,Percentuais!$A$3:$A$17,$H$8)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0.13333333333333333</v>
      </c>
      <c r="D13" s="45">
        <f t="shared" si="2"/>
        <v>0.13333333333333333</v>
      </c>
      <c r="E13" s="4">
        <f>COUNTIFS(Percentuais!$JP$3:$JP$17,$A13,Percentuais!$A$3:$A$17,$E$8)</f>
        <v>0</v>
      </c>
      <c r="F13" s="4">
        <f>COUNTIFS(Percentuais!$JP$3:$JP$17,$A13,Percentuais!$A$3:$A$17,$F$8)</f>
        <v>0</v>
      </c>
      <c r="G13" s="4">
        <f>COUNTIFS(Percentuais!$JP$3:$JP$17,$A13,Percentuais!$A$3:$A$17,$G$8)</f>
        <v>0</v>
      </c>
      <c r="H13" s="4">
        <f>COUNTIFS(Percentuais!$JP$3:$JP$17,$A13,Percentuais!$A$3:$A$17,$H$8)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6.6666666666666666E-2</v>
      </c>
      <c r="D14" s="45">
        <f t="shared" si="2"/>
        <v>6.6666666666666666E-2</v>
      </c>
      <c r="E14" s="4">
        <f>COUNTIFS(Percentuais!$JP$3:$JP$17,$A14,Percentuais!$A$3:$A$17,$E$8)</f>
        <v>0</v>
      </c>
      <c r="F14" s="4">
        <f>COUNTIFS(Percentuais!$JP$3:$JP$17,$A14,Percentuais!$A$3:$A$17,$F$8)</f>
        <v>0</v>
      </c>
      <c r="G14" s="4">
        <f>COUNTIFS(Percentuais!$JP$3:$JP$17,$A14,Percentuais!$A$3:$A$17,$G$8)</f>
        <v>0</v>
      </c>
      <c r="H14" s="4">
        <f>COUNTIFS(Percentuais!$JP$3:$JP$17,$A14,Percentuais!$A$3:$A$17,$H$8)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5" t="str">
        <f>HLOOKUP(A1,Percentuais!$D$1:$KV$2,2,FALSE)</f>
        <v>Para avaliar o Sistema de Bibliotecas (manutenção, atualização e Políticas para normatização do acervo),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0.2</v>
      </c>
      <c r="D10" s="43">
        <f>B10+C10</f>
        <v>0.2</v>
      </c>
      <c r="E10" s="23">
        <f>COUNTIFS(Percentuais!$GP$3:$GP$17,$A10,Percentuais!$A$3:$A$17,$E$9)</f>
        <v>0</v>
      </c>
      <c r="F10" s="23">
        <f>COUNTIFS(Percentuais!$GP$3:$GP$17,$A10,Percentuais!$A$3:$A$17,$F$9)</f>
        <v>0</v>
      </c>
      <c r="G10" s="23">
        <f>COUNTIFS(Percentuais!$GP$3:$GP$17,$A10,Percentuais!$A$3:$A$17,$G$9)</f>
        <v>0</v>
      </c>
      <c r="H10" s="23">
        <f>COUNTIFS(Percentuais!$GP$3:$GP$17,$A10,Percentuais!$A$3:$A$17,$H$9)</f>
        <v>3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0.8</v>
      </c>
      <c r="D11" s="43">
        <f t="shared" ref="D11" si="0">B11+C11</f>
        <v>0.8</v>
      </c>
      <c r="E11" s="23">
        <f>COUNTIFS(Percentuais!$GP$3:$GP$17,$A11,Percentuais!$A$3:$A$17,$E$9)</f>
        <v>0</v>
      </c>
      <c r="F11" s="23">
        <f>COUNTIFS(Percentuais!$GP$3:$GP$17,$A11,Percentuais!$A$3:$A$17,$F$9)</f>
        <v>0</v>
      </c>
      <c r="G11" s="23">
        <f>COUNTIFS(Percentuais!$GP$3:$GP$17,$A11,Percentuais!$A$3:$A$17,$G$9)</f>
        <v>0</v>
      </c>
      <c r="H11" s="23">
        <f>COUNTIFS(Percentuais!$GP$3:$GP$17,$A11,Percentuais!$A$3:$A$17,$H$9)</f>
        <v>12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5" t="str">
        <f>HLOOKUP(A1,Percentuais!$D$1:$KV$2,2,FALSE)</f>
        <v>Você está envolvido/a com as Políticas ou procedimentos de importação de bens para o desenvolvimento de projetos e pesquisas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</v>
      </c>
      <c r="D10" s="43">
        <f>B10+C10</f>
        <v>0</v>
      </c>
      <c r="E10" s="23">
        <f>COUNTIFS(Percentuais!$JQ$3:$JQ$17,$A10,Percentuais!$A$3:$A$17,$E$9)</f>
        <v>0</v>
      </c>
      <c r="F10" s="23">
        <f>COUNTIFS(Percentuais!$JQ$3:$JQ$17,$A10,Percentuais!$A$3:$A$17,$F$9)</f>
        <v>0</v>
      </c>
      <c r="G10" s="23">
        <f>COUNTIFS(Percentuais!$JQ$3:$JQ$17,$A10,Percentuais!$A$3:$A$17,$G$9)</f>
        <v>0</v>
      </c>
      <c r="H10" s="23">
        <f>COUNTIFS(Percentuais!$JQ$3:$JQ$17,$A10,Percentuais!$A$3:$A$17,$H$9)</f>
        <v>0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1</v>
      </c>
      <c r="D11" s="43">
        <f t="shared" ref="D11" si="0">B11+C11</f>
        <v>1</v>
      </c>
      <c r="E11" s="23">
        <f>COUNTIFS(Percentuais!$JQ$3:$JQ$17,$A11,Percentuais!$A$3:$A$17,$E$9)</f>
        <v>0</v>
      </c>
      <c r="F11" s="23">
        <f>COUNTIFS(Percentuais!$JQ$3:$JQ$17,$A11,Percentuais!$A$3:$A$17,$F$9)</f>
        <v>0</v>
      </c>
      <c r="G11" s="23">
        <f>COUNTIFS(Percentuais!$JQ$3:$JQ$17,$A11,Percentuais!$A$3:$A$17,$G$9)</f>
        <v>0</v>
      </c>
      <c r="H11" s="23">
        <f>COUNTIFS(Percentuais!$JQ$3:$JQ$17,$A11,Percentuais!$A$3:$A$17,$H$9)</f>
        <v>15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COUNTIFS(Percentuais!$JR$3:$JR$17,$A9,Percentuais!$A$3:$A$17,$E$8)</f>
        <v>0</v>
      </c>
      <c r="F9" s="4">
        <f>COUNTIFS(Percentuais!$JR$3:$JR$17,$A9,Percentuais!$A$3:$A$17,$F$8)</f>
        <v>0</v>
      </c>
      <c r="G9" s="4">
        <f>COUNTIFS(Percentuais!$JR$3:$JR$17,$A9,Percentuais!$A$3:$A$17,$G$8)</f>
        <v>0</v>
      </c>
      <c r="H9" s="4">
        <f>COUNTIFS(Percentuais!$JR$3:$JR$17,$A9,Percentuais!$A$3:$A$17,$H$8)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COUNTIFS(Percentuais!$JR$3:$JR$17,$A10,Percentuais!$A$3:$A$17,$E$8)</f>
        <v>0</v>
      </c>
      <c r="F10" s="4">
        <f>COUNTIFS(Percentuais!$JR$3:$JR$17,$A10,Percentuais!$A$3:$A$17,$F$8)</f>
        <v>0</v>
      </c>
      <c r="G10" s="4">
        <f>COUNTIFS(Percentuais!$JR$3:$JR$17,$A10,Percentuais!$A$3:$A$17,$G$8)</f>
        <v>0</v>
      </c>
      <c r="H10" s="4">
        <f>COUNTIFS(Percentuais!$JR$3:$JR$17,$A10,Percentuais!$A$3:$A$17,$H$8)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COUNTIFS(Percentuais!$JR$3:$JR$17,$A11,Percentuais!$A$3:$A$17,$E$8)</f>
        <v>0</v>
      </c>
      <c r="F11" s="4">
        <f>COUNTIFS(Percentuais!$JR$3:$JR$17,$A11,Percentuais!$A$3:$A$17,$F$8)</f>
        <v>0</v>
      </c>
      <c r="G11" s="4">
        <f>COUNTIFS(Percentuais!$JR$3:$JR$17,$A11,Percentuais!$A$3:$A$17,$G$8)</f>
        <v>0</v>
      </c>
      <c r="H11" s="4">
        <f>COUNTIFS(Percentuais!$JR$3:$JR$17,$A11,Percentuais!$A$3:$A$17,$H$8)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COUNTIFS(Percentuais!$JR$3:$JR$17,$A12,Percentuais!$A$3:$A$17,$E$8)</f>
        <v>0</v>
      </c>
      <c r="F12" s="4">
        <f>COUNTIFS(Percentuais!$JR$3:$JR$17,$A12,Percentuais!$A$3:$A$17,$F$8)</f>
        <v>0</v>
      </c>
      <c r="G12" s="4">
        <f>COUNTIFS(Percentuais!$JR$3:$JR$17,$A12,Percentuais!$A$3:$A$17,$G$8)</f>
        <v>0</v>
      </c>
      <c r="H12" s="4">
        <f>COUNTIFS(Percentuais!$JR$3:$JR$17,$A12,Percentuais!$A$3:$A$17,$H$8)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COUNTIFS(Percentuais!$JR$3:$JR$17,$A13,Percentuais!$A$3:$A$17,$E$8)</f>
        <v>0</v>
      </c>
      <c r="F13" s="4">
        <f>COUNTIFS(Percentuais!$JR$3:$JR$17,$A13,Percentuais!$A$3:$A$17,$F$8)</f>
        <v>0</v>
      </c>
      <c r="G13" s="4">
        <f>COUNTIFS(Percentuais!$JR$3:$JR$17,$A13,Percentuais!$A$3:$A$17,$G$8)</f>
        <v>0</v>
      </c>
      <c r="H13" s="4">
        <f>COUNTIFS(Percentuais!$JR$3:$JR$17,$A13,Percentuais!$A$3:$A$17,$H$8)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COUNTIFS(Percentuais!$JR$3:$JR$17,$A14,Percentuais!$A$3:$A$17,$E$8)</f>
        <v>0</v>
      </c>
      <c r="F14" s="4">
        <f>COUNTIFS(Percentuais!$JR$3:$JR$17,$A14,Percentuais!$A$3:$A$17,$F$8)</f>
        <v>0</v>
      </c>
      <c r="G14" s="4">
        <f>COUNTIFS(Percentuais!$JR$3:$JR$17,$A14,Percentuais!$A$3:$A$17,$G$8)</f>
        <v>0</v>
      </c>
      <c r="H14" s="4">
        <f>COUNTIFS(Percentuais!$JR$3:$JR$17,$A14,Percentuais!$A$3:$A$17,$H$8)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COUNTIFS(Percentuais!$JS$3:$JS$17,$A9,Percentuais!$A$3:$A$17,$E$8)</f>
        <v>0</v>
      </c>
      <c r="F9" s="4">
        <f>COUNTIFS(Percentuais!$JS$3:$JS$17,$A9,Percentuais!$A$3:$A$17,$F$8)</f>
        <v>0</v>
      </c>
      <c r="G9" s="4">
        <f>COUNTIFS(Percentuais!$JS$3:$JS$17,$A9,Percentuais!$A$3:$A$17,$G$8)</f>
        <v>0</v>
      </c>
      <c r="H9" s="4">
        <f>COUNTIFS(Percentuais!$JS$3:$JS$17,$A9,Percentuais!$A$3:$A$17,$H$8)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COUNTIFS(Percentuais!$JS$3:$JS$17,$A10,Percentuais!$A$3:$A$17,$E$8)</f>
        <v>0</v>
      </c>
      <c r="F10" s="4">
        <f>COUNTIFS(Percentuais!$JS$3:$JS$17,$A10,Percentuais!$A$3:$A$17,$F$8)</f>
        <v>0</v>
      </c>
      <c r="G10" s="4">
        <f>COUNTIFS(Percentuais!$JS$3:$JS$17,$A10,Percentuais!$A$3:$A$17,$G$8)</f>
        <v>0</v>
      </c>
      <c r="H10" s="4">
        <f>COUNTIFS(Percentuais!$JS$3:$JS$17,$A10,Percentuais!$A$3:$A$17,$H$8)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COUNTIFS(Percentuais!$JS$3:$JS$17,$A11,Percentuais!$A$3:$A$17,$E$8)</f>
        <v>0</v>
      </c>
      <c r="F11" s="4">
        <f>COUNTIFS(Percentuais!$JS$3:$JS$17,$A11,Percentuais!$A$3:$A$17,$F$8)</f>
        <v>0</v>
      </c>
      <c r="G11" s="4">
        <f>COUNTIFS(Percentuais!$JS$3:$JS$17,$A11,Percentuais!$A$3:$A$17,$G$8)</f>
        <v>0</v>
      </c>
      <c r="H11" s="4">
        <f>COUNTIFS(Percentuais!$JS$3:$JS$17,$A11,Percentuais!$A$3:$A$17,$H$8)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COUNTIFS(Percentuais!$JS$3:$JS$17,$A12,Percentuais!$A$3:$A$17,$E$8)</f>
        <v>0</v>
      </c>
      <c r="F12" s="4">
        <f>COUNTIFS(Percentuais!$JS$3:$JS$17,$A12,Percentuais!$A$3:$A$17,$F$8)</f>
        <v>0</v>
      </c>
      <c r="G12" s="4">
        <f>COUNTIFS(Percentuais!$JS$3:$JS$17,$A12,Percentuais!$A$3:$A$17,$G$8)</f>
        <v>0</v>
      </c>
      <c r="H12" s="4">
        <f>COUNTIFS(Percentuais!$JS$3:$JS$17,$A12,Percentuais!$A$3:$A$17,$H$8)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COUNTIFS(Percentuais!$JS$3:$JS$17,$A13,Percentuais!$A$3:$A$17,$E$8)</f>
        <v>0</v>
      </c>
      <c r="F13" s="4">
        <f>COUNTIFS(Percentuais!$JS$3:$JS$17,$A13,Percentuais!$A$3:$A$17,$F$8)</f>
        <v>0</v>
      </c>
      <c r="G13" s="4">
        <f>COUNTIFS(Percentuais!$JS$3:$JS$17,$A13,Percentuais!$A$3:$A$17,$G$8)</f>
        <v>0</v>
      </c>
      <c r="H13" s="4">
        <f>COUNTIFS(Percentuais!$JS$3:$JS$17,$A13,Percentuais!$A$3:$A$17,$H$8)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COUNTIFS(Percentuais!$JS$3:$JS$17,$A14,Percentuais!$A$3:$A$17,$E$8)</f>
        <v>0</v>
      </c>
      <c r="F14" s="4">
        <f>COUNTIFS(Percentuais!$JS$3:$JS$17,$A14,Percentuais!$A$3:$A$17,$F$8)</f>
        <v>0</v>
      </c>
      <c r="G14" s="4">
        <f>COUNTIFS(Percentuais!$JS$3:$JS$17,$A14,Percentuais!$A$3:$A$17,$G$8)</f>
        <v>0</v>
      </c>
      <c r="H14" s="4">
        <f>COUNTIFS(Percentuais!$JS$3:$JS$17,$A14,Percentuais!$A$3:$A$17,$H$8)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COUNTIFS(Percentuais!$JT$3:$JT$17,$A9,Percentuais!$A$3:$A$17,$E$8)</f>
        <v>0</v>
      </c>
      <c r="F9" s="4">
        <f>COUNTIFS(Percentuais!$JT$3:$JT$17,$A9,Percentuais!$A$3:$A$17,$F$8)</f>
        <v>0</v>
      </c>
      <c r="G9" s="4">
        <f>COUNTIFS(Percentuais!$JT$3:$JT$17,$A9,Percentuais!$A$3:$A$17,$G$8)</f>
        <v>0</v>
      </c>
      <c r="H9" s="4">
        <f>COUNTIFS(Percentuais!$JT$3:$JT$17,$A9,Percentuais!$A$3:$A$17,$H$8)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COUNTIFS(Percentuais!$JT$3:$JT$17,$A10,Percentuais!$A$3:$A$17,$E$8)</f>
        <v>0</v>
      </c>
      <c r="F10" s="4">
        <f>COUNTIFS(Percentuais!$JT$3:$JT$17,$A10,Percentuais!$A$3:$A$17,$F$8)</f>
        <v>0</v>
      </c>
      <c r="G10" s="4">
        <f>COUNTIFS(Percentuais!$JT$3:$JT$17,$A10,Percentuais!$A$3:$A$17,$G$8)</f>
        <v>0</v>
      </c>
      <c r="H10" s="4">
        <f>COUNTIFS(Percentuais!$JT$3:$JT$17,$A10,Percentuais!$A$3:$A$17,$H$8)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COUNTIFS(Percentuais!$JT$3:$JT$17,$A11,Percentuais!$A$3:$A$17,$E$8)</f>
        <v>0</v>
      </c>
      <c r="F11" s="4">
        <f>COUNTIFS(Percentuais!$JT$3:$JT$17,$A11,Percentuais!$A$3:$A$17,$F$8)</f>
        <v>0</v>
      </c>
      <c r="G11" s="4">
        <f>COUNTIFS(Percentuais!$JT$3:$JT$17,$A11,Percentuais!$A$3:$A$17,$G$8)</f>
        <v>0</v>
      </c>
      <c r="H11" s="4">
        <f>COUNTIFS(Percentuais!$JT$3:$JT$17,$A11,Percentuais!$A$3:$A$17,$H$8)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COUNTIFS(Percentuais!$JT$3:$JT$17,$A12,Percentuais!$A$3:$A$17,$E$8)</f>
        <v>0</v>
      </c>
      <c r="F12" s="4">
        <f>COUNTIFS(Percentuais!$JT$3:$JT$17,$A12,Percentuais!$A$3:$A$17,$F$8)</f>
        <v>0</v>
      </c>
      <c r="G12" s="4">
        <f>COUNTIFS(Percentuais!$JT$3:$JT$17,$A12,Percentuais!$A$3:$A$17,$G$8)</f>
        <v>0</v>
      </c>
      <c r="H12" s="4">
        <f>COUNTIFS(Percentuais!$JT$3:$JT$17,$A12,Percentuais!$A$3:$A$17,$H$8)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COUNTIFS(Percentuais!$JT$3:$JT$17,$A13,Percentuais!$A$3:$A$17,$E$8)</f>
        <v>0</v>
      </c>
      <c r="F13" s="4">
        <f>COUNTIFS(Percentuais!$JT$3:$JT$17,$A13,Percentuais!$A$3:$A$17,$F$8)</f>
        <v>0</v>
      </c>
      <c r="G13" s="4">
        <f>COUNTIFS(Percentuais!$JT$3:$JT$17,$A13,Percentuais!$A$3:$A$17,$G$8)</f>
        <v>0</v>
      </c>
      <c r="H13" s="4">
        <f>COUNTIFS(Percentuais!$JT$3:$JT$17,$A13,Percentuais!$A$3:$A$17,$H$8)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COUNTIFS(Percentuais!$JT$3:$JT$17,$A14,Percentuais!$A$3:$A$17,$E$8)</f>
        <v>0</v>
      </c>
      <c r="F14" s="4">
        <f>COUNTIFS(Percentuais!$JT$3:$JT$17,$A14,Percentuais!$A$3:$A$17,$F$8)</f>
        <v>0</v>
      </c>
      <c r="G14" s="4">
        <f>COUNTIFS(Percentuais!$JT$3:$JT$17,$A14,Percentuais!$A$3:$A$17,$G$8)</f>
        <v>0</v>
      </c>
      <c r="H14" s="4">
        <f>COUNTIFS(Percentuais!$JT$3:$JT$17,$A14,Percentuais!$A$3:$A$17,$H$8)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5" t="str">
        <f>HLOOKUP(A1,Percentuais!$D$1:$KT$2,2,FALSE)</f>
        <v>Considerando as  Políticas e normativas de importação de bens para o desenvolvimento de projetos e pesquisas, avalie: [A divulgação de contratos]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 t="e">
        <f>($G9+$F9+$E9)/$I$15</f>
        <v>#DIV/0!</v>
      </c>
      <c r="C9" s="45" t="e">
        <f>$H9/$I$15</f>
        <v>#DIV/0!</v>
      </c>
      <c r="D9" s="45" t="e">
        <f>B9+C9</f>
        <v>#DIV/0!</v>
      </c>
      <c r="E9" s="4">
        <f>COUNTIFS(Percentuais!$JU$3:$JU$17,$A9,Percentuais!$A$3:$A$17,$E$8)</f>
        <v>0</v>
      </c>
      <c r="F9" s="4">
        <f>COUNTIFS(Percentuais!$JU$3:$JU$17,$A9,Percentuais!$A$3:$A$17,$F$8)</f>
        <v>0</v>
      </c>
      <c r="G9" s="4">
        <f>COUNTIFS(Percentuais!$JU$3:$JU$17,$A9,Percentuais!$A$3:$A$17,$G$8)</f>
        <v>0</v>
      </c>
      <c r="H9" s="4">
        <f>COUNTIFS(Percentuais!$JU$3:$JU$17,$A9,Percentuais!$A$3:$A$17,$H$8)</f>
        <v>0</v>
      </c>
      <c r="I9" s="18"/>
    </row>
    <row r="10" spans="1:9" x14ac:dyDescent="0.2">
      <c r="A10" s="15" t="s">
        <v>3</v>
      </c>
      <c r="B10" s="45" t="e">
        <f t="shared" ref="B10:B14" si="0">($G10+$F10+$E10)/$I$15</f>
        <v>#DIV/0!</v>
      </c>
      <c r="C10" s="45" t="e">
        <f t="shared" ref="C10:C14" si="1">$H10/$I$15</f>
        <v>#DIV/0!</v>
      </c>
      <c r="D10" s="45" t="e">
        <f t="shared" ref="D10:D14" si="2">B10+C10</f>
        <v>#DIV/0!</v>
      </c>
      <c r="E10" s="4">
        <f>COUNTIFS(Percentuais!$JU$3:$JU$17,$A10,Percentuais!$A$3:$A$17,$E$8)</f>
        <v>0</v>
      </c>
      <c r="F10" s="4">
        <f>COUNTIFS(Percentuais!$JU$3:$JU$17,$A10,Percentuais!$A$3:$A$17,$F$8)</f>
        <v>0</v>
      </c>
      <c r="G10" s="4">
        <f>COUNTIFS(Percentuais!$JU$3:$JU$17,$A10,Percentuais!$A$3:$A$17,$G$8)</f>
        <v>0</v>
      </c>
      <c r="H10" s="4">
        <f>COUNTIFS(Percentuais!$JU$3:$JU$17,$A10,Percentuais!$A$3:$A$17,$H$8)</f>
        <v>0</v>
      </c>
      <c r="I10" s="19"/>
    </row>
    <row r="11" spans="1:9" x14ac:dyDescent="0.2">
      <c r="A11" s="15" t="s">
        <v>1</v>
      </c>
      <c r="B11" s="45" t="e">
        <f t="shared" si="0"/>
        <v>#DIV/0!</v>
      </c>
      <c r="C11" s="45" t="e">
        <f t="shared" si="1"/>
        <v>#DIV/0!</v>
      </c>
      <c r="D11" s="45" t="e">
        <f t="shared" si="2"/>
        <v>#DIV/0!</v>
      </c>
      <c r="E11" s="4">
        <f>COUNTIFS(Percentuais!$JU$3:$JU$17,$A11,Percentuais!$A$3:$A$17,$E$8)</f>
        <v>0</v>
      </c>
      <c r="F11" s="4">
        <f>COUNTIFS(Percentuais!$JU$3:$JU$17,$A11,Percentuais!$A$3:$A$17,$F$8)</f>
        <v>0</v>
      </c>
      <c r="G11" s="4">
        <f>COUNTIFS(Percentuais!$JU$3:$JU$17,$A11,Percentuais!$A$3:$A$17,$G$8)</f>
        <v>0</v>
      </c>
      <c r="H11" s="4">
        <f>COUNTIFS(Percentuais!$JU$3:$JU$17,$A11,Percentuais!$A$3:$A$17,$H$8)</f>
        <v>0</v>
      </c>
      <c r="I11" s="20"/>
    </row>
    <row r="12" spans="1:9" x14ac:dyDescent="0.2">
      <c r="A12" s="15" t="s">
        <v>2</v>
      </c>
      <c r="B12" s="45" t="e">
        <f t="shared" si="0"/>
        <v>#DIV/0!</v>
      </c>
      <c r="C12" s="45" t="e">
        <f t="shared" si="1"/>
        <v>#DIV/0!</v>
      </c>
      <c r="D12" s="45" t="e">
        <f t="shared" si="2"/>
        <v>#DIV/0!</v>
      </c>
      <c r="E12" s="4">
        <f>COUNTIFS(Percentuais!$JU$3:$JU$17,$A12,Percentuais!$A$3:$A$17,$E$8)</f>
        <v>0</v>
      </c>
      <c r="F12" s="4">
        <f>COUNTIFS(Percentuais!$JU$3:$JU$17,$A12,Percentuais!$A$3:$A$17,$F$8)</f>
        <v>0</v>
      </c>
      <c r="G12" s="4">
        <f>COUNTIFS(Percentuais!$JU$3:$JU$17,$A12,Percentuais!$A$3:$A$17,$G$8)</f>
        <v>0</v>
      </c>
      <c r="H12" s="4">
        <f>COUNTIFS(Percentuais!$JU$3:$JU$17,$A12,Percentuais!$A$3:$A$17,$H$8)</f>
        <v>0</v>
      </c>
      <c r="I12" s="17"/>
    </row>
    <row r="13" spans="1:9" x14ac:dyDescent="0.2">
      <c r="A13" s="15" t="s">
        <v>52</v>
      </c>
      <c r="B13" s="45" t="e">
        <f t="shared" si="0"/>
        <v>#DIV/0!</v>
      </c>
      <c r="C13" s="45" t="e">
        <f t="shared" si="1"/>
        <v>#DIV/0!</v>
      </c>
      <c r="D13" s="45" t="e">
        <f t="shared" si="2"/>
        <v>#DIV/0!</v>
      </c>
      <c r="E13" s="4">
        <f>COUNTIFS(Percentuais!$JU$3:$JU$17,$A13,Percentuais!$A$3:$A$17,$E$8)</f>
        <v>0</v>
      </c>
      <c r="F13" s="4">
        <f>COUNTIFS(Percentuais!$JU$3:$JU$17,$A13,Percentuais!$A$3:$A$17,$F$8)</f>
        <v>0</v>
      </c>
      <c r="G13" s="4">
        <f>COUNTIFS(Percentuais!$JU$3:$JU$17,$A13,Percentuais!$A$3:$A$17,$G$8)</f>
        <v>0</v>
      </c>
      <c r="H13" s="4">
        <f>COUNTIFS(Percentuais!$JU$3:$JU$17,$A13,Percentuais!$A$3:$A$17,$H$8)</f>
        <v>0</v>
      </c>
      <c r="I13" s="17"/>
    </row>
    <row r="14" spans="1:9" x14ac:dyDescent="0.2">
      <c r="A14" s="15" t="s">
        <v>53</v>
      </c>
      <c r="B14" s="45" t="e">
        <f t="shared" si="0"/>
        <v>#DIV/0!</v>
      </c>
      <c r="C14" s="45" t="e">
        <f t="shared" si="1"/>
        <v>#DIV/0!</v>
      </c>
      <c r="D14" s="45" t="e">
        <f t="shared" si="2"/>
        <v>#DIV/0!</v>
      </c>
      <c r="E14" s="4">
        <f>COUNTIFS(Percentuais!$JU$3:$JU$17,$A14,Percentuais!$A$3:$A$17,$E$8)</f>
        <v>0</v>
      </c>
      <c r="F14" s="4">
        <f>COUNTIFS(Percentuais!$JU$3:$JU$17,$A14,Percentuais!$A$3:$A$17,$F$8)</f>
        <v>0</v>
      </c>
      <c r="G14" s="4">
        <f>COUNTIFS(Percentuais!$JU$3:$JU$17,$A14,Percentuais!$A$3:$A$17,$G$8)</f>
        <v>0</v>
      </c>
      <c r="H14" s="4">
        <f>COUNTIFS(Percentuais!$JU$3:$JU$17,$A14,Percentuais!$A$3:$A$17,$H$8)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0</v>
      </c>
      <c r="I15" s="30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5" t="str">
        <f>HLOOKUP(A1,Percentuais!$D$1:$KV$2,2,FALSE)</f>
        <v>Você está envolvido/a com os processos e procedimentos de gestão da logística de suprimentos e/ou de patrimônio na UFPR?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0.13333333333333333</v>
      </c>
      <c r="D10" s="43">
        <f>B10+C10</f>
        <v>0.13333333333333333</v>
      </c>
      <c r="E10" s="23">
        <f>COUNTIFS(Percentuais!$JV$3:$JV$17,$A10,Percentuais!$A$3:$A$17,$E$9)</f>
        <v>0</v>
      </c>
      <c r="F10" s="23">
        <f>COUNTIFS(Percentuais!$JV$3:$JV$17,$A10,Percentuais!$A$3:$A$17,$F$9)</f>
        <v>0</v>
      </c>
      <c r="G10" s="23">
        <f>COUNTIFS(Percentuais!$JV$3:$JV$17,$A10,Percentuais!$A$3:$A$17,$G$9)</f>
        <v>0</v>
      </c>
      <c r="H10" s="23">
        <f>COUNTIFS(Percentuais!$JV$3:$JV$17,$A10,Percentuais!$A$3:$A$17,$H$9)</f>
        <v>2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0.8666666666666667</v>
      </c>
      <c r="D11" s="43">
        <f t="shared" ref="D11" si="0">B11+C11</f>
        <v>0.8666666666666667</v>
      </c>
      <c r="E11" s="23">
        <f>COUNTIFS(Percentuais!$JV$3:$JV$17,$A11,Percentuais!$A$3:$A$17,$E$9)</f>
        <v>0</v>
      </c>
      <c r="F11" s="23">
        <f>COUNTIFS(Percentuais!$JV$3:$JV$17,$A11,Percentuais!$A$3:$A$17,$F$9)</f>
        <v>0</v>
      </c>
      <c r="G11" s="23">
        <f>COUNTIFS(Percentuais!$JV$3:$JV$17,$A11,Percentuais!$A$3:$A$17,$G$9)</f>
        <v>0</v>
      </c>
      <c r="H11" s="23">
        <f>COUNTIFS(Percentuais!$JV$3:$JV$17,$A11,Percentuais!$A$3:$A$17,$H$9)</f>
        <v>13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COUNTIFS(Percentuais!$JW$3:$JW$17,$A9,Percentuais!$A$3:$A$17,$E$8)</f>
        <v>0</v>
      </c>
      <c r="F9" s="4">
        <f>COUNTIFS(Percentuais!$JW$3:$JW$17,$A9,Percentuais!$A$3:$A$17,$F$8)</f>
        <v>0</v>
      </c>
      <c r="G9" s="4">
        <f>COUNTIFS(Percentuais!$JW$3:$JW$17,$A9,Percentuais!$A$3:$A$17,$G$8)</f>
        <v>0</v>
      </c>
      <c r="H9" s="4">
        <f>COUNTIFS(Percentuais!$JW$3:$JW$17,$A9,Percentuais!$A$3:$A$17,$H$8)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COUNTIFS(Percentuais!$JW$3:$JW$17,$A10,Percentuais!$A$3:$A$17,$E$8)</f>
        <v>0</v>
      </c>
      <c r="F10" s="4">
        <f>COUNTIFS(Percentuais!$JW$3:$JW$17,$A10,Percentuais!$A$3:$A$17,$F$8)</f>
        <v>0</v>
      </c>
      <c r="G10" s="4">
        <f>COUNTIFS(Percentuais!$JW$3:$JW$17,$A10,Percentuais!$A$3:$A$17,$G$8)</f>
        <v>0</v>
      </c>
      <c r="H10" s="4">
        <f>COUNTIFS(Percentuais!$JW$3:$JW$17,$A10,Percentuais!$A$3:$A$17,$H$8)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COUNTIFS(Percentuais!$JW$3:$JW$17,$A11,Percentuais!$A$3:$A$17,$E$8)</f>
        <v>0</v>
      </c>
      <c r="F11" s="4">
        <f>COUNTIFS(Percentuais!$JW$3:$JW$17,$A11,Percentuais!$A$3:$A$17,$F$8)</f>
        <v>0</v>
      </c>
      <c r="G11" s="4">
        <f>COUNTIFS(Percentuais!$JW$3:$JW$17,$A11,Percentuais!$A$3:$A$17,$G$8)</f>
        <v>0</v>
      </c>
      <c r="H11" s="4">
        <f>COUNTIFS(Percentuais!$JW$3:$JW$17,$A11,Percentuais!$A$3:$A$17,$H$8)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0.5</v>
      </c>
      <c r="D12" s="45">
        <f t="shared" si="2"/>
        <v>0.5</v>
      </c>
      <c r="E12" s="4">
        <f>COUNTIFS(Percentuais!$JW$3:$JW$17,$A12,Percentuais!$A$3:$A$17,$E$8)</f>
        <v>0</v>
      </c>
      <c r="F12" s="4">
        <f>COUNTIFS(Percentuais!$JW$3:$JW$17,$A12,Percentuais!$A$3:$A$17,$F$8)</f>
        <v>0</v>
      </c>
      <c r="G12" s="4">
        <f>COUNTIFS(Percentuais!$JW$3:$JW$17,$A12,Percentuais!$A$3:$A$17,$G$8)</f>
        <v>0</v>
      </c>
      <c r="H12" s="4">
        <f>COUNTIFS(Percentuais!$JW$3:$JW$17,$A12,Percentuais!$A$3:$A$17,$H$8)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COUNTIFS(Percentuais!$JW$3:$JW$17,$A13,Percentuais!$A$3:$A$17,$E$8)</f>
        <v>0</v>
      </c>
      <c r="F13" s="4">
        <f>COUNTIFS(Percentuais!$JW$3:$JW$17,$A13,Percentuais!$A$3:$A$17,$F$8)</f>
        <v>0</v>
      </c>
      <c r="G13" s="4">
        <f>COUNTIFS(Percentuais!$JW$3:$JW$17,$A13,Percentuais!$A$3:$A$17,$G$8)</f>
        <v>0</v>
      </c>
      <c r="H13" s="4">
        <f>COUNTIFS(Percentuais!$JW$3:$JW$17,$A13,Percentuais!$A$3:$A$17,$H$8)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COUNTIFS(Percentuais!$JW$3:$JW$17,$A14,Percentuais!$A$3:$A$17,$E$8)</f>
        <v>0</v>
      </c>
      <c r="F14" s="4">
        <f>COUNTIFS(Percentuais!$JW$3:$JW$17,$A14,Percentuais!$A$3:$A$17,$F$8)</f>
        <v>0</v>
      </c>
      <c r="G14" s="4">
        <f>COUNTIFS(Percentuais!$JW$3:$JW$17,$A14,Percentuais!$A$3:$A$17,$G$8)</f>
        <v>0</v>
      </c>
      <c r="H14" s="4">
        <f>COUNTIFS(Percentuais!$JW$3:$JW$17,$A14,Percentuais!$A$3:$A$17,$H$8)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5" t="str">
        <f>HLOOKUP(A1,Percentuais!$D$1:$KT$2,2,FALSE)</f>
        <v>Avalie as  Políticas e normativas de logística de suprimentos e de patrimônio: [Políticas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COUNTIFS(Percentuais!$JX$3:$JX$17,$A9,Percentuais!$A$3:$A$17,$E$8)</f>
        <v>0</v>
      </c>
      <c r="F9" s="4">
        <f>COUNTIFS(Percentuais!$JX$3:$JX$17,$A9,Percentuais!$A$3:$A$17,$F$8)</f>
        <v>0</v>
      </c>
      <c r="G9" s="4">
        <f>COUNTIFS(Percentuais!$JX$3:$JX$17,$A9,Percentuais!$A$3:$A$17,$G$8)</f>
        <v>0</v>
      </c>
      <c r="H9" s="4">
        <f>COUNTIFS(Percentuais!$JX$3:$JX$17,$A9,Percentuais!$A$3:$A$17,$H$8)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</v>
      </c>
      <c r="D10" s="45">
        <f t="shared" ref="D10:D14" si="2">B10+C10</f>
        <v>0.5</v>
      </c>
      <c r="E10" s="4">
        <f>COUNTIFS(Percentuais!$JX$3:$JX$17,$A10,Percentuais!$A$3:$A$17,$E$8)</f>
        <v>0</v>
      </c>
      <c r="F10" s="4">
        <f>COUNTIFS(Percentuais!$JX$3:$JX$17,$A10,Percentuais!$A$3:$A$17,$F$8)</f>
        <v>0</v>
      </c>
      <c r="G10" s="4">
        <f>COUNTIFS(Percentuais!$JX$3:$JX$17,$A10,Percentuais!$A$3:$A$17,$G$8)</f>
        <v>0</v>
      </c>
      <c r="H10" s="4">
        <f>COUNTIFS(Percentuais!$JX$3:$JX$17,$A10,Percentuais!$A$3:$A$17,$H$8)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COUNTIFS(Percentuais!$JX$3:$JX$17,$A11,Percentuais!$A$3:$A$17,$E$8)</f>
        <v>0</v>
      </c>
      <c r="F11" s="4">
        <f>COUNTIFS(Percentuais!$JX$3:$JX$17,$A11,Percentuais!$A$3:$A$17,$F$8)</f>
        <v>0</v>
      </c>
      <c r="G11" s="4">
        <f>COUNTIFS(Percentuais!$JX$3:$JX$17,$A11,Percentuais!$A$3:$A$17,$G$8)</f>
        <v>0</v>
      </c>
      <c r="H11" s="4">
        <f>COUNTIFS(Percentuais!$JX$3:$JX$17,$A11,Percentuais!$A$3:$A$17,$H$8)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0.5</v>
      </c>
      <c r="D12" s="45">
        <f t="shared" si="2"/>
        <v>0.5</v>
      </c>
      <c r="E12" s="4">
        <f>COUNTIFS(Percentuais!$JX$3:$JX$17,$A12,Percentuais!$A$3:$A$17,$E$8)</f>
        <v>0</v>
      </c>
      <c r="F12" s="4">
        <f>COUNTIFS(Percentuais!$JX$3:$JX$17,$A12,Percentuais!$A$3:$A$17,$F$8)</f>
        <v>0</v>
      </c>
      <c r="G12" s="4">
        <f>COUNTIFS(Percentuais!$JX$3:$JX$17,$A12,Percentuais!$A$3:$A$17,$G$8)</f>
        <v>0</v>
      </c>
      <c r="H12" s="4">
        <f>COUNTIFS(Percentuais!$JX$3:$JX$17,$A12,Percentuais!$A$3:$A$17,$H$8)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COUNTIFS(Percentuais!$JX$3:$JX$17,$A13,Percentuais!$A$3:$A$17,$E$8)</f>
        <v>0</v>
      </c>
      <c r="F13" s="4">
        <f>COUNTIFS(Percentuais!$JX$3:$JX$17,$A13,Percentuais!$A$3:$A$17,$F$8)</f>
        <v>0</v>
      </c>
      <c r="G13" s="4">
        <f>COUNTIFS(Percentuais!$JX$3:$JX$17,$A13,Percentuais!$A$3:$A$17,$G$8)</f>
        <v>0</v>
      </c>
      <c r="H13" s="4">
        <f>COUNTIFS(Percentuais!$JX$3:$JX$17,$A13,Percentuais!$A$3:$A$17,$H$8)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COUNTIFS(Percentuais!$JX$3:$JX$17,$A14,Percentuais!$A$3:$A$17,$E$8)</f>
        <v>0</v>
      </c>
      <c r="F14" s="4">
        <f>COUNTIFS(Percentuais!$JX$3:$JX$17,$A14,Percentuais!$A$3:$A$17,$F$8)</f>
        <v>0</v>
      </c>
      <c r="G14" s="4">
        <f>COUNTIFS(Percentuais!$JX$3:$JX$17,$A14,Percentuais!$A$3:$A$17,$G$8)</f>
        <v>0</v>
      </c>
      <c r="H14" s="4">
        <f>COUNTIFS(Percentuais!$JX$3:$JX$17,$A14,Percentuais!$A$3:$A$17,$H$8)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patrimônio]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COUNTIFS(Percentuais!$JY$3:$JY$17,$A9,Percentuais!$A$3:$A$17,$E$8)</f>
        <v>0</v>
      </c>
      <c r="F9" s="4">
        <f>COUNTIFS(Percentuais!$JY$3:$JY$17,$A9,Percentuais!$A$3:$A$17,$F$8)</f>
        <v>0</v>
      </c>
      <c r="G9" s="4">
        <f>COUNTIFS(Percentuais!$JY$3:$JY$17,$A9,Percentuais!$A$3:$A$17,$G$8)</f>
        <v>0</v>
      </c>
      <c r="H9" s="4">
        <f>COUNTIFS(Percentuais!$JY$3:$JY$17,$A9,Percentuais!$A$3:$A$17,$H$8)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COUNTIFS(Percentuais!$JY$3:$JY$17,$A10,Percentuais!$A$3:$A$17,$E$8)</f>
        <v>0</v>
      </c>
      <c r="F10" s="4">
        <f>COUNTIFS(Percentuais!$JY$3:$JY$17,$A10,Percentuais!$A$3:$A$17,$F$8)</f>
        <v>0</v>
      </c>
      <c r="G10" s="4">
        <f>COUNTIFS(Percentuais!$JY$3:$JY$17,$A10,Percentuais!$A$3:$A$17,$G$8)</f>
        <v>0</v>
      </c>
      <c r="H10" s="4">
        <f>COUNTIFS(Percentuais!$JY$3:$JY$17,$A10,Percentuais!$A$3:$A$17,$H$8)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1</v>
      </c>
      <c r="D11" s="45">
        <f t="shared" si="2"/>
        <v>1</v>
      </c>
      <c r="E11" s="4">
        <f>COUNTIFS(Percentuais!$JY$3:$JY$17,$A11,Percentuais!$A$3:$A$17,$E$8)</f>
        <v>0</v>
      </c>
      <c r="F11" s="4">
        <f>COUNTIFS(Percentuais!$JY$3:$JY$17,$A11,Percentuais!$A$3:$A$17,$F$8)</f>
        <v>0</v>
      </c>
      <c r="G11" s="4">
        <f>COUNTIFS(Percentuais!$JY$3:$JY$17,$A11,Percentuais!$A$3:$A$17,$G$8)</f>
        <v>0</v>
      </c>
      <c r="H11" s="4">
        <f>COUNTIFS(Percentuais!$JY$3:$JY$17,$A11,Percentuais!$A$3:$A$17,$H$8)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COUNTIFS(Percentuais!$JY$3:$JY$17,$A12,Percentuais!$A$3:$A$17,$E$8)</f>
        <v>0</v>
      </c>
      <c r="F12" s="4">
        <f>COUNTIFS(Percentuais!$JY$3:$JY$17,$A12,Percentuais!$A$3:$A$17,$F$8)</f>
        <v>0</v>
      </c>
      <c r="G12" s="4">
        <f>COUNTIFS(Percentuais!$JY$3:$JY$17,$A12,Percentuais!$A$3:$A$17,$G$8)</f>
        <v>0</v>
      </c>
      <c r="H12" s="4">
        <f>COUNTIFS(Percentuais!$JY$3:$JY$17,$A12,Percentuais!$A$3:$A$17,$H$8)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COUNTIFS(Percentuais!$JY$3:$JY$17,$A13,Percentuais!$A$3:$A$17,$E$8)</f>
        <v>0</v>
      </c>
      <c r="F13" s="4">
        <f>COUNTIFS(Percentuais!$JY$3:$JY$17,$A13,Percentuais!$A$3:$A$17,$F$8)</f>
        <v>0</v>
      </c>
      <c r="G13" s="4">
        <f>COUNTIFS(Percentuais!$JY$3:$JY$17,$A13,Percentuais!$A$3:$A$17,$G$8)</f>
        <v>0</v>
      </c>
      <c r="H13" s="4">
        <f>COUNTIFS(Percentuais!$JY$3:$JY$17,$A13,Percentuais!$A$3:$A$17,$H$8)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COUNTIFS(Percentuais!$JY$3:$JY$17,$A14,Percentuais!$A$3:$A$17,$E$8)</f>
        <v>0</v>
      </c>
      <c r="F14" s="4">
        <f>COUNTIFS(Percentuais!$JY$3:$JY$17,$A14,Percentuais!$A$3:$A$17,$F$8)</f>
        <v>0</v>
      </c>
      <c r="G14" s="4">
        <f>COUNTIFS(Percentuais!$JY$3:$JY$17,$A14,Percentuais!$A$3:$A$17,$G$8)</f>
        <v>0</v>
      </c>
      <c r="H14" s="4">
        <f>COUNTIFS(Percentuais!$JY$3:$JY$17,$A14,Percentuais!$A$3:$A$17,$H$8)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5" t="str">
        <f>HLOOKUP(A1,Percentuais!$D$1:$KT$2,2,FALSE)</f>
        <v>Avalie as  Políticas e normativas de logística de suprimentos e de patrimônio: [Transparência das normativas de gestão de suprimentos]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COUNTIFS(Percentuais!$JZ$3:$JZ$17,$A9,Percentuais!$A$3:$A$17,$E$8)</f>
        <v>0</v>
      </c>
      <c r="F9" s="4">
        <f>COUNTIFS(Percentuais!$JZ$3:$JZ$17,$A9,Percentuais!$A$3:$A$17,$F$8)</f>
        <v>0</v>
      </c>
      <c r="G9" s="4">
        <f>COUNTIFS(Percentuais!$JZ$3:$JZ$17,$A9,Percentuais!$A$3:$A$17,$G$8)</f>
        <v>0</v>
      </c>
      <c r="H9" s="4">
        <f>COUNTIFS(Percentuais!$JZ$3:$JZ$17,$A9,Percentuais!$A$3:$A$17,$H$8)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COUNTIFS(Percentuais!$JZ$3:$JZ$17,$A10,Percentuais!$A$3:$A$17,$E$8)</f>
        <v>0</v>
      </c>
      <c r="F10" s="4">
        <f>COUNTIFS(Percentuais!$JZ$3:$JZ$17,$A10,Percentuais!$A$3:$A$17,$F$8)</f>
        <v>0</v>
      </c>
      <c r="G10" s="4">
        <f>COUNTIFS(Percentuais!$JZ$3:$JZ$17,$A10,Percentuais!$A$3:$A$17,$G$8)</f>
        <v>0</v>
      </c>
      <c r="H10" s="4">
        <f>COUNTIFS(Percentuais!$JZ$3:$JZ$17,$A10,Percentuais!$A$3:$A$17,$H$8)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</v>
      </c>
      <c r="D11" s="45">
        <f t="shared" si="2"/>
        <v>0.5</v>
      </c>
      <c r="E11" s="4">
        <f>COUNTIFS(Percentuais!$JZ$3:$JZ$17,$A11,Percentuais!$A$3:$A$17,$E$8)</f>
        <v>0</v>
      </c>
      <c r="F11" s="4">
        <f>COUNTIFS(Percentuais!$JZ$3:$JZ$17,$A11,Percentuais!$A$3:$A$17,$F$8)</f>
        <v>0</v>
      </c>
      <c r="G11" s="4">
        <f>COUNTIFS(Percentuais!$JZ$3:$JZ$17,$A11,Percentuais!$A$3:$A$17,$G$8)</f>
        <v>0</v>
      </c>
      <c r="H11" s="4">
        <f>COUNTIFS(Percentuais!$JZ$3:$JZ$17,$A11,Percentuais!$A$3:$A$17,$H$8)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0.5</v>
      </c>
      <c r="D12" s="45">
        <f t="shared" si="2"/>
        <v>0.5</v>
      </c>
      <c r="E12" s="4">
        <f>COUNTIFS(Percentuais!$JZ$3:$JZ$17,$A12,Percentuais!$A$3:$A$17,$E$8)</f>
        <v>0</v>
      </c>
      <c r="F12" s="4">
        <f>COUNTIFS(Percentuais!$JZ$3:$JZ$17,$A12,Percentuais!$A$3:$A$17,$F$8)</f>
        <v>0</v>
      </c>
      <c r="G12" s="4">
        <f>COUNTIFS(Percentuais!$JZ$3:$JZ$17,$A12,Percentuais!$A$3:$A$17,$G$8)</f>
        <v>0</v>
      </c>
      <c r="H12" s="4">
        <f>COUNTIFS(Percentuais!$JZ$3:$JZ$17,$A12,Percentuais!$A$3:$A$17,$H$8)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COUNTIFS(Percentuais!$JZ$3:$JZ$17,$A13,Percentuais!$A$3:$A$17,$E$8)</f>
        <v>0</v>
      </c>
      <c r="F13" s="4">
        <f>COUNTIFS(Percentuais!$JZ$3:$JZ$17,$A13,Percentuais!$A$3:$A$17,$F$8)</f>
        <v>0</v>
      </c>
      <c r="G13" s="4">
        <f>COUNTIFS(Percentuais!$JZ$3:$JZ$17,$A13,Percentuais!$A$3:$A$17,$G$8)</f>
        <v>0</v>
      </c>
      <c r="H13" s="4">
        <f>COUNTIFS(Percentuais!$JZ$3:$JZ$17,$A13,Percentuais!$A$3:$A$17,$H$8)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COUNTIFS(Percentuais!$JZ$3:$JZ$17,$A14,Percentuais!$A$3:$A$17,$E$8)</f>
        <v>0</v>
      </c>
      <c r="F14" s="4">
        <f>COUNTIFS(Percentuais!$JZ$3:$JZ$17,$A14,Percentuais!$A$3:$A$17,$F$8)</f>
        <v>0</v>
      </c>
      <c r="G14" s="4">
        <f>COUNTIFS(Percentuais!$JZ$3:$JZ$17,$A14,Percentuais!$A$3:$A$17,$G$8)</f>
        <v>0</v>
      </c>
      <c r="H14" s="4">
        <f>COUNTIFS(Percentuais!$JZ$3:$JZ$17,$A14,Percentuais!$A$3:$A$17,$H$8)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2</v>
      </c>
      <c r="I15" s="30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5" t="str">
        <f>HLOOKUP(A1,Percentuais!$D$1:$KT$2,2,FALSE)</f>
        <v>Avalie o Sistema de Bibliotecas, considerando as seguintes ações e Políticas: [Manutenção do acervo físico]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COUNTIFS(Percentuais!$GQ$3:$GQ$17,$A9,Percentuais!$A$3:$A$17,$E$8)</f>
        <v>0</v>
      </c>
      <c r="F9" s="4">
        <f>COUNTIFS(Percentuais!$GQ$3:$GQ$17,$A9,Percentuais!$A$3:$A$17,$F$8)</f>
        <v>0</v>
      </c>
      <c r="G9" s="4">
        <f>COUNTIFS(Percentuais!$GQ$3:$GQ$17,$A9,Percentuais!$A$3:$A$17,$G$8)</f>
        <v>0</v>
      </c>
      <c r="H9" s="4">
        <f>COUNTIFS(Percentuais!$GQ$3:$GQ$17,$A9,Percentuais!$A$3:$A$17,$H$8)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0.33333333333333331</v>
      </c>
      <c r="D10" s="45">
        <f t="shared" ref="D10:D13" si="1">B10+C10</f>
        <v>0.33333333333333331</v>
      </c>
      <c r="E10" s="4">
        <f>COUNTIFS(Percentuais!$GQ$3:$GQ$17,$A10,Percentuais!$A$3:$A$17,$E$8)</f>
        <v>0</v>
      </c>
      <c r="F10" s="4">
        <f>COUNTIFS(Percentuais!$GQ$3:$GQ$17,$A10,Percentuais!$A$3:$A$17,$F$8)</f>
        <v>0</v>
      </c>
      <c r="G10" s="4">
        <f>COUNTIFS(Percentuais!$GQ$3:$GQ$17,$A10,Percentuais!$A$3:$A$17,$G$8)</f>
        <v>0</v>
      </c>
      <c r="H10" s="4">
        <f>COUNTIFS(Percentuais!$GQ$3:$GQ$17,$A10,Percentuais!$A$3:$A$17,$H$8)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0.66666666666666663</v>
      </c>
      <c r="D11" s="45">
        <f t="shared" si="1"/>
        <v>0.66666666666666663</v>
      </c>
      <c r="E11" s="4">
        <f>COUNTIFS(Percentuais!$GQ$3:$GQ$17,$A11,Percentuais!$A$3:$A$17,$E$8)</f>
        <v>0</v>
      </c>
      <c r="F11" s="4">
        <f>COUNTIFS(Percentuais!$GQ$3:$GQ$17,$A11,Percentuais!$A$3:$A$17,$F$8)</f>
        <v>0</v>
      </c>
      <c r="G11" s="4">
        <f>COUNTIFS(Percentuais!$GQ$3:$GQ$17,$A11,Percentuais!$A$3:$A$17,$G$8)</f>
        <v>0</v>
      </c>
      <c r="H11" s="4">
        <f>COUNTIFS(Percentuais!$GQ$3:$GQ$17,$A11,Percentuais!$A$3:$A$17,$H$8)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COUNTIFS(Percentuais!$GQ$3:$GQ$17,$A12,Percentuais!$A$3:$A$17,$E$8)</f>
        <v>0</v>
      </c>
      <c r="F12" s="4">
        <f>COUNTIFS(Percentuais!$GQ$3:$GQ$17,$A12,Percentuais!$A$3:$A$17,$F$8)</f>
        <v>0</v>
      </c>
      <c r="G12" s="4">
        <f>COUNTIFS(Percentuais!$GQ$3:$GQ$17,$A12,Percentuais!$A$3:$A$17,$G$8)</f>
        <v>0</v>
      </c>
      <c r="H12" s="4">
        <f>COUNTIFS(Percentuais!$GQ$3:$GQ$17,$A12,Percentuais!$A$3:$A$17,$H$8)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COUNTIFS(Percentuais!$GQ$3:$GQ$17,$A13,Percentuais!$A$3:$A$17,$E$8)</f>
        <v>0</v>
      </c>
      <c r="F13" s="4">
        <f>COUNTIFS(Percentuais!$GQ$3:$GQ$17,$A13,Percentuais!$A$3:$A$17,$F$8)</f>
        <v>0</v>
      </c>
      <c r="G13" s="4">
        <f>COUNTIFS(Percentuais!$GQ$3:$GQ$17,$A13,Percentuais!$A$3:$A$17,$G$8)</f>
        <v>0</v>
      </c>
      <c r="H13" s="4">
        <f>COUNTIFS(Percentuais!$GQ$3:$GQ$17,$A13,Percentuais!$A$3:$A$17,$H$8)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COUNTIFS(Percentuais!$GQ$3:$GQ$17,$A14,Percentuais!$A$3:$A$17,$E$8)</f>
        <v>0</v>
      </c>
      <c r="F14" s="4">
        <f>COUNTIFS(Percentuais!$GQ$3:$GQ$17,$A14,Percentuais!$A$3:$A$17,$F$8)</f>
        <v>0</v>
      </c>
      <c r="G14" s="4">
        <f>COUNTIFS(Percentuais!$GQ$3:$GQ$17,$A14,Percentuais!$A$3:$A$17,$G$8)</f>
        <v>0</v>
      </c>
      <c r="H14" s="4">
        <f>COUNTIFS(Percentuais!$GQ$3:$GQ$17,$A14,Percentuais!$A$3:$A$17,$H$8)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0</v>
      </c>
      <c r="H15" s="29">
        <f t="shared" si="3"/>
        <v>3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5" t="str">
        <f>HLOOKUP(A1,Percentuais!$D$1:$KV$2,2,FALSE)</f>
        <v>Para avaliar o planejamento, a Organização e as ações de Governança Institucional, escolha Sim; para prosseguir, escolha Não: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</v>
      </c>
      <c r="C10" s="43">
        <f>$H10/$I$12</f>
        <v>0.26666666666666666</v>
      </c>
      <c r="D10" s="43">
        <f>B10+C10</f>
        <v>0.26666666666666666</v>
      </c>
      <c r="E10" s="23">
        <f>COUNTIFS(Percentuais!$KA$3:$KA$17,$A10,Percentuais!$A$3:$A$17,$E$9)</f>
        <v>0</v>
      </c>
      <c r="F10" s="23">
        <f>COUNTIFS(Percentuais!$KA$3:$KA$17,$A10,Percentuais!$A$3:$A$17,$F$9)</f>
        <v>0</v>
      </c>
      <c r="G10" s="23">
        <f>COUNTIFS(Percentuais!$KA$3:$KA$17,$A10,Percentuais!$A$3:$A$17,$G$9)</f>
        <v>0</v>
      </c>
      <c r="H10" s="23">
        <f>COUNTIFS(Percentuais!$KA$3:$KA$17,$A10,Percentuais!$A$3:$A$17,$H$9)</f>
        <v>4</v>
      </c>
      <c r="I10" s="24"/>
    </row>
    <row r="11" spans="1:9" x14ac:dyDescent="0.2">
      <c r="A11" s="22" t="s">
        <v>18</v>
      </c>
      <c r="B11" s="43">
        <f>(E11+F11+G11)/$I$12</f>
        <v>0</v>
      </c>
      <c r="C11" s="43">
        <f>$H11/$I$12</f>
        <v>0.73333333333333328</v>
      </c>
      <c r="D11" s="43">
        <f t="shared" ref="D11" si="0">B11+C11</f>
        <v>0.73333333333333328</v>
      </c>
      <c r="E11" s="23">
        <f>COUNTIFS(Percentuais!$KA$3:$KA$17,$A11,Percentuais!$A$3:$A$17,$E$9)</f>
        <v>0</v>
      </c>
      <c r="F11" s="23">
        <f>COUNTIFS(Percentuais!$KA$3:$KA$17,$A11,Percentuais!$A$3:$A$17,$F$9)</f>
        <v>0</v>
      </c>
      <c r="G11" s="23">
        <f>COUNTIFS(Percentuais!$KA$3:$KA$17,$A11,Percentuais!$A$3:$A$17,$G$9)</f>
        <v>0</v>
      </c>
      <c r="H11" s="23">
        <f>COUNTIFS(Percentuais!$KA$3:$KA$17,$A11,Percentuais!$A$3:$A$17,$H$9)</f>
        <v>11</v>
      </c>
      <c r="I11" s="25"/>
    </row>
    <row r="12" spans="1:9" x14ac:dyDescent="0.2">
      <c r="A12" s="21"/>
      <c r="B12" s="44">
        <f t="shared" ref="B12:H12" si="1">SUM(B10:B11)</f>
        <v>0</v>
      </c>
      <c r="C12" s="44">
        <f t="shared" si="1"/>
        <v>1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0</v>
      </c>
      <c r="H12" s="27">
        <f t="shared" si="1"/>
        <v>15</v>
      </c>
      <c r="I12" s="28">
        <f>SUM(E12:H12)</f>
        <v>15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5" t="str">
        <f>HLOOKUP(A1,Percentuais!$D$1:$KT$2,2,FALSE)</f>
        <v>Avalie as ações de Governança Institucional: [Publicação e divulgação de indicadores de desempenho da instituição]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COUNTIFS(Percentuais!$KB$3:$KB$17,$A9,Percentuais!$A$3:$A$17,$E$8)</f>
        <v>0</v>
      </c>
      <c r="F9" s="4">
        <f>COUNTIFS(Percentuais!$KB$3:$KB$17,$A9,Percentuais!$A$3:$A$17,$F$8)</f>
        <v>0</v>
      </c>
      <c r="G9" s="4">
        <f>COUNTIFS(Percentuais!$KB$3:$KB$17,$A9,Percentuais!$A$3:$A$17,$G$8)</f>
        <v>0</v>
      </c>
      <c r="H9" s="4">
        <f>COUNTIFS(Percentuais!$KB$3:$KB$17,$A9,Percentuais!$A$3:$A$17,$H$8)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0.25</v>
      </c>
      <c r="D10" s="45">
        <f t="shared" ref="D10:D14" si="2">B10+C10</f>
        <v>0.25</v>
      </c>
      <c r="E10" s="4">
        <f>COUNTIFS(Percentuais!$KB$3:$KB$17,$A10,Percentuais!$A$3:$A$17,$E$8)</f>
        <v>0</v>
      </c>
      <c r="F10" s="4">
        <f>COUNTIFS(Percentuais!$KB$3:$KB$17,$A10,Percentuais!$A$3:$A$17,$F$8)</f>
        <v>0</v>
      </c>
      <c r="G10" s="4">
        <f>COUNTIFS(Percentuais!$KB$3:$KB$17,$A10,Percentuais!$A$3:$A$17,$G$8)</f>
        <v>0</v>
      </c>
      <c r="H10" s="4">
        <f>COUNTIFS(Percentuais!$KB$3:$KB$17,$A10,Percentuais!$A$3:$A$17,$H$8)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0.5</v>
      </c>
      <c r="D11" s="45">
        <f t="shared" si="2"/>
        <v>0.5</v>
      </c>
      <c r="E11" s="4">
        <f>COUNTIFS(Percentuais!$KB$3:$KB$17,$A11,Percentuais!$A$3:$A$17,$E$8)</f>
        <v>0</v>
      </c>
      <c r="F11" s="4">
        <f>COUNTIFS(Percentuais!$KB$3:$KB$17,$A11,Percentuais!$A$3:$A$17,$F$8)</f>
        <v>0</v>
      </c>
      <c r="G11" s="4">
        <f>COUNTIFS(Percentuais!$KB$3:$KB$17,$A11,Percentuais!$A$3:$A$17,$G$8)</f>
        <v>0</v>
      </c>
      <c r="H11" s="4">
        <f>COUNTIFS(Percentuais!$KB$3:$KB$17,$A11,Percentuais!$A$3:$A$17,$H$8)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0.25</v>
      </c>
      <c r="D12" s="45">
        <f t="shared" si="2"/>
        <v>0.25</v>
      </c>
      <c r="E12" s="4">
        <f>COUNTIFS(Percentuais!$KB$3:$KB$17,$A12,Percentuais!$A$3:$A$17,$E$8)</f>
        <v>0</v>
      </c>
      <c r="F12" s="4">
        <f>COUNTIFS(Percentuais!$KB$3:$KB$17,$A12,Percentuais!$A$3:$A$17,$F$8)</f>
        <v>0</v>
      </c>
      <c r="G12" s="4">
        <f>COUNTIFS(Percentuais!$KB$3:$KB$17,$A12,Percentuais!$A$3:$A$17,$G$8)</f>
        <v>0</v>
      </c>
      <c r="H12" s="4">
        <f>COUNTIFS(Percentuais!$KB$3:$KB$17,$A12,Percentuais!$A$3:$A$17,$H$8)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COUNTIFS(Percentuais!$KB$3:$KB$17,$A13,Percentuais!$A$3:$A$17,$E$8)</f>
        <v>0</v>
      </c>
      <c r="F13" s="4">
        <f>COUNTIFS(Percentuais!$KB$3:$KB$17,$A13,Percentuais!$A$3:$A$17,$F$8)</f>
        <v>0</v>
      </c>
      <c r="G13" s="4">
        <f>COUNTIFS(Percentuais!$KB$3:$KB$17,$A13,Percentuais!$A$3:$A$17,$G$8)</f>
        <v>0</v>
      </c>
      <c r="H13" s="4">
        <f>COUNTIFS(Percentuais!$KB$3:$KB$17,$A13,Percentuais!$A$3:$A$17,$H$8)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COUNTIFS(Percentuais!$KB$3:$KB$17,$A14,Percentuais!$A$3:$A$17,$E$8)</f>
        <v>0</v>
      </c>
      <c r="F14" s="4">
        <f>COUNTIFS(Percentuais!$KB$3:$KB$17,$A14,Percentuais!$A$3:$A$17,$F$8)</f>
        <v>0</v>
      </c>
      <c r="G14" s="4">
        <f>COUNTIFS(Percentuais!$KB$3:$KB$17,$A14,Percentuais!$A$3:$A$17,$G$8)</f>
        <v>0</v>
      </c>
      <c r="H14" s="4">
        <f>COUNTIFS(Percentuais!$KB$3:$KB$17,$A14,Percentuais!$A$3:$A$17,$H$8)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5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COUNTIFS(Percentuais!$KC$3:$KC$17,$A9,Percentuais!$A$3:$A$17,$E$8)</f>
        <v>0</v>
      </c>
      <c r="F9" s="4">
        <f>COUNTIFS(Percentuais!$KC$3:$KC$17,$A9,Percentuais!$A$3:$A$17,$F$8)</f>
        <v>0</v>
      </c>
      <c r="G9" s="4">
        <f>COUNTIFS(Percentuais!$KC$3:$KC$17,$A9,Percentuais!$A$3:$A$17,$G$8)</f>
        <v>0</v>
      </c>
      <c r="H9" s="4">
        <f>COUNTIFS(Percentuais!$KC$3:$KC$17,$A9,Percentuais!$A$3:$A$17,$H$8)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COUNTIFS(Percentuais!$KC$3:$KC$17,$A10,Percentuais!$A$3:$A$17,$E$8)</f>
        <v>0</v>
      </c>
      <c r="F10" s="4">
        <f>COUNTIFS(Percentuais!$KC$3:$KC$17,$A10,Percentuais!$A$3:$A$17,$F$8)</f>
        <v>0</v>
      </c>
      <c r="G10" s="4">
        <f>COUNTIFS(Percentuais!$KC$3:$KC$17,$A10,Percentuais!$A$3:$A$17,$G$8)</f>
        <v>0</v>
      </c>
      <c r="H10" s="4">
        <f>COUNTIFS(Percentuais!$KC$3:$KC$17,$A10,Percentuais!$A$3:$A$17,$H$8)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0.25</v>
      </c>
      <c r="D11" s="45">
        <f t="shared" si="2"/>
        <v>0.25</v>
      </c>
      <c r="E11" s="4">
        <f>COUNTIFS(Percentuais!$KC$3:$KC$17,$A11,Percentuais!$A$3:$A$17,$E$8)</f>
        <v>0</v>
      </c>
      <c r="F11" s="4">
        <f>COUNTIFS(Percentuais!$KC$3:$KC$17,$A11,Percentuais!$A$3:$A$17,$F$8)</f>
        <v>0</v>
      </c>
      <c r="G11" s="4">
        <f>COUNTIFS(Percentuais!$KC$3:$KC$17,$A11,Percentuais!$A$3:$A$17,$G$8)</f>
        <v>0</v>
      </c>
      <c r="H11" s="4">
        <f>COUNTIFS(Percentuais!$KC$3:$KC$17,$A11,Percentuais!$A$3:$A$17,$H$8)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0.25</v>
      </c>
      <c r="D12" s="45">
        <f t="shared" si="2"/>
        <v>0.25</v>
      </c>
      <c r="E12" s="4">
        <f>COUNTIFS(Percentuais!$KC$3:$KC$17,$A12,Percentuais!$A$3:$A$17,$E$8)</f>
        <v>0</v>
      </c>
      <c r="F12" s="4">
        <f>COUNTIFS(Percentuais!$KC$3:$KC$17,$A12,Percentuais!$A$3:$A$17,$F$8)</f>
        <v>0</v>
      </c>
      <c r="G12" s="4">
        <f>COUNTIFS(Percentuais!$KC$3:$KC$17,$A12,Percentuais!$A$3:$A$17,$G$8)</f>
        <v>0</v>
      </c>
      <c r="H12" s="4">
        <f>COUNTIFS(Percentuais!$KC$3:$KC$17,$A12,Percentuais!$A$3:$A$17,$H$8)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0.5</v>
      </c>
      <c r="D13" s="45">
        <f t="shared" si="2"/>
        <v>0.5</v>
      </c>
      <c r="E13" s="4">
        <f>COUNTIFS(Percentuais!$KC$3:$KC$17,$A13,Percentuais!$A$3:$A$17,$E$8)</f>
        <v>0</v>
      </c>
      <c r="F13" s="4">
        <f>COUNTIFS(Percentuais!$KC$3:$KC$17,$A13,Percentuais!$A$3:$A$17,$F$8)</f>
        <v>0</v>
      </c>
      <c r="G13" s="4">
        <f>COUNTIFS(Percentuais!$KC$3:$KC$17,$A13,Percentuais!$A$3:$A$17,$G$8)</f>
        <v>0</v>
      </c>
      <c r="H13" s="4">
        <f>COUNTIFS(Percentuais!$KC$3:$KC$17,$A13,Percentuais!$A$3:$A$17,$H$8)</f>
        <v>2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COUNTIFS(Percentuais!$KC$3:$KC$17,$A14,Percentuais!$A$3:$A$17,$E$8)</f>
        <v>0</v>
      </c>
      <c r="F14" s="4">
        <f>COUNTIFS(Percentuais!$KC$3:$KC$17,$A14,Percentuais!$A$3:$A$17,$F$8)</f>
        <v>0</v>
      </c>
      <c r="G14" s="4">
        <f>COUNTIFS(Percentuais!$KC$3:$KC$17,$A14,Percentuais!$A$3:$A$17,$G$8)</f>
        <v>0</v>
      </c>
      <c r="H14" s="4">
        <f>COUNTIFS(Percentuais!$KC$3:$KC$17,$A14,Percentuais!$A$3:$A$17,$H$8)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5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COUNTIFS(Percentuais!$KD$3:$KD$17,$A9,Percentuais!$A$3:$A$17,$E$8)</f>
        <v>0</v>
      </c>
      <c r="F9" s="4">
        <f>COUNTIFS(Percentuais!$KD$3:$KD$17,$A9,Percentuais!$A$3:$A$17,$F$8)</f>
        <v>0</v>
      </c>
      <c r="G9" s="4">
        <f>COUNTIFS(Percentuais!$KD$3:$KD$17,$A9,Percentuais!$A$3:$A$17,$G$8)</f>
        <v>0</v>
      </c>
      <c r="H9" s="4">
        <f>COUNTIFS(Percentuais!$KD$3:$KD$17,$A9,Percentuais!$A$3:$A$17,$H$8)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COUNTIFS(Percentuais!$KD$3:$KD$17,$A10,Percentuais!$A$3:$A$17,$E$8)</f>
        <v>0</v>
      </c>
      <c r="F10" s="4">
        <f>COUNTIFS(Percentuais!$KD$3:$KD$17,$A10,Percentuais!$A$3:$A$17,$F$8)</f>
        <v>0</v>
      </c>
      <c r="G10" s="4">
        <f>COUNTIFS(Percentuais!$KD$3:$KD$17,$A10,Percentuais!$A$3:$A$17,$G$8)</f>
        <v>0</v>
      </c>
      <c r="H10" s="4">
        <f>COUNTIFS(Percentuais!$KD$3:$KD$17,$A10,Percentuais!$A$3:$A$17,$H$8)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COUNTIFS(Percentuais!$KD$3:$KD$17,$A11,Percentuais!$A$3:$A$17,$E$8)</f>
        <v>0</v>
      </c>
      <c r="F11" s="4">
        <f>COUNTIFS(Percentuais!$KD$3:$KD$17,$A11,Percentuais!$A$3:$A$17,$F$8)</f>
        <v>0</v>
      </c>
      <c r="G11" s="4">
        <f>COUNTIFS(Percentuais!$KD$3:$KD$17,$A11,Percentuais!$A$3:$A$17,$G$8)</f>
        <v>0</v>
      </c>
      <c r="H11" s="4">
        <f>COUNTIFS(Percentuais!$KD$3:$KD$17,$A11,Percentuais!$A$3:$A$17,$H$8)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0.5</v>
      </c>
      <c r="D12" s="45">
        <f t="shared" si="2"/>
        <v>0.5</v>
      </c>
      <c r="E12" s="4">
        <f>COUNTIFS(Percentuais!$KD$3:$KD$17,$A12,Percentuais!$A$3:$A$17,$E$8)</f>
        <v>0</v>
      </c>
      <c r="F12" s="4">
        <f>COUNTIFS(Percentuais!$KD$3:$KD$17,$A12,Percentuais!$A$3:$A$17,$F$8)</f>
        <v>0</v>
      </c>
      <c r="G12" s="4">
        <f>COUNTIFS(Percentuais!$KD$3:$KD$17,$A12,Percentuais!$A$3:$A$17,$G$8)</f>
        <v>0</v>
      </c>
      <c r="H12" s="4">
        <f>COUNTIFS(Percentuais!$KD$3:$KD$17,$A12,Percentuais!$A$3:$A$17,$H$8)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0.5</v>
      </c>
      <c r="D13" s="45">
        <f t="shared" si="2"/>
        <v>0.5</v>
      </c>
      <c r="E13" s="4">
        <f>COUNTIFS(Percentuais!$KD$3:$KD$17,$A13,Percentuais!$A$3:$A$17,$E$8)</f>
        <v>0</v>
      </c>
      <c r="F13" s="4">
        <f>COUNTIFS(Percentuais!$KD$3:$KD$17,$A13,Percentuais!$A$3:$A$17,$F$8)</f>
        <v>0</v>
      </c>
      <c r="G13" s="4">
        <f>COUNTIFS(Percentuais!$KD$3:$KD$17,$A13,Percentuais!$A$3:$A$17,$G$8)</f>
        <v>0</v>
      </c>
      <c r="H13" s="4">
        <f>COUNTIFS(Percentuais!$KD$3:$KD$17,$A13,Percentuais!$A$3:$A$17,$H$8)</f>
        <v>2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COUNTIFS(Percentuais!$KD$3:$KD$17,$A14,Percentuais!$A$3:$A$17,$E$8)</f>
        <v>0</v>
      </c>
      <c r="F14" s="4">
        <f>COUNTIFS(Percentuais!$KD$3:$KD$17,$A14,Percentuais!$A$3:$A$17,$F$8)</f>
        <v>0</v>
      </c>
      <c r="G14" s="4">
        <f>COUNTIFS(Percentuais!$KD$3:$KD$17,$A14,Percentuais!$A$3:$A$17,$G$8)</f>
        <v>0</v>
      </c>
      <c r="H14" s="4">
        <f>COUNTIFS(Percentuais!$KD$3:$KD$17,$A14,Percentuais!$A$3:$A$17,$H$8)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5" t="str">
        <f>HLOOKUP(A1,Percentuais!$D$1:$KT$2,2,FALSE)</f>
        <v>Avalie as ações de Governança Institucional: [divulgação e orientação sobre a Políticas de Governança Institucional]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COUNTIFS(Percentuais!$KE$3:$KE$17,$A9,Percentuais!$A$3:$A$17,$E$8)</f>
        <v>0</v>
      </c>
      <c r="F9" s="4">
        <f>COUNTIFS(Percentuais!$KE$3:$KE$17,$A9,Percentuais!$A$3:$A$17,$F$8)</f>
        <v>0</v>
      </c>
      <c r="G9" s="4">
        <f>COUNTIFS(Percentuais!$KE$3:$KE$17,$A9,Percentuais!$A$3:$A$17,$G$8)</f>
        <v>0</v>
      </c>
      <c r="H9" s="4">
        <f>COUNTIFS(Percentuais!$KE$3:$KE$17,$A9,Percentuais!$A$3:$A$17,$H$8)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COUNTIFS(Percentuais!$KE$3:$KE$17,$A10,Percentuais!$A$3:$A$17,$E$8)</f>
        <v>0</v>
      </c>
      <c r="F10" s="4">
        <f>COUNTIFS(Percentuais!$KE$3:$KE$17,$A10,Percentuais!$A$3:$A$17,$F$8)</f>
        <v>0</v>
      </c>
      <c r="G10" s="4">
        <f>COUNTIFS(Percentuais!$KE$3:$KE$17,$A10,Percentuais!$A$3:$A$17,$G$8)</f>
        <v>0</v>
      </c>
      <c r="H10" s="4">
        <f>COUNTIFS(Percentuais!$KE$3:$KE$17,$A10,Percentuais!$A$3:$A$17,$H$8)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0.25</v>
      </c>
      <c r="D11" s="45">
        <f t="shared" si="2"/>
        <v>0.25</v>
      </c>
      <c r="E11" s="4">
        <f>COUNTIFS(Percentuais!$KE$3:$KE$17,$A11,Percentuais!$A$3:$A$17,$E$8)</f>
        <v>0</v>
      </c>
      <c r="F11" s="4">
        <f>COUNTIFS(Percentuais!$KE$3:$KE$17,$A11,Percentuais!$A$3:$A$17,$F$8)</f>
        <v>0</v>
      </c>
      <c r="G11" s="4">
        <f>COUNTIFS(Percentuais!$KE$3:$KE$17,$A11,Percentuais!$A$3:$A$17,$G$8)</f>
        <v>0</v>
      </c>
      <c r="H11" s="4">
        <f>COUNTIFS(Percentuais!$KE$3:$KE$17,$A11,Percentuais!$A$3:$A$17,$H$8)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0.5</v>
      </c>
      <c r="D12" s="45">
        <f t="shared" si="2"/>
        <v>0.5</v>
      </c>
      <c r="E12" s="4">
        <f>COUNTIFS(Percentuais!$KE$3:$KE$17,$A12,Percentuais!$A$3:$A$17,$E$8)</f>
        <v>0</v>
      </c>
      <c r="F12" s="4">
        <f>COUNTIFS(Percentuais!$KE$3:$KE$17,$A12,Percentuais!$A$3:$A$17,$F$8)</f>
        <v>0</v>
      </c>
      <c r="G12" s="4">
        <f>COUNTIFS(Percentuais!$KE$3:$KE$17,$A12,Percentuais!$A$3:$A$17,$G$8)</f>
        <v>0</v>
      </c>
      <c r="H12" s="4">
        <f>COUNTIFS(Percentuais!$KE$3:$KE$17,$A12,Percentuais!$A$3:$A$17,$H$8)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COUNTIFS(Percentuais!$KE$3:$KE$17,$A13,Percentuais!$A$3:$A$17,$E$8)</f>
        <v>0</v>
      </c>
      <c r="F13" s="4">
        <f>COUNTIFS(Percentuais!$KE$3:$KE$17,$A13,Percentuais!$A$3:$A$17,$F$8)</f>
        <v>0</v>
      </c>
      <c r="G13" s="4">
        <f>COUNTIFS(Percentuais!$KE$3:$KE$17,$A13,Percentuais!$A$3:$A$17,$G$8)</f>
        <v>0</v>
      </c>
      <c r="H13" s="4">
        <f>COUNTIFS(Percentuais!$KE$3:$KE$17,$A13,Percentuais!$A$3:$A$17,$H$8)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0.25</v>
      </c>
      <c r="D14" s="45">
        <f t="shared" si="2"/>
        <v>0.25</v>
      </c>
      <c r="E14" s="4">
        <f>COUNTIFS(Percentuais!$KE$3:$KE$17,$A14,Percentuais!$A$3:$A$17,$E$8)</f>
        <v>0</v>
      </c>
      <c r="F14" s="4">
        <f>COUNTIFS(Percentuais!$KE$3:$KE$17,$A14,Percentuais!$A$3:$A$17,$F$8)</f>
        <v>0</v>
      </c>
      <c r="G14" s="4">
        <f>COUNTIFS(Percentuais!$KE$3:$KE$17,$A14,Percentuais!$A$3:$A$17,$G$8)</f>
        <v>0</v>
      </c>
      <c r="H14" s="4">
        <f>COUNTIFS(Percentuais!$KE$3:$KE$17,$A14,Percentuais!$A$3:$A$17,$H$8)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4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5" t="str">
        <f>HLOOKUP(A1,Percentuais!$D$1:$KT$2,2,FALSE)</f>
        <v>Por favor, avalie o planejamento e a qualidade dos serviços terceirizados: [Planejamento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6.6666666666666666E-2</v>
      </c>
      <c r="D9" s="45">
        <f>B9+C9</f>
        <v>6.6666666666666666E-2</v>
      </c>
      <c r="E9" s="4">
        <f>COUNTIFS(Percentuais!$KF$3:$KF$17,$A9,Percentuais!$A$3:$A$17,$E$8)</f>
        <v>0</v>
      </c>
      <c r="F9" s="4">
        <f>COUNTIFS(Percentuais!$KF$3:$KF$17,$A9,Percentuais!$A$3:$A$17,$F$8)</f>
        <v>0</v>
      </c>
      <c r="G9" s="4">
        <f>COUNTIFS(Percentuais!$KF$3:$KF$17,$A9,Percentuais!$A$3:$A$17,$G$8)</f>
        <v>0</v>
      </c>
      <c r="H9" s="4">
        <f>COUNTIFS(Percentuais!$KF$3:$KF$17,$A9,Percentuais!$A$3:$A$17,$H$8)</f>
        <v>1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4" si="1">$H10/$I$15</f>
        <v>0.53333333333333333</v>
      </c>
      <c r="D10" s="45">
        <f t="shared" ref="D10:D14" si="2">B10+C10</f>
        <v>0.53333333333333333</v>
      </c>
      <c r="E10" s="4">
        <f>COUNTIFS(Percentuais!$KF$3:$KF$17,$A10,Percentuais!$A$3:$A$17,$E$8)</f>
        <v>0</v>
      </c>
      <c r="F10" s="4">
        <f>COUNTIFS(Percentuais!$KF$3:$KF$17,$A10,Percentuais!$A$3:$A$17,$F$8)</f>
        <v>0</v>
      </c>
      <c r="G10" s="4">
        <f>COUNTIFS(Percentuais!$KF$3:$KF$17,$A10,Percentuais!$A$3:$A$17,$G$8)</f>
        <v>0</v>
      </c>
      <c r="H10" s="4">
        <f>COUNTIFS(Percentuais!$KF$3:$KF$17,$A10,Percentuais!$A$3:$A$17,$H$8)</f>
        <v>8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0.26666666666666666</v>
      </c>
      <c r="D11" s="45">
        <f t="shared" si="2"/>
        <v>0.26666666666666666</v>
      </c>
      <c r="E11" s="4">
        <f>COUNTIFS(Percentuais!$KF$3:$KF$17,$A11,Percentuais!$A$3:$A$17,$E$8)</f>
        <v>0</v>
      </c>
      <c r="F11" s="4">
        <f>COUNTIFS(Percentuais!$KF$3:$KF$17,$A11,Percentuais!$A$3:$A$17,$F$8)</f>
        <v>0</v>
      </c>
      <c r="G11" s="4">
        <f>COUNTIFS(Percentuais!$KF$3:$KF$17,$A11,Percentuais!$A$3:$A$17,$G$8)</f>
        <v>0</v>
      </c>
      <c r="H11" s="4">
        <f>COUNTIFS(Percentuais!$KF$3:$KF$17,$A11,Percentuais!$A$3:$A$17,$H$8)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6.6666666666666666E-2</v>
      </c>
      <c r="D12" s="45">
        <f t="shared" si="2"/>
        <v>6.6666666666666666E-2</v>
      </c>
      <c r="E12" s="4">
        <f>COUNTIFS(Percentuais!$KF$3:$KF$17,$A12,Percentuais!$A$3:$A$17,$E$8)</f>
        <v>0</v>
      </c>
      <c r="F12" s="4">
        <f>COUNTIFS(Percentuais!$KF$3:$KF$17,$A12,Percentuais!$A$3:$A$17,$F$8)</f>
        <v>0</v>
      </c>
      <c r="G12" s="4">
        <f>COUNTIFS(Percentuais!$KF$3:$KF$17,$A12,Percentuais!$A$3:$A$17,$G$8)</f>
        <v>0</v>
      </c>
      <c r="H12" s="4">
        <f>COUNTIFS(Percentuais!$KF$3:$KF$17,$A12,Percentuais!$A$3:$A$17,$H$8)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COUNTIFS(Percentuais!$KF$3:$KF$17,$A13,Percentuais!$A$3:$A$17,$E$8)</f>
        <v>0</v>
      </c>
      <c r="F13" s="4">
        <f>COUNTIFS(Percentuais!$KF$3:$KF$17,$A13,Percentuais!$A$3:$A$17,$F$8)</f>
        <v>0</v>
      </c>
      <c r="G13" s="4">
        <f>COUNTIFS(Percentuais!$KF$3:$KF$17,$A13,Percentuais!$A$3:$A$17,$G$8)</f>
        <v>0</v>
      </c>
      <c r="H13" s="4">
        <f>COUNTIFS(Percentuais!$KF$3:$KF$17,$A13,Percentuais!$A$3:$A$17,$H$8)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 t="shared" si="1"/>
        <v>6.6666666666666666E-2</v>
      </c>
      <c r="D14" s="45">
        <f t="shared" si="2"/>
        <v>6.6666666666666666E-2</v>
      </c>
      <c r="E14" s="4">
        <f>COUNTIFS(Percentuais!$KF$3:$KF$17,$A14,Percentuais!$A$3:$A$17,$E$8)</f>
        <v>0</v>
      </c>
      <c r="F14" s="4">
        <f>COUNTIFS(Percentuais!$KF$3:$KF$17,$A14,Percentuais!$A$3:$A$17,$F$8)</f>
        <v>0</v>
      </c>
      <c r="G14" s="4">
        <f>COUNTIFS(Percentuais!$KF$3:$KF$17,$A14,Percentuais!$A$3:$A$17,$G$8)</f>
        <v>0</v>
      </c>
      <c r="H14" s="4">
        <f>COUNTIFS(Percentuais!$KF$3:$KF$17,$A14,Percentuais!$A$3:$A$17,$H$8)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5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0.13333333333333333</v>
      </c>
      <c r="D9" s="45">
        <f>B9+C9</f>
        <v>0.13333333333333333</v>
      </c>
      <c r="E9" s="4">
        <f>COUNTIFS(Percentuais!$KG$3:$KG$17,$A9,Percentuais!$A$3:$A$17,$E$8)</f>
        <v>0</v>
      </c>
      <c r="F9" s="4">
        <f>COUNTIFS(Percentuais!$KG$3:$KG$17,$A9,Percentuais!$A$3:$A$17,$F$8)</f>
        <v>0</v>
      </c>
      <c r="G9" s="4">
        <f>COUNTIFS(Percentuais!$KG$3:$KG$17,$A9,Percentuais!$A$3:$A$17,$G$8)</f>
        <v>0</v>
      </c>
      <c r="H9" s="4">
        <f>COUNTIFS(Percentuais!$KG$3:$KG$17,$A9,Percentuais!$A$3:$A$17,$H$8)</f>
        <v>2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4" si="1">$H10/$I$15</f>
        <v>0.26666666666666666</v>
      </c>
      <c r="D10" s="45">
        <f t="shared" ref="D10:D14" si="2">B10+C10</f>
        <v>0.26666666666666666</v>
      </c>
      <c r="E10" s="4">
        <f>COUNTIFS(Percentuais!$KG$3:$KG$17,$A10,Percentuais!$A$3:$A$17,$E$8)</f>
        <v>0</v>
      </c>
      <c r="F10" s="4">
        <f>COUNTIFS(Percentuais!$KG$3:$KG$17,$A10,Percentuais!$A$3:$A$17,$F$8)</f>
        <v>0</v>
      </c>
      <c r="G10" s="4">
        <f>COUNTIFS(Percentuais!$KG$3:$KG$17,$A10,Percentuais!$A$3:$A$17,$G$8)</f>
        <v>0</v>
      </c>
      <c r="H10" s="4">
        <f>COUNTIFS(Percentuais!$KG$3:$KG$17,$A10,Percentuais!$A$3:$A$17,$H$8)</f>
        <v>4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0.4</v>
      </c>
      <c r="D11" s="45">
        <f t="shared" si="2"/>
        <v>0.4</v>
      </c>
      <c r="E11" s="4">
        <f>COUNTIFS(Percentuais!$KG$3:$KG$17,$A11,Percentuais!$A$3:$A$17,$E$8)</f>
        <v>0</v>
      </c>
      <c r="F11" s="4">
        <f>COUNTIFS(Percentuais!$KG$3:$KG$17,$A11,Percentuais!$A$3:$A$17,$F$8)</f>
        <v>0</v>
      </c>
      <c r="G11" s="4">
        <f>COUNTIFS(Percentuais!$KG$3:$KG$17,$A11,Percentuais!$A$3:$A$17,$G$8)</f>
        <v>0</v>
      </c>
      <c r="H11" s="4">
        <f>COUNTIFS(Percentuais!$KG$3:$KG$17,$A11,Percentuais!$A$3:$A$17,$H$8)</f>
        <v>6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0.2</v>
      </c>
      <c r="D12" s="45">
        <f t="shared" si="2"/>
        <v>0.2</v>
      </c>
      <c r="E12" s="4">
        <f>COUNTIFS(Percentuais!$KG$3:$KG$17,$A12,Percentuais!$A$3:$A$17,$E$8)</f>
        <v>0</v>
      </c>
      <c r="F12" s="4">
        <f>COUNTIFS(Percentuais!$KG$3:$KG$17,$A12,Percentuais!$A$3:$A$17,$F$8)</f>
        <v>0</v>
      </c>
      <c r="G12" s="4">
        <f>COUNTIFS(Percentuais!$KG$3:$KG$17,$A12,Percentuais!$A$3:$A$17,$G$8)</f>
        <v>0</v>
      </c>
      <c r="H12" s="4">
        <f>COUNTIFS(Percentuais!$KG$3:$KG$17,$A12,Percentuais!$A$3:$A$17,$H$8)</f>
        <v>3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COUNTIFS(Percentuais!$KG$3:$KG$17,$A13,Percentuais!$A$3:$A$17,$E$8)</f>
        <v>0</v>
      </c>
      <c r="F13" s="4">
        <f>COUNTIFS(Percentuais!$KG$3:$KG$17,$A13,Percentuais!$A$3:$A$17,$F$8)</f>
        <v>0</v>
      </c>
      <c r="G13" s="4">
        <f>COUNTIFS(Percentuais!$KG$3:$KG$17,$A13,Percentuais!$A$3:$A$17,$G$8)</f>
        <v>0</v>
      </c>
      <c r="H13" s="4">
        <f>COUNTIFS(Percentuais!$KG$3:$KG$17,$A13,Percentuais!$A$3:$A$17,$H$8)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 t="shared" si="1"/>
        <v>0</v>
      </c>
      <c r="D14" s="45">
        <f t="shared" si="2"/>
        <v>0</v>
      </c>
      <c r="E14" s="4">
        <f>COUNTIFS(Percentuais!$KG$3:$KG$17,$A14,Percentuais!$A$3:$A$17,$E$8)</f>
        <v>0</v>
      </c>
      <c r="F14" s="4">
        <f>COUNTIFS(Percentuais!$KG$3:$KG$17,$A14,Percentuais!$A$3:$A$17,$F$8)</f>
        <v>0</v>
      </c>
      <c r="G14" s="4">
        <f>COUNTIFS(Percentuais!$KG$3:$KG$17,$A14,Percentuais!$A$3:$A$17,$G$8)</f>
        <v>0</v>
      </c>
      <c r="H14" s="4">
        <f>COUNTIFS(Percentuais!$KG$3:$KG$17,$A14,Percentuais!$A$3:$A$17,$H$8)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5" t="str">
        <f>HLOOKUP(A1,Percentuais!$D$1:$KT$2,2,FALSE)</f>
        <v>Por favor, avalie o planejamento e a qualidade dos serviços terceirizados: [Recepção ou portaria da sua unidade]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0.33333333333333331</v>
      </c>
      <c r="D9" s="45">
        <f>B9+C9</f>
        <v>0.33333333333333331</v>
      </c>
      <c r="E9" s="4">
        <f>COUNTIFS(Percentuais!$KH$3:$KH$17,$A9,Percentuais!$A$3:$A$17,$E$8)</f>
        <v>0</v>
      </c>
      <c r="F9" s="4">
        <f>COUNTIFS(Percentuais!$KH$3:$KH$17,$A9,Percentuais!$A$3:$A$17,$F$8)</f>
        <v>0</v>
      </c>
      <c r="G9" s="4">
        <f>COUNTIFS(Percentuais!$KH$3:$KH$17,$A9,Percentuais!$A$3:$A$17,$G$8)</f>
        <v>0</v>
      </c>
      <c r="H9" s="4">
        <f>COUNTIFS(Percentuais!$KH$3:$KH$17,$A9,Percentuais!$A$3:$A$17,$H$8)</f>
        <v>5</v>
      </c>
      <c r="I9" s="18"/>
    </row>
    <row r="10" spans="1:9" x14ac:dyDescent="0.2">
      <c r="A10" s="15" t="s">
        <v>3</v>
      </c>
      <c r="B10" s="45">
        <f t="shared" ref="B10:B13" si="0">($G10+$F10+$E10)/$I$15</f>
        <v>0</v>
      </c>
      <c r="C10" s="45">
        <f t="shared" ref="C10:C13" si="1">$H10/$I$15</f>
        <v>0.4</v>
      </c>
      <c r="D10" s="45">
        <f t="shared" ref="D10:D13" si="2">B10+C10</f>
        <v>0.4</v>
      </c>
      <c r="E10" s="4">
        <f>COUNTIFS(Percentuais!$KH$3:$KH$17,$A10,Percentuais!$A$3:$A$17,$E$8)</f>
        <v>0</v>
      </c>
      <c r="F10" s="4">
        <f>COUNTIFS(Percentuais!$KH$3:$KH$17,$A10,Percentuais!$A$3:$A$17,$F$8)</f>
        <v>0</v>
      </c>
      <c r="G10" s="4">
        <f>COUNTIFS(Percentuais!$KH$3:$KH$17,$A10,Percentuais!$A$3:$A$17,$G$8)</f>
        <v>0</v>
      </c>
      <c r="H10" s="4">
        <f>COUNTIFS(Percentuais!$KH$3:$KH$17,$A10,Percentuais!$A$3:$A$17,$H$8)</f>
        <v>6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0.13333333333333333</v>
      </c>
      <c r="D11" s="45">
        <f t="shared" si="2"/>
        <v>0.13333333333333333</v>
      </c>
      <c r="E11" s="4">
        <f>COUNTIFS(Percentuais!$KH$3:$KH$17,$A11,Percentuais!$A$3:$A$17,$E$8)</f>
        <v>0</v>
      </c>
      <c r="F11" s="4">
        <f>COUNTIFS(Percentuais!$KH$3:$KH$17,$A11,Percentuais!$A$3:$A$17,$F$8)</f>
        <v>0</v>
      </c>
      <c r="G11" s="4">
        <f>COUNTIFS(Percentuais!$KH$3:$KH$17,$A11,Percentuais!$A$3:$A$17,$G$8)</f>
        <v>0</v>
      </c>
      <c r="H11" s="4">
        <f>COUNTIFS(Percentuais!$KH$3:$KH$17,$A11,Percentuais!$A$3:$A$17,$H$8)</f>
        <v>2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6.6666666666666666E-2</v>
      </c>
      <c r="D12" s="45">
        <f t="shared" si="2"/>
        <v>6.6666666666666666E-2</v>
      </c>
      <c r="E12" s="4">
        <f>COUNTIFS(Percentuais!$KH$3:$KH$17,$A12,Percentuais!$A$3:$A$17,$E$8)</f>
        <v>0</v>
      </c>
      <c r="F12" s="4">
        <f>COUNTIFS(Percentuais!$KH$3:$KH$17,$A12,Percentuais!$A$3:$A$17,$F$8)</f>
        <v>0</v>
      </c>
      <c r="G12" s="4">
        <f>COUNTIFS(Percentuais!$KH$3:$KH$17,$A12,Percentuais!$A$3:$A$17,$G$8)</f>
        <v>0</v>
      </c>
      <c r="H12" s="4">
        <f>COUNTIFS(Percentuais!$KH$3:$KH$17,$A12,Percentuais!$A$3:$A$17,$H$8)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COUNTIFS(Percentuais!$KH$3:$KH$17,$A13,Percentuais!$A$3:$A$17,$E$8)</f>
        <v>0</v>
      </c>
      <c r="F13" s="4">
        <f>COUNTIFS(Percentuais!$KH$3:$KH$17,$A13,Percentuais!$A$3:$A$17,$F$8)</f>
        <v>0</v>
      </c>
      <c r="G13" s="4">
        <f>COUNTIFS(Percentuais!$KH$3:$KH$17,$A13,Percentuais!$A$3:$A$17,$G$8)</f>
        <v>0</v>
      </c>
      <c r="H13" s="4">
        <f>COUNTIFS(Percentuais!$KH$3:$KH$17,$A13,Percentuais!$A$3:$A$17,$H$8)</f>
        <v>0</v>
      </c>
      <c r="I13" s="17"/>
    </row>
    <row r="14" spans="1:9" x14ac:dyDescent="0.2">
      <c r="A14" s="15" t="s">
        <v>54</v>
      </c>
      <c r="B14" s="45">
        <f>($G14+$F14+$E14)/$I$15</f>
        <v>0</v>
      </c>
      <c r="C14" s="45">
        <f>$H14/$I$15</f>
        <v>6.6666666666666666E-2</v>
      </c>
      <c r="D14" s="45">
        <f t="shared" ref="D14" si="3">B14+C14</f>
        <v>6.6666666666666666E-2</v>
      </c>
      <c r="E14" s="4">
        <f>COUNTIFS(Percentuais!$KH$3:$KH$17,$A14,Percentuais!$A$3:$A$17,$E$8)</f>
        <v>0</v>
      </c>
      <c r="F14" s="4">
        <f>COUNTIFS(Percentuais!$KH$3:$KH$17,$A14,Percentuais!$A$3:$A$17,$F$8)</f>
        <v>0</v>
      </c>
      <c r="G14" s="4">
        <f>COUNTIFS(Percentuais!$KH$3:$KH$17,$A14,Percentuais!$A$3:$A$17,$G$8)</f>
        <v>0</v>
      </c>
      <c r="H14" s="4">
        <f>COUNTIFS(Percentuais!$KH$3:$KH$17,$A14,Percentuais!$A$3:$A$17,$H$8)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0</v>
      </c>
      <c r="H15" s="29">
        <f>SUM(H9:H14)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5" t="str">
        <f>HLOOKUP(A1,Percentuais!$D$1:$KT$2,2,FALSE)</f>
        <v>Por favor, avalie o planejamento e a qualidade dos serviços terceirizados: [Segurança]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6.6666666666666666E-2</v>
      </c>
      <c r="D9" s="45">
        <f>B9+C9</f>
        <v>6.6666666666666666E-2</v>
      </c>
      <c r="E9" s="4">
        <f>COUNTIFS(Percentuais!$KI$3:$KI$17,$A9,Percentuais!$A$3:$A$17,$E$8)</f>
        <v>0</v>
      </c>
      <c r="F9" s="4">
        <f>COUNTIFS(Percentuais!$KI$3:$KI$17,$A9,Percentuais!$A$3:$A$17,$F$8)</f>
        <v>0</v>
      </c>
      <c r="G9" s="4">
        <f>COUNTIFS(Percentuais!$KI$3:$KI$17,$A9,Percentuais!$A$3:$A$17,$G$8)</f>
        <v>0</v>
      </c>
      <c r="H9" s="4">
        <f>COUNTIFS(Percentuais!$KI$3:$KI$17,$A9,Percentuais!$A$3:$A$17,$H$8)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0.53333333333333333</v>
      </c>
      <c r="D10" s="45">
        <f t="shared" ref="D10:D14" si="2">B10+C10</f>
        <v>0.53333333333333333</v>
      </c>
      <c r="E10" s="4">
        <f>COUNTIFS(Percentuais!$KI$3:$KI$17,$A10,Percentuais!$A$3:$A$17,$E$8)</f>
        <v>0</v>
      </c>
      <c r="F10" s="4">
        <f>COUNTIFS(Percentuais!$KI$3:$KI$17,$A10,Percentuais!$A$3:$A$17,$F$8)</f>
        <v>0</v>
      </c>
      <c r="G10" s="4">
        <f>COUNTIFS(Percentuais!$KI$3:$KI$17,$A10,Percentuais!$A$3:$A$17,$G$8)</f>
        <v>0</v>
      </c>
      <c r="H10" s="4">
        <f>COUNTIFS(Percentuais!$KI$3:$KI$17,$A10,Percentuais!$A$3:$A$17,$H$8)</f>
        <v>8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</v>
      </c>
      <c r="D11" s="45">
        <f t="shared" si="2"/>
        <v>0.2</v>
      </c>
      <c r="E11" s="4">
        <f>COUNTIFS(Percentuais!$KI$3:$KI$17,$A11,Percentuais!$A$3:$A$17,$E$8)</f>
        <v>0</v>
      </c>
      <c r="F11" s="4">
        <f>COUNTIFS(Percentuais!$KI$3:$KI$17,$A11,Percentuais!$A$3:$A$17,$F$8)</f>
        <v>0</v>
      </c>
      <c r="G11" s="4">
        <f>COUNTIFS(Percentuais!$KI$3:$KI$17,$A11,Percentuais!$A$3:$A$17,$G$8)</f>
        <v>0</v>
      </c>
      <c r="H11" s="4">
        <f>COUNTIFS(Percentuais!$KI$3:$KI$17,$A11,Percentuais!$A$3:$A$17,$H$8)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0.13333333333333333</v>
      </c>
      <c r="D12" s="45">
        <f t="shared" si="2"/>
        <v>0.13333333333333333</v>
      </c>
      <c r="E12" s="4">
        <f>COUNTIFS(Percentuais!$KI$3:$KI$17,$A12,Percentuais!$A$3:$A$17,$E$8)</f>
        <v>0</v>
      </c>
      <c r="F12" s="4">
        <f>COUNTIFS(Percentuais!$KI$3:$KI$17,$A12,Percentuais!$A$3:$A$17,$F$8)</f>
        <v>0</v>
      </c>
      <c r="G12" s="4">
        <f>COUNTIFS(Percentuais!$KI$3:$KI$17,$A12,Percentuais!$A$3:$A$17,$G$8)</f>
        <v>0</v>
      </c>
      <c r="H12" s="4">
        <f>COUNTIFS(Percentuais!$KI$3:$KI$17,$A12,Percentuais!$A$3:$A$17,$H$8)</f>
        <v>2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COUNTIFS(Percentuais!$KI$3:$KI$17,$A13,Percentuais!$A$3:$A$17,$E$8)</f>
        <v>0</v>
      </c>
      <c r="F13" s="4">
        <f>COUNTIFS(Percentuais!$KI$3:$KI$17,$A13,Percentuais!$A$3:$A$17,$F$8)</f>
        <v>0</v>
      </c>
      <c r="G13" s="4">
        <f>COUNTIFS(Percentuais!$KI$3:$KI$17,$A13,Percentuais!$A$3:$A$17,$G$8)</f>
        <v>0</v>
      </c>
      <c r="H13" s="4">
        <f>COUNTIFS(Percentuais!$KI$3:$KI$17,$A13,Percentuais!$A$3:$A$17,$H$8)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COUNTIFS(Percentuais!$KI$3:$KI$17,$A14,Percentuais!$A$3:$A$17,$E$8)</f>
        <v>0</v>
      </c>
      <c r="F14" s="4">
        <f>COUNTIFS(Percentuais!$KI$3:$KI$17,$A14,Percentuais!$A$3:$A$17,$F$8)</f>
        <v>0</v>
      </c>
      <c r="G14" s="4">
        <f>COUNTIFS(Percentuais!$KI$3:$KI$17,$A14,Percentuais!$A$3:$A$17,$G$8)</f>
        <v>0</v>
      </c>
      <c r="H14" s="4">
        <f>COUNTIFS(Percentuais!$KI$3:$KI$17,$A14,Percentuais!$A$3:$A$17,$H$8)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0</v>
      </c>
      <c r="H15" s="29">
        <f>SUM(H9:H13)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5" t="str">
        <f>HLOOKUP(A1,Percentuais!$D$1:$KT$2,2,FALSE)</f>
        <v>Por favor, avalie o planejamento e a qualidade dos serviços terceirizados: [Limpeza e conservação  dos ambientes]</v>
      </c>
      <c r="B2" s="56"/>
      <c r="C2" s="56"/>
      <c r="D2" s="56"/>
      <c r="E2" s="56"/>
      <c r="F2" s="57"/>
    </row>
    <row r="3" spans="1:9" x14ac:dyDescent="0.2">
      <c r="A3" s="58"/>
      <c r="B3" s="59"/>
      <c r="C3" s="59"/>
      <c r="D3" s="59"/>
      <c r="E3" s="59"/>
      <c r="F3" s="60"/>
    </row>
    <row r="4" spans="1:9" x14ac:dyDescent="0.2">
      <c r="A4" s="58"/>
      <c r="B4" s="59"/>
      <c r="C4" s="59"/>
      <c r="D4" s="59"/>
      <c r="E4" s="59"/>
      <c r="F4" s="60"/>
    </row>
    <row r="5" spans="1:9" x14ac:dyDescent="0.2">
      <c r="A5" s="61"/>
      <c r="B5" s="62"/>
      <c r="C5" s="62"/>
      <c r="D5" s="62"/>
      <c r="E5" s="62"/>
      <c r="F5" s="63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0.46666666666666667</v>
      </c>
      <c r="D9" s="45">
        <f>B9+C9</f>
        <v>0.46666666666666667</v>
      </c>
      <c r="E9" s="4">
        <f>COUNTIFS(Percentuais!$KJ$3:$KJ$17,$A9,Percentuais!$A$3:$A$17,$E$8)</f>
        <v>0</v>
      </c>
      <c r="F9" s="4">
        <f>COUNTIFS(Percentuais!$KJ$3:$KJ$17,$A9,Percentuais!$A$3:$A$17,$F$8)</f>
        <v>0</v>
      </c>
      <c r="G9" s="4">
        <f>COUNTIFS(Percentuais!$KJ$3:$KJ$17,$A9,Percentuais!$A$3:$A$17,$G$8)</f>
        <v>0</v>
      </c>
      <c r="H9" s="4">
        <f>COUNTIFS(Percentuais!$KJ$3:$KJ$17,$A9,Percentuais!$A$3:$A$17,$H$8)</f>
        <v>7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0.2</v>
      </c>
      <c r="D10" s="45">
        <f t="shared" ref="D10:D14" si="2">B10+C10</f>
        <v>0.2</v>
      </c>
      <c r="E10" s="4">
        <f>COUNTIFS(Percentuais!$KJ$3:$KJ$17,$A10,Percentuais!$A$3:$A$17,$E$8)</f>
        <v>0</v>
      </c>
      <c r="F10" s="4">
        <f>COUNTIFS(Percentuais!$KJ$3:$KJ$17,$A10,Percentuais!$A$3:$A$17,$F$8)</f>
        <v>0</v>
      </c>
      <c r="G10" s="4">
        <f>COUNTIFS(Percentuais!$KJ$3:$KJ$17,$A10,Percentuais!$A$3:$A$17,$G$8)</f>
        <v>0</v>
      </c>
      <c r="H10" s="4">
        <f>COUNTIFS(Percentuais!$KJ$3:$KJ$17,$A10,Percentuais!$A$3:$A$17,$H$8)</f>
        <v>3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0.26666666666666666</v>
      </c>
      <c r="D11" s="45">
        <f t="shared" si="2"/>
        <v>0.26666666666666666</v>
      </c>
      <c r="E11" s="4">
        <f>COUNTIFS(Percentuais!$KJ$3:$KJ$17,$A11,Percentuais!$A$3:$A$17,$E$8)</f>
        <v>0</v>
      </c>
      <c r="F11" s="4">
        <f>COUNTIFS(Percentuais!$KJ$3:$KJ$17,$A11,Percentuais!$A$3:$A$17,$F$8)</f>
        <v>0</v>
      </c>
      <c r="G11" s="4">
        <f>COUNTIFS(Percentuais!$KJ$3:$KJ$17,$A11,Percentuais!$A$3:$A$17,$G$8)</f>
        <v>0</v>
      </c>
      <c r="H11" s="4">
        <f>COUNTIFS(Percentuais!$KJ$3:$KJ$17,$A11,Percentuais!$A$3:$A$17,$H$8)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COUNTIFS(Percentuais!$KJ$3:$KJ$17,$A12,Percentuais!$A$3:$A$17,$E$8)</f>
        <v>0</v>
      </c>
      <c r="F12" s="4">
        <f>COUNTIFS(Percentuais!$KJ$3:$KJ$17,$A12,Percentuais!$A$3:$A$17,$F$8)</f>
        <v>0</v>
      </c>
      <c r="G12" s="4">
        <f>COUNTIFS(Percentuais!$KJ$3:$KJ$17,$A12,Percentuais!$A$3:$A$17,$G$8)</f>
        <v>0</v>
      </c>
      <c r="H12" s="4">
        <f>COUNTIFS(Percentuais!$KJ$3:$KJ$17,$A12,Percentuais!$A$3:$A$17,$H$8)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6.6666666666666666E-2</v>
      </c>
      <c r="D13" s="45">
        <f t="shared" si="2"/>
        <v>6.6666666666666666E-2</v>
      </c>
      <c r="E13" s="4">
        <f>COUNTIFS(Percentuais!$KJ$3:$KJ$17,$A13,Percentuais!$A$3:$A$17,$E$8)</f>
        <v>0</v>
      </c>
      <c r="F13" s="4">
        <f>COUNTIFS(Percentuais!$KJ$3:$KJ$17,$A13,Percentuais!$A$3:$A$17,$F$8)</f>
        <v>0</v>
      </c>
      <c r="G13" s="4">
        <f>COUNTIFS(Percentuais!$KJ$3:$KJ$17,$A13,Percentuais!$A$3:$A$17,$G$8)</f>
        <v>0</v>
      </c>
      <c r="H13" s="4">
        <f>COUNTIFS(Percentuais!$KJ$3:$KJ$17,$A13,Percentuais!$A$3:$A$17,$H$8)</f>
        <v>1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COUNTIFS(Percentuais!$KJ$3:$KJ$17,$A14,Percentuais!$A$3:$A$17,$E$8)</f>
        <v>0</v>
      </c>
      <c r="F14" s="4">
        <f>COUNTIFS(Percentuais!$KJ$3:$KJ$17,$A14,Percentuais!$A$3:$A$17,$F$8)</f>
        <v>0</v>
      </c>
      <c r="G14" s="4">
        <f>COUNTIFS(Percentuais!$KJ$3:$KJ$17,$A14,Percentuais!$A$3:$A$17,$G$8)</f>
        <v>0</v>
      </c>
      <c r="H14" s="4">
        <f>COUNTIFS(Percentuais!$KJ$3:$KJ$17,$A14,Percentuais!$A$3:$A$17,$H$8)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COUNTIFS(Percentuais!$KJ$3:$KJ$17,$A15,Percentuais!$A$3:$A$17,$F$8)</f>
        <v>0</v>
      </c>
      <c r="G15" s="29">
        <f>SUM(G9:G13)</f>
        <v>0</v>
      </c>
      <c r="H15" s="29">
        <f>SUM(H9:H13)</f>
        <v>15</v>
      </c>
      <c r="I15" s="30">
        <f>SUM(E15:H15)</f>
        <v>15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2021-02-03T00:00:16Z</dcterms:modified>
  <dc:language>pt-BR</dc:language>
</cp:coreProperties>
</file>