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PROGRAD/PESQUISA SERVIDORES/"/>
    </mc:Choice>
  </mc:AlternateContent>
  <xr:revisionPtr revIDLastSave="1" documentId="8_{80226B6F-73DC-457A-84DA-C65B1FFDCCA8}" xr6:coauthVersionLast="46" xr6:coauthVersionMax="46" xr10:uidLastSave="{DFDAEC3A-A964-46A6-882F-533ABA80E839}"/>
  <bookViews>
    <workbookView xWindow="-120" yWindow="-120" windowWidth="20730" windowHeight="11160" tabRatio="763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Percentuais!$A$2:$KT$25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E15" i="254" s="1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F15" i="201" l="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2" i="205"/>
  <c r="B13" i="205"/>
  <c r="B10" i="205"/>
  <c r="C10" i="205"/>
  <c r="C12" i="205"/>
  <c r="C14" i="205"/>
  <c r="B11" i="205"/>
  <c r="D11" i="205" s="1"/>
  <c r="B14" i="205"/>
  <c r="C13" i="205"/>
  <c r="C13" i="203"/>
  <c r="B12" i="203"/>
  <c r="C11" i="203"/>
  <c r="B10" i="203"/>
  <c r="C12" i="203"/>
  <c r="B11" i="203"/>
  <c r="C10" i="203"/>
  <c r="C14" i="203"/>
  <c r="B14" i="203"/>
  <c r="B13" i="203"/>
  <c r="B9" i="254"/>
  <c r="B13" i="254"/>
  <c r="B10" i="254"/>
  <c r="C11" i="254"/>
  <c r="D11" i="254" s="1"/>
  <c r="B12" i="254"/>
  <c r="C9" i="254"/>
  <c r="D9" i="254" s="1"/>
  <c r="C14" i="254"/>
  <c r="B14" i="254"/>
  <c r="C9" i="253"/>
  <c r="B10" i="252"/>
  <c r="C11" i="252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I15" i="225"/>
  <c r="C11" i="245"/>
  <c r="I15" i="244"/>
  <c r="B9" i="244" s="1"/>
  <c r="I15" i="177"/>
  <c r="B11" i="177" s="1"/>
  <c r="I15" i="212"/>
  <c r="I15" i="221"/>
  <c r="B9" i="221" s="1"/>
  <c r="I15" i="233"/>
  <c r="B9" i="233" s="1"/>
  <c r="I15" i="144"/>
  <c r="C11" i="144" s="1"/>
  <c r="I15" i="147"/>
  <c r="C14" i="147" s="1"/>
  <c r="I15" i="170"/>
  <c r="I12" i="174"/>
  <c r="B11" i="174" s="1"/>
  <c r="I15" i="180"/>
  <c r="B14" i="180" s="1"/>
  <c r="C10" i="184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B14" i="184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C9" i="205"/>
  <c r="B9" i="205"/>
  <c r="B9" i="203"/>
  <c r="C9" i="203"/>
  <c r="I15" i="200"/>
  <c r="I12" i="199"/>
  <c r="C11" i="199" s="1"/>
  <c r="B9" i="196"/>
  <c r="B10" i="196"/>
  <c r="C11" i="196"/>
  <c r="C10" i="196"/>
  <c r="I14" i="194"/>
  <c r="B12" i="194" s="1"/>
  <c r="I14" i="193"/>
  <c r="B11" i="193" s="1"/>
  <c r="C13" i="191"/>
  <c r="C11" i="191"/>
  <c r="I14" i="189"/>
  <c r="B11" i="189" s="1"/>
  <c r="J17" i="188"/>
  <c r="J21" i="188"/>
  <c r="J13" i="188"/>
  <c r="J25" i="188"/>
  <c r="J9" i="188"/>
  <c r="J33" i="188"/>
  <c r="J5" i="188"/>
  <c r="I15" i="186"/>
  <c r="C13" i="186" s="1"/>
  <c r="B13" i="184"/>
  <c r="C14" i="184"/>
  <c r="C9" i="184"/>
  <c r="C12" i="184"/>
  <c r="C13" i="184"/>
  <c r="D13" i="184" s="1"/>
  <c r="B11" i="178"/>
  <c r="C13" i="175"/>
  <c r="B12" i="175"/>
  <c r="C11" i="175"/>
  <c r="B14" i="175"/>
  <c r="B11" i="175"/>
  <c r="C12" i="175"/>
  <c r="B13" i="171"/>
  <c r="B9" i="171"/>
  <c r="C13" i="171"/>
  <c r="B12" i="171"/>
  <c r="C9" i="171"/>
  <c r="C14" i="171"/>
  <c r="C11" i="171"/>
  <c r="B11" i="171"/>
  <c r="C12" i="171"/>
  <c r="B14" i="171"/>
  <c r="C10" i="171"/>
  <c r="B10" i="171"/>
  <c r="C9" i="169"/>
  <c r="C14" i="169"/>
  <c r="C10" i="169"/>
  <c r="B13" i="158"/>
  <c r="C14" i="158"/>
  <c r="B13" i="157"/>
  <c r="C11" i="157"/>
  <c r="C10" i="157"/>
  <c r="B11" i="157"/>
  <c r="B14" i="157"/>
  <c r="C9" i="156"/>
  <c r="C12" i="154"/>
  <c r="C11" i="153"/>
  <c r="C14" i="153"/>
  <c r="C9" i="153"/>
  <c r="C11" i="152"/>
  <c r="C12" i="152"/>
  <c r="C13" i="152"/>
  <c r="C14" i="152"/>
  <c r="B14" i="152"/>
  <c r="C9" i="152"/>
  <c r="B13" i="151"/>
  <c r="B14" i="151"/>
  <c r="B10" i="151"/>
  <c r="B9" i="151"/>
  <c r="C12" i="151"/>
  <c r="C13" i="151"/>
  <c r="B12" i="151"/>
  <c r="C9" i="151"/>
  <c r="C14" i="151"/>
  <c r="C10" i="151"/>
  <c r="C11" i="151"/>
  <c r="D11" i="151" s="1"/>
  <c r="C10" i="147"/>
  <c r="C13" i="147"/>
  <c r="C12" i="141"/>
  <c r="I15" i="139"/>
  <c r="B12" i="139" s="1"/>
  <c r="I15" i="138"/>
  <c r="B14" i="138" s="1"/>
  <c r="I12" i="10"/>
  <c r="C11" i="10" s="1"/>
  <c r="B13" i="144" l="1"/>
  <c r="C14" i="180"/>
  <c r="D14" i="180" s="1"/>
  <c r="B10" i="181"/>
  <c r="B10" i="235"/>
  <c r="C10" i="144"/>
  <c r="C14" i="161"/>
  <c r="B9" i="237"/>
  <c r="C10" i="245"/>
  <c r="D10" i="245" s="1"/>
  <c r="D11" i="175"/>
  <c r="B10" i="162"/>
  <c r="C12" i="177"/>
  <c r="D12" i="177" s="1"/>
  <c r="C10" i="183"/>
  <c r="B9" i="197"/>
  <c r="B10" i="141"/>
  <c r="B11" i="146"/>
  <c r="B13" i="141"/>
  <c r="D13" i="141" s="1"/>
  <c r="B12" i="146"/>
  <c r="D12" i="146" s="1"/>
  <c r="C14" i="159"/>
  <c r="B9" i="162"/>
  <c r="C9" i="192"/>
  <c r="C10" i="197"/>
  <c r="B13" i="235"/>
  <c r="B9" i="159"/>
  <c r="B12" i="163"/>
  <c r="B11" i="192"/>
  <c r="B11" i="141"/>
  <c r="B9" i="141"/>
  <c r="B9" i="155"/>
  <c r="C13" i="159"/>
  <c r="C11" i="197"/>
  <c r="B13" i="192"/>
  <c r="B14" i="245"/>
  <c r="C14" i="245"/>
  <c r="B10" i="192"/>
  <c r="B12" i="141"/>
  <c r="C10" i="141"/>
  <c r="D10" i="141" s="1"/>
  <c r="C10" i="152"/>
  <c r="B9" i="152"/>
  <c r="B10" i="152"/>
  <c r="B10" i="155"/>
  <c r="C12" i="157"/>
  <c r="B9" i="157"/>
  <c r="D9" i="157" s="1"/>
  <c r="C13" i="157"/>
  <c r="D13" i="157" s="1"/>
  <c r="B9" i="158"/>
  <c r="C10" i="159"/>
  <c r="D10" i="159" s="1"/>
  <c r="B14" i="161"/>
  <c r="C12" i="163"/>
  <c r="C14" i="163"/>
  <c r="D14" i="163" s="1"/>
  <c r="B9" i="175"/>
  <c r="C14" i="175"/>
  <c r="C14" i="176"/>
  <c r="D14" i="176" s="1"/>
  <c r="B11" i="181"/>
  <c r="D11" i="181" s="1"/>
  <c r="B12" i="184"/>
  <c r="D12" i="184" s="1"/>
  <c r="B11" i="184"/>
  <c r="D11" i="184" s="1"/>
  <c r="C12" i="192"/>
  <c r="B13" i="196"/>
  <c r="D13" i="196" s="1"/>
  <c r="B11" i="196"/>
  <c r="B11" i="197"/>
  <c r="B9" i="192"/>
  <c r="C12" i="245"/>
  <c r="B12" i="245"/>
  <c r="B10" i="245"/>
  <c r="C10" i="192"/>
  <c r="D10" i="192" s="1"/>
  <c r="C11" i="141"/>
  <c r="B10" i="163"/>
  <c r="D10" i="163" s="1"/>
  <c r="B12" i="198"/>
  <c r="C13" i="244"/>
  <c r="B9" i="245"/>
  <c r="D9" i="245" s="1"/>
  <c r="C9" i="141"/>
  <c r="C13" i="141"/>
  <c r="B14" i="141"/>
  <c r="D14" i="141" s="1"/>
  <c r="B12" i="152"/>
  <c r="B13" i="152"/>
  <c r="D13" i="152" s="1"/>
  <c r="C14" i="157"/>
  <c r="B12" i="157"/>
  <c r="B10" i="157"/>
  <c r="D10" i="157" s="1"/>
  <c r="C11" i="159"/>
  <c r="D11" i="159" s="1"/>
  <c r="B11" i="159"/>
  <c r="C13" i="161"/>
  <c r="D13" i="161" s="1"/>
  <c r="B11" i="163"/>
  <c r="C9" i="163"/>
  <c r="B10" i="175"/>
  <c r="D10" i="175" s="1"/>
  <c r="B13" i="175"/>
  <c r="D13" i="175" s="1"/>
  <c r="C9" i="175"/>
  <c r="B9" i="176"/>
  <c r="B10" i="179"/>
  <c r="C9" i="181"/>
  <c r="D9" i="181" s="1"/>
  <c r="B10" i="184"/>
  <c r="D10" i="184" s="1"/>
  <c r="B9" i="184"/>
  <c r="D9" i="184" s="1"/>
  <c r="C9" i="190"/>
  <c r="C13" i="192"/>
  <c r="C13" i="196"/>
  <c r="C12" i="196"/>
  <c r="D12" i="196" s="1"/>
  <c r="C9" i="196"/>
  <c r="B13" i="197"/>
  <c r="D13" i="197" s="1"/>
  <c r="B12" i="192"/>
  <c r="B11" i="245"/>
  <c r="D11" i="245" s="1"/>
  <c r="C13" i="245"/>
  <c r="D13" i="245" s="1"/>
  <c r="C9" i="245"/>
  <c r="B13" i="252"/>
  <c r="D11" i="203"/>
  <c r="C12" i="254"/>
  <c r="C13" i="254"/>
  <c r="D13" i="254" s="1"/>
  <c r="C10" i="254"/>
  <c r="C10" i="218"/>
  <c r="C9" i="144"/>
  <c r="B11" i="180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C11" i="214"/>
  <c r="B13" i="214"/>
  <c r="C13" i="214"/>
  <c r="B11" i="214"/>
  <c r="C12" i="214"/>
  <c r="B14" i="214"/>
  <c r="B10" i="214"/>
  <c r="C9" i="154"/>
  <c r="B13" i="177"/>
  <c r="D13" i="177" s="1"/>
  <c r="C11" i="177"/>
  <c r="D11" i="177" s="1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D12" i="154" s="1"/>
  <c r="B12" i="177"/>
  <c r="C13" i="177"/>
  <c r="D13" i="192"/>
  <c r="C11" i="218"/>
  <c r="D11" i="218" s="1"/>
  <c r="C12" i="253"/>
  <c r="C14" i="253"/>
  <c r="B14" i="253"/>
  <c r="B11" i="253"/>
  <c r="B10" i="253"/>
  <c r="C13" i="253"/>
  <c r="B13" i="253"/>
  <c r="D13" i="253" s="1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D13" i="229" s="1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C10" i="226"/>
  <c r="B10" i="226"/>
  <c r="B14" i="226"/>
  <c r="D14" i="226" s="1"/>
  <c r="C12" i="225"/>
  <c r="C14" i="225"/>
  <c r="B13" i="225"/>
  <c r="C11" i="225"/>
  <c r="C13" i="225"/>
  <c r="B12" i="225"/>
  <c r="C10" i="225"/>
  <c r="B10" i="225"/>
  <c r="B14" i="225"/>
  <c r="B11" i="225"/>
  <c r="C12" i="223"/>
  <c r="C10" i="223"/>
  <c r="C14" i="223"/>
  <c r="B12" i="223"/>
  <c r="C11" i="223"/>
  <c r="B11" i="223"/>
  <c r="D11" i="223" s="1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D12" i="216" s="1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D13" i="209" s="1"/>
  <c r="C10" i="209"/>
  <c r="C11" i="209"/>
  <c r="B12" i="209"/>
  <c r="D12" i="209" s="1"/>
  <c r="B10" i="209"/>
  <c r="B12" i="144"/>
  <c r="B9" i="144"/>
  <c r="C14" i="144"/>
  <c r="D14" i="151"/>
  <c r="C9" i="158"/>
  <c r="B10" i="158"/>
  <c r="D10" i="158" s="1"/>
  <c r="C11" i="161"/>
  <c r="B11" i="161"/>
  <c r="D11" i="161" s="1"/>
  <c r="C12" i="161"/>
  <c r="B9" i="180"/>
  <c r="B13" i="180"/>
  <c r="C9" i="180"/>
  <c r="C10" i="181"/>
  <c r="B9" i="181"/>
  <c r="B12" i="181"/>
  <c r="B9" i="223"/>
  <c r="C10" i="228"/>
  <c r="C12" i="228" s="1"/>
  <c r="C13" i="239"/>
  <c r="C12" i="237"/>
  <c r="C12" i="252"/>
  <c r="D12" i="252" s="1"/>
  <c r="B9" i="252"/>
  <c r="C14" i="252"/>
  <c r="D14" i="254"/>
  <c r="B14" i="144"/>
  <c r="D14" i="144" s="1"/>
  <c r="C12" i="144"/>
  <c r="C13" i="144"/>
  <c r="B14" i="158"/>
  <c r="D14" i="158" s="1"/>
  <c r="B12" i="158"/>
  <c r="C12" i="158"/>
  <c r="B12" i="161"/>
  <c r="B9" i="161"/>
  <c r="D9" i="161" s="1"/>
  <c r="B14" i="164"/>
  <c r="D14" i="164" s="1"/>
  <c r="B12" i="180"/>
  <c r="C11" i="180"/>
  <c r="C13" i="180"/>
  <c r="B14" i="181"/>
  <c r="C11" i="181"/>
  <c r="C13" i="181"/>
  <c r="D13" i="181" s="1"/>
  <c r="B11" i="228"/>
  <c r="D11" i="228" s="1"/>
  <c r="C10" i="237"/>
  <c r="B11" i="252"/>
  <c r="D11" i="252" s="1"/>
  <c r="C13" i="252"/>
  <c r="C9" i="252"/>
  <c r="B11" i="144"/>
  <c r="D11" i="144" s="1"/>
  <c r="B10" i="144"/>
  <c r="D10" i="144" s="1"/>
  <c r="C11" i="158"/>
  <c r="C13" i="158"/>
  <c r="D13" i="158" s="1"/>
  <c r="B11" i="158"/>
  <c r="D11" i="158" s="1"/>
  <c r="C10" i="161"/>
  <c r="C9" i="161"/>
  <c r="B10" i="161"/>
  <c r="B12" i="164"/>
  <c r="B10" i="180"/>
  <c r="C10" i="180"/>
  <c r="C12" i="180"/>
  <c r="C12" i="181"/>
  <c r="D12" i="181" s="1"/>
  <c r="C14" i="181"/>
  <c r="C11" i="195"/>
  <c r="B9" i="209"/>
  <c r="C9" i="209"/>
  <c r="B10" i="228"/>
  <c r="B14" i="252"/>
  <c r="D14" i="252" s="1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B9" i="164"/>
  <c r="C13" i="179"/>
  <c r="B12" i="190"/>
  <c r="C12" i="190"/>
  <c r="B9" i="210"/>
  <c r="C9" i="215"/>
  <c r="B12" i="244"/>
  <c r="C11" i="244"/>
  <c r="B11" i="237"/>
  <c r="D11" i="237" s="1"/>
  <c r="B14" i="246"/>
  <c r="D14" i="246" s="1"/>
  <c r="B10" i="246"/>
  <c r="B14" i="154"/>
  <c r="D14" i="154" s="1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D10" i="254"/>
  <c r="C12" i="155"/>
  <c r="C11" i="155"/>
  <c r="B14" i="160"/>
  <c r="C12" i="164"/>
  <c r="C9" i="164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D9" i="156" s="1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B14" i="159"/>
  <c r="B13" i="159"/>
  <c r="C9" i="162"/>
  <c r="B13" i="163"/>
  <c r="C11" i="163"/>
  <c r="D11" i="163" s="1"/>
  <c r="C13" i="163"/>
  <c r="C14" i="168"/>
  <c r="C9" i="177"/>
  <c r="C10" i="177"/>
  <c r="B9" i="177"/>
  <c r="B10" i="182"/>
  <c r="B12" i="197"/>
  <c r="C9" i="197"/>
  <c r="C13" i="198"/>
  <c r="B9" i="235"/>
  <c r="C9" i="239"/>
  <c r="B13" i="239"/>
  <c r="C9" i="255"/>
  <c r="B9" i="255"/>
  <c r="C13" i="206"/>
  <c r="B13" i="147"/>
  <c r="D13" i="147" s="1"/>
  <c r="B12" i="159"/>
  <c r="C12" i="159"/>
  <c r="B9" i="163"/>
  <c r="B14" i="163"/>
  <c r="D11" i="171"/>
  <c r="B10" i="177"/>
  <c r="C14" i="177"/>
  <c r="C12" i="197"/>
  <c r="B10" i="197"/>
  <c r="B9" i="214"/>
  <c r="C9" i="214"/>
  <c r="B12" i="239"/>
  <c r="D13" i="203"/>
  <c r="C10" i="153"/>
  <c r="C10" i="166"/>
  <c r="C14" i="166"/>
  <c r="C11" i="166"/>
  <c r="B11" i="169"/>
  <c r="D11" i="169" s="1"/>
  <c r="B10" i="169"/>
  <c r="B12" i="169"/>
  <c r="B11" i="183"/>
  <c r="B12" i="183" s="1"/>
  <c r="D12" i="192"/>
  <c r="B9" i="206"/>
  <c r="C9" i="213"/>
  <c r="B10" i="219"/>
  <c r="C9" i="227"/>
  <c r="C9" i="243"/>
  <c r="B10" i="247"/>
  <c r="D10" i="247" s="1"/>
  <c r="D14" i="205"/>
  <c r="C14" i="206"/>
  <c r="B12" i="206"/>
  <c r="B11" i="149"/>
  <c r="D11" i="149" s="1"/>
  <c r="C9" i="149"/>
  <c r="B13" i="153"/>
  <c r="C12" i="149"/>
  <c r="B13" i="149"/>
  <c r="D13" i="149" s="1"/>
  <c r="B12" i="149"/>
  <c r="D12" i="149" s="1"/>
  <c r="C12" i="153"/>
  <c r="D12" i="153" s="1"/>
  <c r="B11" i="153"/>
  <c r="B9" i="153"/>
  <c r="D9" i="153" s="1"/>
  <c r="B11" i="166"/>
  <c r="B10" i="166"/>
  <c r="D10" i="166" s="1"/>
  <c r="C9" i="166"/>
  <c r="C12" i="169"/>
  <c r="B9" i="169"/>
  <c r="D9" i="169" s="1"/>
  <c r="C13" i="169"/>
  <c r="C11" i="174"/>
  <c r="D11" i="174" s="1"/>
  <c r="C11" i="183"/>
  <c r="C9" i="206"/>
  <c r="D9" i="206" s="1"/>
  <c r="C10" i="219"/>
  <c r="C12" i="219" s="1"/>
  <c r="B9" i="243"/>
  <c r="B9" i="247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D9" i="166" s="1"/>
  <c r="B14" i="169"/>
  <c r="D14" i="169" s="1"/>
  <c r="B13" i="169"/>
  <c r="D11" i="180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D10" i="205"/>
  <c r="D13" i="205"/>
  <c r="D12" i="205"/>
  <c r="C11" i="204"/>
  <c r="C14" i="204"/>
  <c r="B12" i="204"/>
  <c r="B14" i="204"/>
  <c r="C13" i="204"/>
  <c r="B11" i="204"/>
  <c r="C10" i="204"/>
  <c r="B10" i="204"/>
  <c r="B13" i="204"/>
  <c r="D13" i="204" s="1"/>
  <c r="C12" i="204"/>
  <c r="D10" i="203"/>
  <c r="D12" i="203"/>
  <c r="D14" i="203"/>
  <c r="C13" i="202"/>
  <c r="B12" i="202"/>
  <c r="C11" i="202"/>
  <c r="B10" i="202"/>
  <c r="C12" i="202"/>
  <c r="B11" i="202"/>
  <c r="C10" i="202"/>
  <c r="C14" i="202"/>
  <c r="B14" i="202"/>
  <c r="B13" i="202"/>
  <c r="D12" i="254"/>
  <c r="C11" i="146"/>
  <c r="D11" i="146" s="1"/>
  <c r="C12" i="148"/>
  <c r="B12" i="162"/>
  <c r="C11" i="168"/>
  <c r="C9" i="176"/>
  <c r="C9" i="182"/>
  <c r="B10" i="185"/>
  <c r="C9" i="185"/>
  <c r="B9" i="222"/>
  <c r="C9" i="233"/>
  <c r="D9" i="233" s="1"/>
  <c r="B10" i="239"/>
  <c r="C14" i="235"/>
  <c r="C10" i="235"/>
  <c r="B14" i="146"/>
  <c r="C10" i="146"/>
  <c r="C10" i="148"/>
  <c r="C13" i="155"/>
  <c r="D13" i="155" s="1"/>
  <c r="C10" i="155"/>
  <c r="D10" i="155" s="1"/>
  <c r="B14" i="155"/>
  <c r="C11" i="160"/>
  <c r="C12" i="162"/>
  <c r="C14" i="162"/>
  <c r="C13" i="162"/>
  <c r="B10" i="164"/>
  <c r="C11" i="164"/>
  <c r="C13" i="164"/>
  <c r="D13" i="164" s="1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D9" i="190" s="1"/>
  <c r="C13" i="190"/>
  <c r="C10" i="199"/>
  <c r="C12" i="199" s="1"/>
  <c r="C9" i="201"/>
  <c r="D9" i="203"/>
  <c r="C9" i="204"/>
  <c r="B9" i="215"/>
  <c r="C9" i="220"/>
  <c r="C9" i="222"/>
  <c r="C12" i="239"/>
  <c r="D12" i="239" s="1"/>
  <c r="C10" i="239"/>
  <c r="D14" i="242"/>
  <c r="B11" i="235"/>
  <c r="B13" i="237"/>
  <c r="B11" i="182"/>
  <c r="C12" i="235"/>
  <c r="D12" i="235" s="1"/>
  <c r="C13" i="237"/>
  <c r="B14" i="179"/>
  <c r="C13" i="246"/>
  <c r="D13" i="246" s="1"/>
  <c r="C9" i="246"/>
  <c r="D9" i="246" s="1"/>
  <c r="B9" i="182"/>
  <c r="C13" i="146"/>
  <c r="B13" i="146"/>
  <c r="B13" i="162"/>
  <c r="C10" i="162"/>
  <c r="D10" i="162" s="1"/>
  <c r="B10" i="172"/>
  <c r="C10" i="174"/>
  <c r="C12" i="174" s="1"/>
  <c r="C12" i="176"/>
  <c r="C10" i="176"/>
  <c r="C10" i="182"/>
  <c r="D10" i="182" s="1"/>
  <c r="C12" i="185"/>
  <c r="D12" i="185" s="1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D11" i="155" s="1"/>
  <c r="C14" i="155"/>
  <c r="C13" i="160"/>
  <c r="B14" i="162"/>
  <c r="B11" i="162"/>
  <c r="D11" i="162" s="1"/>
  <c r="B11" i="164"/>
  <c r="C10" i="164"/>
  <c r="C12" i="168"/>
  <c r="C10" i="170"/>
  <c r="B10" i="174"/>
  <c r="B12" i="174" s="1"/>
  <c r="C11" i="176"/>
  <c r="C13" i="176"/>
  <c r="B10" i="176"/>
  <c r="C11" i="179"/>
  <c r="B12" i="179"/>
  <c r="C11" i="182"/>
  <c r="B9" i="185"/>
  <c r="C14" i="185"/>
  <c r="C11" i="190"/>
  <c r="D11" i="190" s="1"/>
  <c r="D9" i="192"/>
  <c r="B9" i="201"/>
  <c r="C9" i="225"/>
  <c r="B9" i="234"/>
  <c r="D9" i="234" s="1"/>
  <c r="C9" i="237"/>
  <c r="D9" i="237" s="1"/>
  <c r="B9" i="239"/>
  <c r="C11" i="239"/>
  <c r="B11" i="239"/>
  <c r="B14" i="182"/>
  <c r="D14" i="182" s="1"/>
  <c r="C11" i="235"/>
  <c r="C13" i="235"/>
  <c r="D13" i="235" s="1"/>
  <c r="B14" i="235"/>
  <c r="D14" i="235" s="1"/>
  <c r="B12" i="237"/>
  <c r="D12" i="237" s="1"/>
  <c r="C11" i="246"/>
  <c r="D11" i="246" s="1"/>
  <c r="C10" i="246"/>
  <c r="B12" i="246"/>
  <c r="B9" i="147"/>
  <c r="C14" i="148"/>
  <c r="B10" i="150"/>
  <c r="B13" i="168"/>
  <c r="C9" i="168"/>
  <c r="C10" i="168"/>
  <c r="D10" i="168" s="1"/>
  <c r="C11" i="172"/>
  <c r="B13" i="172"/>
  <c r="D14" i="184"/>
  <c r="D11" i="191"/>
  <c r="B10" i="195"/>
  <c r="B12" i="195"/>
  <c r="C13" i="195"/>
  <c r="C11" i="198"/>
  <c r="B11" i="198"/>
  <c r="B9" i="229"/>
  <c r="D9" i="229" s="1"/>
  <c r="C13" i="172"/>
  <c r="D11" i="192"/>
  <c r="C12" i="147"/>
  <c r="B10" i="148"/>
  <c r="C9" i="147"/>
  <c r="B11" i="147"/>
  <c r="C11" i="147"/>
  <c r="B14" i="148"/>
  <c r="D14" i="148" s="1"/>
  <c r="B12" i="148"/>
  <c r="C9" i="148"/>
  <c r="B11" i="150"/>
  <c r="B9" i="168"/>
  <c r="B12" i="168"/>
  <c r="D10" i="169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D12" i="198" s="1"/>
  <c r="C9" i="226"/>
  <c r="D9" i="226" s="1"/>
  <c r="B9" i="236"/>
  <c r="B9" i="216"/>
  <c r="B14" i="147"/>
  <c r="D14" i="147" s="1"/>
  <c r="B9" i="148"/>
  <c r="B12" i="147"/>
  <c r="B10" i="147"/>
  <c r="D10" i="147" s="1"/>
  <c r="B11" i="148"/>
  <c r="B13" i="148"/>
  <c r="D13" i="148" s="1"/>
  <c r="B14" i="168"/>
  <c r="B11" i="168"/>
  <c r="C13" i="168"/>
  <c r="C10" i="172"/>
  <c r="D10" i="172" s="1"/>
  <c r="B14" i="172"/>
  <c r="B14" i="186"/>
  <c r="C10" i="194"/>
  <c r="B9" i="195"/>
  <c r="B9" i="198"/>
  <c r="C9" i="198"/>
  <c r="B9" i="212"/>
  <c r="C9" i="216"/>
  <c r="C14" i="244"/>
  <c r="B13" i="244"/>
  <c r="D13" i="244" s="1"/>
  <c r="C12" i="244"/>
  <c r="B14" i="244"/>
  <c r="C9" i="244"/>
  <c r="D9" i="244" s="1"/>
  <c r="C11" i="193"/>
  <c r="D11" i="193" s="1"/>
  <c r="D9" i="151"/>
  <c r="D14" i="152"/>
  <c r="B13" i="160"/>
  <c r="C12" i="160"/>
  <c r="D12" i="160" s="1"/>
  <c r="C14" i="160"/>
  <c r="B11" i="170"/>
  <c r="B10" i="170"/>
  <c r="C9" i="170"/>
  <c r="D10" i="179"/>
  <c r="B10" i="186"/>
  <c r="C14" i="186"/>
  <c r="B9" i="193"/>
  <c r="C10" i="193"/>
  <c r="B13" i="194"/>
  <c r="C11" i="194"/>
  <c r="D9" i="196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B12" i="170"/>
  <c r="C12" i="186"/>
  <c r="C11" i="186"/>
  <c r="C12" i="193"/>
  <c r="B13" i="193"/>
  <c r="C9" i="194"/>
  <c r="B9" i="194"/>
  <c r="C9" i="207"/>
  <c r="B9" i="211"/>
  <c r="C10" i="238"/>
  <c r="C12" i="238"/>
  <c r="B11" i="238"/>
  <c r="B12" i="238"/>
  <c r="C11" i="238"/>
  <c r="B10" i="238"/>
  <c r="C13" i="238"/>
  <c r="B13" i="238"/>
  <c r="D11" i="152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D9" i="205"/>
  <c r="B9" i="200"/>
  <c r="C9" i="200"/>
  <c r="B10" i="199"/>
  <c r="B11" i="199"/>
  <c r="D11" i="199" s="1"/>
  <c r="D11" i="197"/>
  <c r="D11" i="196"/>
  <c r="D10" i="196"/>
  <c r="D11" i="195"/>
  <c r="B10" i="194"/>
  <c r="B11" i="194"/>
  <c r="C13" i="193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10" i="183"/>
  <c r="D13" i="180"/>
  <c r="D14" i="175"/>
  <c r="D12" i="175"/>
  <c r="D13" i="171"/>
  <c r="D9" i="171"/>
  <c r="D10" i="171"/>
  <c r="D12" i="171"/>
  <c r="D14" i="171"/>
  <c r="D12" i="163"/>
  <c r="D14" i="161"/>
  <c r="D9" i="159"/>
  <c r="D14" i="159"/>
  <c r="D14" i="157"/>
  <c r="D11" i="157"/>
  <c r="D11" i="153"/>
  <c r="D12" i="152"/>
  <c r="D9" i="152"/>
  <c r="D12" i="151"/>
  <c r="D10" i="151"/>
  <c r="D13" i="151"/>
  <c r="D13" i="144"/>
  <c r="D9" i="144"/>
  <c r="D12" i="141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9" i="207" l="1"/>
  <c r="D13" i="170"/>
  <c r="D13" i="160"/>
  <c r="D9" i="247"/>
  <c r="C12" i="183"/>
  <c r="D9" i="162"/>
  <c r="D9" i="155"/>
  <c r="D13" i="252"/>
  <c r="D12" i="223"/>
  <c r="D10" i="235"/>
  <c r="D14" i="177"/>
  <c r="B12" i="228"/>
  <c r="D10" i="161"/>
  <c r="D10" i="181"/>
  <c r="D9" i="158"/>
  <c r="D12" i="226"/>
  <c r="D9" i="141"/>
  <c r="D12" i="245"/>
  <c r="D14" i="245"/>
  <c r="D10" i="225"/>
  <c r="D14" i="253"/>
  <c r="D11" i="214"/>
  <c r="D12" i="214"/>
  <c r="D12" i="167"/>
  <c r="D9" i="252"/>
  <c r="D12" i="144"/>
  <c r="D9" i="154"/>
  <c r="D9" i="175"/>
  <c r="D12" i="157"/>
  <c r="D10" i="152"/>
  <c r="D12" i="218"/>
  <c r="D11" i="179"/>
  <c r="D11" i="164"/>
  <c r="D10" i="197"/>
  <c r="D10" i="177"/>
  <c r="C12" i="218"/>
  <c r="D10" i="185"/>
  <c r="D12" i="162"/>
  <c r="B12" i="218"/>
  <c r="D13" i="168"/>
  <c r="D9" i="197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246"/>
  <c r="D9" i="146"/>
  <c r="D10" i="204"/>
  <c r="D9" i="243"/>
  <c r="D11" i="185"/>
  <c r="D10" i="191"/>
  <c r="D11" i="208"/>
  <c r="D13" i="208"/>
  <c r="D11" i="235"/>
  <c r="D10" i="143"/>
  <c r="D12" i="143" s="1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E21" i="188" s="1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D12" i="219" l="1"/>
  <c r="D12" i="150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<sst xmlns="http://schemas.openxmlformats.org/spreadsheetml/2006/main" count="6271" uniqueCount="665">
  <si>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</si>
  <si>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</si>
  <si>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</si>
  <si>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</si>
  <si>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</si>
  <si>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</si>
  <si>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</si>
  <si>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</si>
  <si>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</si>
  <si>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</si>
  <si>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</si>
  <si>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</si>
  <si>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PROGRAD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</si>
  <si>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</si>
  <si>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</si>
  <si>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</si>
  <si>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</si>
  <si>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</si>
  <si>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</si>
  <si>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</si>
  <si>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</si>
  <si>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</si>
  <si>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</si>
  <si>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</si>
  <si>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</si>
  <si>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</si>
  <si>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</si>
  <si>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</si>
  <si>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</si>
  <si>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</si>
  <si>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</si>
  <si>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</si>
  <si>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</si>
  <si>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</si>
  <si>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</si>
  <si>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</si>
  <si>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</si>
  <si>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</si>
  <si>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</si>
  <si>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</si>
  <si>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</si>
  <si>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</si>
  <si>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</si>
  <si>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</si>
  <si>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</si>
  <si>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</si>
  <si>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</si>
  <si>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</si>
  <si>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</si>
  <si>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</si>
  <si>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</si>
  <si>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</si>
  <si>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</si>
  <si>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</si>
  <si>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</si>
  <si>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</si>
  <si>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</si>
  <si>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</si>
  <si>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</si>
  <si>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</si>
  <si>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</si>
  <si>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</si>
  <si>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</si>
  <si>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</si>
  <si>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</si>
  <si>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</si>
  <si>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</si>
  <si>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</si>
  <si>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</si>
  <si>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</si>
  <si>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</si>
  <si>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</si>
  <si>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</si>
  <si>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</si>
  <si>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</si>
  <si>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</si>
  <si>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</si>
  <si>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</si>
  <si>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</si>
  <si>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</si>
  <si>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</si>
  <si>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</si>
  <si>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</si>
  <si>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</si>
  <si>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</si>
  <si>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</si>
  <si>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</si>
  <si>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</si>
  <si>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</si>
  <si>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</si>
  <si>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</si>
  <si>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</si>
  <si>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</si>
  <si>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</si>
  <si>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</si>
  <si>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</si>
  <si>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</si>
  <si>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</si>
  <si>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</si>
  <si>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</si>
  <si>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</si>
  <si>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</si>
  <si>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</si>
  <si>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</si>
  <si>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</si>
  <si>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</si>
  <si>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</si>
  <si>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</si>
  <si>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</si>
  <si>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</si>
  <si>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</si>
  <si>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</si>
  <si>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</si>
  <si>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</si>
  <si>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</si>
  <si>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</si>
  <si>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</si>
  <si>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</si>
  <si>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</si>
  <si>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</si>
  <si>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</si>
  <si>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</si>
  <si>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</si>
  <si>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</si>
  <si>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</si>
  <si>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</si>
  <si>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</si>
  <si>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</si>
  <si>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</si>
  <si>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</si>
  <si>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</si>
  <si>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</si>
  <si>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</si>
  <si>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</si>
  <si>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</si>
  <si>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</si>
  <si>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</si>
  <si>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</si>
  <si>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</si>
  <si>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</si>
  <si>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</si>
  <si>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</si>
  <si>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</si>
  <si>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</si>
  <si>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</si>
  <si>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</si>
  <si>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</si>
  <si>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</si>
  <si>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</si>
  <si>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</si>
  <si>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</si>
  <si>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</si>
  <si>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</si>
  <si>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</si>
  <si>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</si>
  <si>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</si>
  <si>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</si>
  <si>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</si>
  <si>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</si>
  <si>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</si>
  <si>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</si>
  <si>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</si>
  <si>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</si>
  <si>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</si>
  <si>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</si>
  <si>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</si>
  <si>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</si>
  <si>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</si>
  <si>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</si>
  <si>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</si>
  <si>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</si>
  <si>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</si>
  <si>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</si>
  <si>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</si>
  <si>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</si>
  <si>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</si>
  <si>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</si>
  <si>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</si>
  <si>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</si>
  <si>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</si>
  <si>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</si>
  <si>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</si>
  <si>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</si>
  <si>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</si>
  <si>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</si>
  <si>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</si>
  <si>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</si>
  <si>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</si>
  <si>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</si>
  <si>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</si>
  <si>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</si>
  <si>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</si>
  <si>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</si>
  <si>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</si>
  <si>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</si>
  <si>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</si>
  <si>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</si>
  <si>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</si>
  <si>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</si>
  <si>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</si>
  <si>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</si>
  <si>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</si>
  <si>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</si>
  <si>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</si>
  <si>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</si>
  <si>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</si>
  <si>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</si>
  <si>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</si>
  <si>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</si>
  <si>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</si>
  <si>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</si>
  <si>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</si>
  <si>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</si>
  <si>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</si>
  <si>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</si>
  <si>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</si>
  <si>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</si>
  <si>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</si>
  <si>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</si>
  <si>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</si>
  <si>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</si>
  <si>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</si>
  <si>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</si>
  <si>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</si>
  <si>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</si>
  <si>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</si>
  <si>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</si>
  <si>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</si>
  <si>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</si>
  <si>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</si>
  <si>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</si>
  <si>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</si>
  <si>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</si>
  <si>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</si>
  <si>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</si>
  <si>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</si>
  <si>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</si>
  <si>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</si>
  <si>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</si>
  <si>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</si>
  <si>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</si>
  <si>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</si>
  <si>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</si>
  <si>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</si>
  <si>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</si>
  <si>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</si>
  <si>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</si>
  <si>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</si>
  <si>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</si>
  <si>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</si>
  <si>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</si>
  <si>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</si>
  <si>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</si>
  <si>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</si>
  <si>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</si>
  <si>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</si>
  <si>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</si>
  <si>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</si>
  <si>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</si>
  <si>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</si>
  <si>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</si>
  <si>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</si>
  <si>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</si>
  <si>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</si>
  <si>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</si>
  <si>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</si>
  <si>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</si>
  <si>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</si>
  <si>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</si>
  <si>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</si>
  <si>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</si>
  <si>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</si>
  <si>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</si>
  <si>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</si>
  <si>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</si>
  <si>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</si>
  <si>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</si>
  <si>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</si>
  <si>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</si>
  <si>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</si>
  <si>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</si>
  <si>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</si>
  <si>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</si>
  <si>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</si>
  <si>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</si>
  <si>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</si>
  <si>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</si>
  <si>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</si>
  <si>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</si>
  <si>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</si>
  <si>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</si>
  <si>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</si>
  <si>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</si>
  <si>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</si>
  <si>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</si>
  <si>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</si>
  <si>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Pró-Reitoria de Graduação e Educação Profissional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</si>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</sst>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0.17391304347826086</c:v>
                </c:pt>
                <c:pt idx="1">
                  <c:v>0.82608695652173914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0.17391304347826086</c:v>
                </c:pt>
                <c:pt idx="1">
                  <c:v>0.82608695652173914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4.3478260869565216E-2</c:v>
                </c:pt>
                <c:pt idx="1">
                  <c:v>0.95652173913043481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4.3478260869565216E-2</c:v>
                </c:pt>
                <c:pt idx="1">
                  <c:v>0.95652173913043481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0.21739130434782608</c:v>
                </c:pt>
                <c:pt idx="1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0.21739130434782608</c:v>
                </c:pt>
                <c:pt idx="1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0.23809523809523808</c:v>
                </c:pt>
                <c:pt idx="1">
                  <c:v>0.52380952380952384</c:v>
                </c:pt>
                <c:pt idx="2">
                  <c:v>0.19047619047619047</c:v>
                </c:pt>
                <c:pt idx="3">
                  <c:v>0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0.23809523809523808</c:v>
                </c:pt>
                <c:pt idx="1">
                  <c:v>0.52380952380952384</c:v>
                </c:pt>
                <c:pt idx="2">
                  <c:v>0.19047619047619047</c:v>
                </c:pt>
                <c:pt idx="3">
                  <c:v>0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0.21739130434782608</c:v>
                </c:pt>
                <c:pt idx="1">
                  <c:v>0.69565217391304346</c:v>
                </c:pt>
                <c:pt idx="2">
                  <c:v>8.6956521739130432E-2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0.21739130434782608</c:v>
                </c:pt>
                <c:pt idx="1">
                  <c:v>0.69565217391304346</c:v>
                </c:pt>
                <c:pt idx="2">
                  <c:v>8.6956521739130432E-2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0.21739130434782608</c:v>
                </c:pt>
                <c:pt idx="1">
                  <c:v>0.56521739130434778</c:v>
                </c:pt>
                <c:pt idx="2">
                  <c:v>0.17391304347826086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0.21739130434782608</c:v>
                </c:pt>
                <c:pt idx="1">
                  <c:v>0.56521739130434778</c:v>
                </c:pt>
                <c:pt idx="2">
                  <c:v>0.17391304347826086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0.2608695652173913</c:v>
                </c:pt>
                <c:pt idx="1">
                  <c:v>0.43478260869565216</c:v>
                </c:pt>
                <c:pt idx="2">
                  <c:v>0.2608695652173913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0.2608695652173913</c:v>
                </c:pt>
                <c:pt idx="1">
                  <c:v>0.43478260869565216</c:v>
                </c:pt>
                <c:pt idx="2">
                  <c:v>0.2608695652173913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0.2857142857142857</c:v>
                </c:pt>
                <c:pt idx="1">
                  <c:v>0.38095238095238093</c:v>
                </c:pt>
                <c:pt idx="2">
                  <c:v>0.2857142857142857</c:v>
                </c:pt>
                <c:pt idx="3">
                  <c:v>0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0.2857142857142857</c:v>
                </c:pt>
                <c:pt idx="1">
                  <c:v>0.38095238095238093</c:v>
                </c:pt>
                <c:pt idx="2">
                  <c:v>0.2857142857142857</c:v>
                </c:pt>
                <c:pt idx="3">
                  <c:v>0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0.27272727272727271</c:v>
                </c:pt>
                <c:pt idx="1">
                  <c:v>0.40909090909090912</c:v>
                </c:pt>
                <c:pt idx="2">
                  <c:v>0.27272727272727271</c:v>
                </c:pt>
                <c:pt idx="3">
                  <c:v>0</c:v>
                </c:pt>
                <c:pt idx="4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0.27272727272727271</c:v>
                </c:pt>
                <c:pt idx="1">
                  <c:v>0.40909090909090912</c:v>
                </c:pt>
                <c:pt idx="2">
                  <c:v>0.27272727272727271</c:v>
                </c:pt>
                <c:pt idx="3">
                  <c:v>0</c:v>
                </c:pt>
                <c:pt idx="4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0.19047619047619047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0.19047619047619047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0.23809523809523808</c:v>
                </c:pt>
                <c:pt idx="1">
                  <c:v>0.47619047619047616</c:v>
                </c:pt>
                <c:pt idx="2">
                  <c:v>0.19047619047619047</c:v>
                </c:pt>
                <c:pt idx="3">
                  <c:v>0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0.23809523809523808</c:v>
                </c:pt>
                <c:pt idx="1">
                  <c:v>0.47619047619047616</c:v>
                </c:pt>
                <c:pt idx="2">
                  <c:v>0.19047619047619047</c:v>
                </c:pt>
                <c:pt idx="3">
                  <c:v>0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0.22727272727272727</c:v>
                </c:pt>
                <c:pt idx="1">
                  <c:v>0.5</c:v>
                </c:pt>
                <c:pt idx="2">
                  <c:v>0.18181818181818182</c:v>
                </c:pt>
                <c:pt idx="3">
                  <c:v>0</c:v>
                </c:pt>
                <c:pt idx="4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0.22727272727272727</c:v>
                </c:pt>
                <c:pt idx="1">
                  <c:v>0.5</c:v>
                </c:pt>
                <c:pt idx="2">
                  <c:v>0.18181818181818182</c:v>
                </c:pt>
                <c:pt idx="3">
                  <c:v>0</c:v>
                </c:pt>
                <c:pt idx="4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0.13043478260869565</c:v>
                </c:pt>
                <c:pt idx="1">
                  <c:v>0.60869565217391308</c:v>
                </c:pt>
                <c:pt idx="2">
                  <c:v>0.21739130434782608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0.13043478260869565</c:v>
                </c:pt>
                <c:pt idx="1">
                  <c:v>0.60869565217391308</c:v>
                </c:pt>
                <c:pt idx="2">
                  <c:v>0.21739130434782608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0.56521739130434778</c:v>
                </c:pt>
                <c:pt idx="1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0.56521739130434778</c:v>
                </c:pt>
                <c:pt idx="1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0.15384615384615385</c:v>
                </c:pt>
                <c:pt idx="2">
                  <c:v>0.30769230769230771</c:v>
                </c:pt>
                <c:pt idx="3">
                  <c:v>0.23076923076923078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0.15384615384615385</c:v>
                </c:pt>
                <c:pt idx="2">
                  <c:v>0.30769230769230771</c:v>
                </c:pt>
                <c:pt idx="3">
                  <c:v>0.23076923076923078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0.53846153846153844</c:v>
                </c:pt>
                <c:pt idx="3">
                  <c:v>0.30769230769230771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0.53846153846153844</c:v>
                </c:pt>
                <c:pt idx="3">
                  <c:v>0.30769230769230771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0.38461538461538464</c:v>
                </c:pt>
                <c:pt idx="3">
                  <c:v>0.30769230769230771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0.38461538461538464</c:v>
                </c:pt>
                <c:pt idx="3">
                  <c:v>0.30769230769230771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0.23076923076923078</c:v>
                </c:pt>
                <c:pt idx="2">
                  <c:v>0.46153846153846156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0.23076923076923078</c:v>
                </c:pt>
                <c:pt idx="2">
                  <c:v>0.46153846153846156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0</c:v>
                </c:pt>
                <c:pt idx="1">
                  <c:v>0.23076923076923078</c:v>
                </c:pt>
                <c:pt idx="2">
                  <c:v>0.38461538461538464</c:v>
                </c:pt>
                <c:pt idx="3">
                  <c:v>0.15384615384615385</c:v>
                </c:pt>
                <c:pt idx="4">
                  <c:v>7.6923076923076927E-2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0</c:v>
                </c:pt>
                <c:pt idx="1">
                  <c:v>0.23076923076923078</c:v>
                </c:pt>
                <c:pt idx="2">
                  <c:v>0.38461538461538464</c:v>
                </c:pt>
                <c:pt idx="3">
                  <c:v>0.15384615384615385</c:v>
                </c:pt>
                <c:pt idx="4">
                  <c:v>7.6923076923076927E-2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0.23076923076923078</c:v>
                </c:pt>
                <c:pt idx="3">
                  <c:v>7.6923076923076927E-2</c:v>
                </c:pt>
                <c:pt idx="4">
                  <c:v>0.15384615384615385</c:v>
                </c:pt>
                <c:pt idx="5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0.23076923076923078</c:v>
                </c:pt>
                <c:pt idx="3">
                  <c:v>7.6923076923076927E-2</c:v>
                </c:pt>
                <c:pt idx="4">
                  <c:v>0.15384615384615385</c:v>
                </c:pt>
                <c:pt idx="5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0.47826086956521741</c:v>
                </c:pt>
                <c:pt idx="2">
                  <c:v>0.2608695652173913</c:v>
                </c:pt>
                <c:pt idx="3">
                  <c:v>0.13043478260869565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0.47826086956521741</c:v>
                </c:pt>
                <c:pt idx="2">
                  <c:v>0.2608695652173913</c:v>
                </c:pt>
                <c:pt idx="3">
                  <c:v>0.13043478260869565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0.21739130434782608</c:v>
                </c:pt>
                <c:pt idx="1">
                  <c:v>0.30434782608695654</c:v>
                </c:pt>
                <c:pt idx="2">
                  <c:v>0.30434782608695654</c:v>
                </c:pt>
                <c:pt idx="3">
                  <c:v>8.6956521739130432E-2</c:v>
                </c:pt>
                <c:pt idx="4">
                  <c:v>8.6956521739130432E-2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0.21739130434782608</c:v>
                </c:pt>
                <c:pt idx="1">
                  <c:v>0.30434782608695654</c:v>
                </c:pt>
                <c:pt idx="2">
                  <c:v>0.30434782608695654</c:v>
                </c:pt>
                <c:pt idx="3">
                  <c:v>8.6956521739130432E-2</c:v>
                </c:pt>
                <c:pt idx="4">
                  <c:v>8.6956521739130432E-2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0.2608695652173913</c:v>
                </c:pt>
                <c:pt idx="2">
                  <c:v>0.34782608695652173</c:v>
                </c:pt>
                <c:pt idx="3">
                  <c:v>4.3478260869565216E-2</c:v>
                </c:pt>
                <c:pt idx="4">
                  <c:v>0</c:v>
                </c:pt>
                <c:pt idx="5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0.2608695652173913</c:v>
                </c:pt>
                <c:pt idx="2">
                  <c:v>0.34782608695652173</c:v>
                </c:pt>
                <c:pt idx="3">
                  <c:v>4.3478260869565216E-2</c:v>
                </c:pt>
                <c:pt idx="4">
                  <c:v>0</c:v>
                </c:pt>
                <c:pt idx="5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0.21739130434782608</c:v>
                </c:pt>
                <c:pt idx="2">
                  <c:v>0.30434782608695654</c:v>
                </c:pt>
                <c:pt idx="3">
                  <c:v>4.3478260869565216E-2</c:v>
                </c:pt>
                <c:pt idx="4">
                  <c:v>8.6956521739130432E-2</c:v>
                </c:pt>
                <c:pt idx="5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0.21739130434782608</c:v>
                </c:pt>
                <c:pt idx="2">
                  <c:v>0.30434782608695654</c:v>
                </c:pt>
                <c:pt idx="3">
                  <c:v>4.3478260869565216E-2</c:v>
                </c:pt>
                <c:pt idx="4">
                  <c:v>8.6956521739130432E-2</c:v>
                </c:pt>
                <c:pt idx="5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0.21739130434782608</c:v>
                </c:pt>
                <c:pt idx="2">
                  <c:v>0.47826086956521741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0.21739130434782608</c:v>
                </c:pt>
                <c:pt idx="2">
                  <c:v>0.47826086956521741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0.30434782608695654</c:v>
                </c:pt>
                <c:pt idx="2">
                  <c:v>0.34782608695652173</c:v>
                </c:pt>
                <c:pt idx="3">
                  <c:v>8.6956521739130432E-2</c:v>
                </c:pt>
                <c:pt idx="4">
                  <c:v>8.6956521739130432E-2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0.30434782608695654</c:v>
                </c:pt>
                <c:pt idx="2">
                  <c:v>0.34782608695652173</c:v>
                </c:pt>
                <c:pt idx="3">
                  <c:v>8.6956521739130432E-2</c:v>
                </c:pt>
                <c:pt idx="4">
                  <c:v>8.6956521739130432E-2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8.6956521739130432E-2</c:v>
                </c:pt>
                <c:pt idx="2">
                  <c:v>0.43478260869565216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8.6956521739130432E-2</c:v>
                </c:pt>
                <c:pt idx="2">
                  <c:v>0.43478260869565216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</c:v>
                </c:pt>
                <c:pt idx="2">
                  <c:v>0.43478260869565216</c:v>
                </c:pt>
                <c:pt idx="3">
                  <c:v>4.3478260869565216E-2</c:v>
                </c:pt>
                <c:pt idx="4">
                  <c:v>0</c:v>
                </c:pt>
                <c:pt idx="5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</c:v>
                </c:pt>
                <c:pt idx="2">
                  <c:v>0.43478260869565216</c:v>
                </c:pt>
                <c:pt idx="3">
                  <c:v>4.3478260869565216E-2</c:v>
                </c:pt>
                <c:pt idx="4">
                  <c:v>0</c:v>
                </c:pt>
                <c:pt idx="5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0.13043478260869565</c:v>
                </c:pt>
                <c:pt idx="2">
                  <c:v>0.34782608695652173</c:v>
                </c:pt>
                <c:pt idx="3">
                  <c:v>0.21739130434782608</c:v>
                </c:pt>
                <c:pt idx="4">
                  <c:v>8.6956521739130432E-2</c:v>
                </c:pt>
                <c:pt idx="5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0.13043478260869565</c:v>
                </c:pt>
                <c:pt idx="2">
                  <c:v>0.34782608695652173</c:v>
                </c:pt>
                <c:pt idx="3">
                  <c:v>0.21739130434782608</c:v>
                </c:pt>
                <c:pt idx="4">
                  <c:v>8.6956521739130432E-2</c:v>
                </c:pt>
                <c:pt idx="5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0</c:v>
                </c:pt>
                <c:pt idx="1">
                  <c:v>0.13043478260869565</c:v>
                </c:pt>
                <c:pt idx="2">
                  <c:v>0.34782608695652173</c:v>
                </c:pt>
                <c:pt idx="3">
                  <c:v>0.21739130434782608</c:v>
                </c:pt>
                <c:pt idx="4">
                  <c:v>8.6956521739130432E-2</c:v>
                </c:pt>
                <c:pt idx="5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0</c:v>
                </c:pt>
                <c:pt idx="1">
                  <c:v>0.13043478260869565</c:v>
                </c:pt>
                <c:pt idx="2">
                  <c:v>0.34782608695652173</c:v>
                </c:pt>
                <c:pt idx="3">
                  <c:v>0.21739130434782608</c:v>
                </c:pt>
                <c:pt idx="4">
                  <c:v>8.6956521739130432E-2</c:v>
                </c:pt>
                <c:pt idx="5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4.3478260869565216E-2</c:v>
                </c:pt>
                <c:pt idx="1">
                  <c:v>0.95652173913043481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4.3478260869565216E-2</c:v>
                </c:pt>
                <c:pt idx="1">
                  <c:v>0.95652173913043481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8.6956521739130432E-2</c:v>
                </c:pt>
                <c:pt idx="1">
                  <c:v>0.91304347826086951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8.6956521739130432E-2</c:v>
                </c:pt>
                <c:pt idx="1">
                  <c:v>0.91304347826086951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0.21739130434782608</c:v>
                </c:pt>
                <c:pt idx="1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0.21739130434782608</c:v>
                </c:pt>
                <c:pt idx="1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0.4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0.4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0</c:v>
                </c:pt>
                <c:pt idx="1">
                  <c:v>0.34782608695652173</c:v>
                </c:pt>
                <c:pt idx="2">
                  <c:v>0.30434782608695654</c:v>
                </c:pt>
                <c:pt idx="3">
                  <c:v>0.21739130434782608</c:v>
                </c:pt>
                <c:pt idx="4">
                  <c:v>0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0</c:v>
                </c:pt>
                <c:pt idx="1">
                  <c:v>0.34782608695652173</c:v>
                </c:pt>
                <c:pt idx="2">
                  <c:v>0.30434782608695654</c:v>
                </c:pt>
                <c:pt idx="3">
                  <c:v>0.21739130434782608</c:v>
                </c:pt>
                <c:pt idx="4">
                  <c:v>0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0</c:v>
                </c:pt>
                <c:pt idx="1">
                  <c:v>0.21739130434782608</c:v>
                </c:pt>
                <c:pt idx="2">
                  <c:v>0.2608695652173913</c:v>
                </c:pt>
                <c:pt idx="3">
                  <c:v>0.17391304347826086</c:v>
                </c:pt>
                <c:pt idx="4">
                  <c:v>0</c:v>
                </c:pt>
                <c:pt idx="5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0</c:v>
                </c:pt>
                <c:pt idx="1">
                  <c:v>0.21739130434782608</c:v>
                </c:pt>
                <c:pt idx="2">
                  <c:v>0.2608695652173913</c:v>
                </c:pt>
                <c:pt idx="3">
                  <c:v>0.17391304347826086</c:v>
                </c:pt>
                <c:pt idx="4">
                  <c:v>0</c:v>
                </c:pt>
                <c:pt idx="5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0.21739130434782608</c:v>
                </c:pt>
                <c:pt idx="2">
                  <c:v>0.39130434782608697</c:v>
                </c:pt>
                <c:pt idx="3">
                  <c:v>4.3478260869565216E-2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0.21739130434782608</c:v>
                </c:pt>
                <c:pt idx="2">
                  <c:v>0.39130434782608697</c:v>
                </c:pt>
                <c:pt idx="3">
                  <c:v>4.3478260869565216E-2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0.39130434782608697</c:v>
                </c:pt>
                <c:pt idx="2">
                  <c:v>0.34782608695652173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0.39130434782608697</c:v>
                </c:pt>
                <c:pt idx="2">
                  <c:v>0.34782608695652173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0.17391304347826086</c:v>
                </c:pt>
                <c:pt idx="1">
                  <c:v>0.30434782608695654</c:v>
                </c:pt>
                <c:pt idx="2">
                  <c:v>0.30434782608695654</c:v>
                </c:pt>
                <c:pt idx="3">
                  <c:v>8.6956521739130432E-2</c:v>
                </c:pt>
                <c:pt idx="4">
                  <c:v>0.13043478260869565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0.17391304347826086</c:v>
                </c:pt>
                <c:pt idx="1">
                  <c:v>0.30434782608695654</c:v>
                </c:pt>
                <c:pt idx="2">
                  <c:v>0.30434782608695654</c:v>
                </c:pt>
                <c:pt idx="3">
                  <c:v>8.6956521739130432E-2</c:v>
                </c:pt>
                <c:pt idx="4">
                  <c:v>0.13043478260869565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0.21739130434782608</c:v>
                </c:pt>
                <c:pt idx="2">
                  <c:v>0.60869565217391308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0.21739130434782608</c:v>
                </c:pt>
                <c:pt idx="2">
                  <c:v>0.60869565217391308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8.6956521739130432E-2</c:v>
                </c:pt>
                <c:pt idx="1">
                  <c:v>0.91304347826086951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8.6956521739130432E-2</c:v>
                </c:pt>
                <c:pt idx="1">
                  <c:v>0.91304347826086951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0.21739130434782608</c:v>
                </c:pt>
                <c:pt idx="1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0.21739130434782608</c:v>
                </c:pt>
                <c:pt idx="1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25"/>
  <sheetViews>
    <sheetView tabSelected="1" zoomScaleNormal="100" zoomScaleSheetLayoutView="100" workbookViewId="0">
      <selection activeCell="B26" sqref="B26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186</v>
      </c>
      <c r="V2" s="1" t="s">
        <v>37</v>
      </c>
      <c r="W2" s="1" t="s">
        <v>38</v>
      </c>
      <c r="X2" s="1" t="s">
        <v>276</v>
      </c>
      <c r="Y2" s="1" t="s">
        <v>277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55</v>
      </c>
      <c r="AN2" s="1" t="s">
        <v>176</v>
      </c>
      <c r="AO2" s="1" t="s">
        <v>56</v>
      </c>
      <c r="AP2" s="1" t="s">
        <v>304</v>
      </c>
      <c r="AQ2" s="1" t="s">
        <v>57</v>
      </c>
      <c r="AR2" s="1" t="s">
        <v>58</v>
      </c>
      <c r="AS2" s="1" t="s">
        <v>59</v>
      </c>
      <c r="AT2" s="1" t="s">
        <v>60</v>
      </c>
      <c r="AU2" s="1" t="s">
        <v>61</v>
      </c>
      <c r="AV2" s="1" t="s">
        <v>62</v>
      </c>
      <c r="AW2" s="1" t="s">
        <v>175</v>
      </c>
      <c r="AX2" s="1" t="s">
        <v>63</v>
      </c>
      <c r="AY2" s="1" t="s">
        <v>64</v>
      </c>
      <c r="AZ2" s="1" t="s">
        <v>65</v>
      </c>
      <c r="BA2" s="1" t="s">
        <v>66</v>
      </c>
      <c r="BB2" s="1" t="s">
        <v>67</v>
      </c>
      <c r="BC2" s="1" t="s">
        <v>68</v>
      </c>
      <c r="BD2" s="1" t="s">
        <v>69</v>
      </c>
      <c r="BE2" s="1" t="s">
        <v>70</v>
      </c>
      <c r="BF2" s="1" t="s">
        <v>71</v>
      </c>
      <c r="BG2" s="1" t="s">
        <v>278</v>
      </c>
      <c r="BH2" s="1" t="s">
        <v>72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73</v>
      </c>
      <c r="BT2" s="1" t="s">
        <v>182</v>
      </c>
      <c r="BU2" s="1" t="s">
        <v>183</v>
      </c>
      <c r="BV2" s="1" t="s">
        <v>184</v>
      </c>
      <c r="BW2" s="1" t="s">
        <v>185</v>
      </c>
      <c r="BX2" s="1" t="s">
        <v>187</v>
      </c>
      <c r="BY2" s="1" t="s">
        <v>188</v>
      </c>
      <c r="BZ2" s="1" t="s">
        <v>189</v>
      </c>
      <c r="CA2" s="1" t="s">
        <v>190</v>
      </c>
      <c r="CB2" s="1" t="s">
        <v>191</v>
      </c>
      <c r="CC2" s="1" t="s">
        <v>192</v>
      </c>
      <c r="CD2" s="1" t="s">
        <v>279</v>
      </c>
      <c r="CE2" s="1" t="s">
        <v>193</v>
      </c>
      <c r="CF2" s="1" t="s">
        <v>194</v>
      </c>
      <c r="CG2" s="1" t="s">
        <v>195</v>
      </c>
      <c r="CH2" s="1" t="s">
        <v>196</v>
      </c>
      <c r="CI2" s="1" t="s">
        <v>197</v>
      </c>
      <c r="CJ2" s="1" t="s">
        <v>198</v>
      </c>
      <c r="CK2" s="1" t="s">
        <v>199</v>
      </c>
      <c r="CL2" s="1" t="s">
        <v>200</v>
      </c>
      <c r="CM2" s="1" t="s">
        <v>201</v>
      </c>
      <c r="CN2" s="1" t="s">
        <v>202</v>
      </c>
      <c r="CO2" s="1" t="s">
        <v>203</v>
      </c>
      <c r="CP2" s="1" t="s">
        <v>204</v>
      </c>
      <c r="CQ2" s="1" t="s">
        <v>205</v>
      </c>
      <c r="CR2" s="1" t="s">
        <v>206</v>
      </c>
      <c r="CS2" s="1" t="s">
        <v>207</v>
      </c>
      <c r="CT2" s="1" t="s">
        <v>208</v>
      </c>
      <c r="CU2" s="1" t="s">
        <v>209</v>
      </c>
      <c r="CV2" s="1" t="s">
        <v>210</v>
      </c>
      <c r="CW2" s="1" t="s">
        <v>211</v>
      </c>
      <c r="CX2" s="1" t="s">
        <v>212</v>
      </c>
      <c r="CY2" s="1" t="s">
        <v>213</v>
      </c>
      <c r="CZ2" s="1" t="s">
        <v>214</v>
      </c>
      <c r="DA2" s="1" t="s">
        <v>215</v>
      </c>
      <c r="DB2" s="1" t="s">
        <v>216</v>
      </c>
      <c r="DC2" s="1" t="s">
        <v>217</v>
      </c>
      <c r="DD2" s="1" t="s">
        <v>218</v>
      </c>
      <c r="DE2" s="1" t="s">
        <v>219</v>
      </c>
      <c r="DF2" s="1" t="s">
        <v>220</v>
      </c>
      <c r="DG2" s="1" t="s">
        <v>221</v>
      </c>
      <c r="DH2" s="1" t="s">
        <v>222</v>
      </c>
      <c r="DI2" s="1" t="s">
        <v>223</v>
      </c>
      <c r="DJ2" s="1" t="s">
        <v>224</v>
      </c>
      <c r="DK2" s="1" t="s">
        <v>225</v>
      </c>
      <c r="DL2" s="1" t="s">
        <v>226</v>
      </c>
      <c r="DM2" s="1" t="s">
        <v>227</v>
      </c>
      <c r="DN2" s="1" t="s">
        <v>228</v>
      </c>
      <c r="DO2" s="1" t="s">
        <v>229</v>
      </c>
      <c r="DP2" s="1" t="s">
        <v>230</v>
      </c>
      <c r="DQ2" s="1" t="s">
        <v>231</v>
      </c>
      <c r="DR2" s="1" t="s">
        <v>232</v>
      </c>
      <c r="DS2" s="1" t="s">
        <v>626</v>
      </c>
      <c r="DT2" s="1" t="s">
        <v>233</v>
      </c>
      <c r="DU2" s="1" t="s">
        <v>234</v>
      </c>
      <c r="DV2" s="1" t="s">
        <v>235</v>
      </c>
      <c r="DW2" s="1" t="s">
        <v>236</v>
      </c>
      <c r="DX2" s="1" t="s">
        <v>237</v>
      </c>
      <c r="DY2" s="1" t="s">
        <v>238</v>
      </c>
      <c r="DZ2" s="1" t="s">
        <v>239</v>
      </c>
      <c r="EA2" s="1" t="s">
        <v>240</v>
      </c>
      <c r="EB2" s="1" t="s">
        <v>241</v>
      </c>
      <c r="EC2" s="1" t="s">
        <v>627</v>
      </c>
      <c r="ED2" s="1" t="s">
        <v>242</v>
      </c>
      <c r="EE2" s="1" t="s">
        <v>243</v>
      </c>
      <c r="EF2" s="1" t="s">
        <v>244</v>
      </c>
      <c r="EG2" s="1" t="s">
        <v>245</v>
      </c>
      <c r="EH2" s="1" t="s">
        <v>246</v>
      </c>
      <c r="EI2" s="1" t="s">
        <v>247</v>
      </c>
      <c r="EJ2" s="1" t="s">
        <v>248</v>
      </c>
      <c r="EK2" s="1" t="s">
        <v>249</v>
      </c>
      <c r="EL2" s="1" t="s">
        <v>250</v>
      </c>
      <c r="EM2" s="1" t="s">
        <v>251</v>
      </c>
      <c r="EN2" s="1" t="s">
        <v>252</v>
      </c>
      <c r="EO2" s="1" t="s">
        <v>253</v>
      </c>
      <c r="EP2" s="1" t="s">
        <v>254</v>
      </c>
      <c r="EQ2" s="1" t="s">
        <v>255</v>
      </c>
      <c r="ER2" s="1" t="s">
        <v>256</v>
      </c>
      <c r="ES2" s="1" t="s">
        <v>257</v>
      </c>
      <c r="ET2" s="1" t="s">
        <v>628</v>
      </c>
      <c r="EU2" s="1" t="s">
        <v>258</v>
      </c>
      <c r="EV2" s="1" t="s">
        <v>259</v>
      </c>
      <c r="EW2" s="1" t="s">
        <v>260</v>
      </c>
      <c r="EX2" s="1" t="s">
        <v>261</v>
      </c>
      <c r="EY2" s="1" t="s">
        <v>262</v>
      </c>
      <c r="EZ2" s="1" t="s">
        <v>263</v>
      </c>
      <c r="FA2" s="1" t="s">
        <v>264</v>
      </c>
      <c r="FB2" s="1" t="s">
        <v>265</v>
      </c>
      <c r="FC2" s="1" t="s">
        <v>266</v>
      </c>
      <c r="FD2" s="1" t="s">
        <v>267</v>
      </c>
      <c r="FE2" s="1" t="s">
        <v>268</v>
      </c>
      <c r="FF2" s="1" t="s">
        <v>280</v>
      </c>
      <c r="FG2" s="1" t="s">
        <v>269</v>
      </c>
      <c r="FH2" s="1" t="s">
        <v>270</v>
      </c>
      <c r="FI2" s="1" t="s">
        <v>271</v>
      </c>
      <c r="FJ2" s="1" t="s">
        <v>177</v>
      </c>
      <c r="FK2" s="1" t="s">
        <v>74</v>
      </c>
      <c r="FL2" s="1" t="s">
        <v>75</v>
      </c>
      <c r="FM2" s="1" t="s">
        <v>76</v>
      </c>
      <c r="FN2" s="1" t="s">
        <v>77</v>
      </c>
      <c r="FO2" s="1" t="s">
        <v>78</v>
      </c>
      <c r="FP2" s="1" t="s">
        <v>79</v>
      </c>
      <c r="FQ2" s="1" t="s">
        <v>80</v>
      </c>
      <c r="FR2" s="1" t="s">
        <v>81</v>
      </c>
      <c r="FS2" s="1" t="s">
        <v>82</v>
      </c>
      <c r="FT2" s="1" t="s">
        <v>83</v>
      </c>
      <c r="FU2" s="1" t="s">
        <v>84</v>
      </c>
      <c r="FV2" s="1" t="s">
        <v>85</v>
      </c>
      <c r="FW2" s="1" t="s">
        <v>86</v>
      </c>
      <c r="FX2" s="1" t="s">
        <v>87</v>
      </c>
      <c r="FY2" s="1" t="s">
        <v>88</v>
      </c>
      <c r="FZ2" s="1" t="s">
        <v>89</v>
      </c>
      <c r="GA2" s="1" t="s">
        <v>90</v>
      </c>
      <c r="GB2" s="1" t="s">
        <v>91</v>
      </c>
      <c r="GC2" s="1" t="s">
        <v>92</v>
      </c>
      <c r="GD2" s="1" t="s">
        <v>93</v>
      </c>
      <c r="GE2" s="1" t="s">
        <v>94</v>
      </c>
      <c r="GF2" s="1" t="s">
        <v>95</v>
      </c>
      <c r="GG2" s="1" t="s">
        <v>96</v>
      </c>
      <c r="GH2" s="1" t="s">
        <v>97</v>
      </c>
      <c r="GI2" s="1" t="s">
        <v>282</v>
      </c>
      <c r="GJ2" s="1" t="s">
        <v>281</v>
      </c>
      <c r="GK2" s="1" t="s">
        <v>98</v>
      </c>
      <c r="GL2" s="1" t="s">
        <v>99</v>
      </c>
      <c r="GM2" s="1" t="s">
        <v>100</v>
      </c>
      <c r="GN2" s="1" t="s">
        <v>101</v>
      </c>
      <c r="GO2" s="1" t="s">
        <v>102</v>
      </c>
      <c r="GP2" s="1" t="s">
        <v>103</v>
      </c>
      <c r="GQ2" s="1" t="s">
        <v>104</v>
      </c>
      <c r="GR2" s="1" t="s">
        <v>105</v>
      </c>
      <c r="GS2" s="1" t="s">
        <v>106</v>
      </c>
      <c r="GT2" s="1" t="s">
        <v>107</v>
      </c>
      <c r="GU2" s="1" t="s">
        <v>108</v>
      </c>
      <c r="GV2" s="1" t="s">
        <v>109</v>
      </c>
      <c r="GW2" s="1" t="s">
        <v>110</v>
      </c>
      <c r="GX2" s="1" t="s">
        <v>111</v>
      </c>
      <c r="GY2" s="1" t="s">
        <v>293</v>
      </c>
      <c r="GZ2" s="1" t="s">
        <v>112</v>
      </c>
      <c r="HA2" s="1" t="s">
        <v>113</v>
      </c>
      <c r="HB2" s="1" t="s">
        <v>114</v>
      </c>
      <c r="HC2" s="1" t="s">
        <v>115</v>
      </c>
      <c r="HD2" s="1" t="s">
        <v>116</v>
      </c>
      <c r="HE2" s="1" t="s">
        <v>117</v>
      </c>
      <c r="HF2" s="1" t="s">
        <v>118</v>
      </c>
      <c r="HG2" s="1" t="s">
        <v>119</v>
      </c>
      <c r="HH2" s="1" t="s">
        <v>120</v>
      </c>
      <c r="HI2" s="1" t="s">
        <v>283</v>
      </c>
      <c r="HJ2" s="1" t="s">
        <v>284</v>
      </c>
      <c r="HK2" s="1" t="s">
        <v>285</v>
      </c>
      <c r="HL2" s="1" t="s">
        <v>121</v>
      </c>
      <c r="HM2" s="1" t="s">
        <v>122</v>
      </c>
      <c r="HN2" s="1" t="s">
        <v>286</v>
      </c>
      <c r="HO2" s="1" t="s">
        <v>287</v>
      </c>
      <c r="HP2" s="1" t="s">
        <v>288</v>
      </c>
      <c r="HQ2" s="1" t="s">
        <v>289</v>
      </c>
      <c r="HR2" s="1" t="s">
        <v>123</v>
      </c>
      <c r="HS2" s="1" t="s">
        <v>124</v>
      </c>
      <c r="HT2" s="1" t="s">
        <v>125</v>
      </c>
      <c r="HU2" s="1" t="s">
        <v>290</v>
      </c>
      <c r="HV2" s="1" t="s">
        <v>126</v>
      </c>
      <c r="HW2" s="1" t="s">
        <v>127</v>
      </c>
      <c r="HX2" s="1" t="s">
        <v>128</v>
      </c>
      <c r="HY2" s="1" t="s">
        <v>129</v>
      </c>
      <c r="HZ2" s="1" t="s">
        <v>130</v>
      </c>
      <c r="IA2" s="1" t="s">
        <v>131</v>
      </c>
      <c r="IB2" s="1" t="s">
        <v>132</v>
      </c>
      <c r="IC2" s="1" t="s">
        <v>178</v>
      </c>
      <c r="ID2" s="1" t="s">
        <v>179</v>
      </c>
      <c r="IE2" s="1" t="s">
        <v>180</v>
      </c>
      <c r="IF2" s="1" t="s">
        <v>181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133</v>
      </c>
      <c r="IP2" s="1" t="s">
        <v>291</v>
      </c>
      <c r="IQ2" s="1" t="s">
        <v>272</v>
      </c>
      <c r="IR2" s="1" t="s">
        <v>134</v>
      </c>
      <c r="IS2" s="1" t="s">
        <v>135</v>
      </c>
      <c r="IT2" s="1" t="s">
        <v>136</v>
      </c>
      <c r="IU2" s="1" t="s">
        <v>273</v>
      </c>
      <c r="IV2" s="1" t="s">
        <v>292</v>
      </c>
      <c r="IW2" s="1" t="s">
        <v>137</v>
      </c>
      <c r="IX2" s="1" t="s">
        <v>138</v>
      </c>
      <c r="IY2" s="1" t="s">
        <v>139</v>
      </c>
      <c r="IZ2" s="1" t="s">
        <v>140</v>
      </c>
      <c r="JA2" s="1" t="s">
        <v>141</v>
      </c>
      <c r="JB2" s="1" t="s">
        <v>19</v>
      </c>
      <c r="JC2" s="1" t="s">
        <v>142</v>
      </c>
      <c r="JD2" s="1" t="s">
        <v>143</v>
      </c>
      <c r="JE2" s="1" t="s">
        <v>144</v>
      </c>
      <c r="JF2" s="1" t="s">
        <v>145</v>
      </c>
      <c r="JG2" s="1" t="s">
        <v>146</v>
      </c>
      <c r="JH2" s="1" t="s">
        <v>147</v>
      </c>
      <c r="JI2" s="1" t="s">
        <v>294</v>
      </c>
      <c r="JJ2" s="1" t="s">
        <v>148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274</v>
      </c>
      <c r="JR2" s="1" t="s">
        <v>149</v>
      </c>
      <c r="JS2" s="1" t="s">
        <v>150</v>
      </c>
      <c r="JT2" s="1" t="s">
        <v>151</v>
      </c>
      <c r="JU2" s="1" t="s">
        <v>152</v>
      </c>
      <c r="JV2" s="1" t="s">
        <v>275</v>
      </c>
      <c r="JW2" s="1" t="s">
        <v>153</v>
      </c>
      <c r="JX2" s="1" t="s">
        <v>154</v>
      </c>
      <c r="JY2" s="1" t="s">
        <v>155</v>
      </c>
      <c r="JZ2" s="1" t="s">
        <v>156</v>
      </c>
      <c r="KA2" s="1" t="s">
        <v>157</v>
      </c>
      <c r="KB2" s="1" t="s">
        <v>158</v>
      </c>
      <c r="KC2" s="1" t="s">
        <v>159</v>
      </c>
      <c r="KD2" s="1" t="s">
        <v>295</v>
      </c>
      <c r="KE2" s="1" t="s">
        <v>160</v>
      </c>
      <c r="KF2" s="1" t="s">
        <v>161</v>
      </c>
      <c r="KG2" s="1" t="s">
        <v>162</v>
      </c>
      <c r="KH2" s="1" t="s">
        <v>163</v>
      </c>
      <c r="KI2" s="1" t="s">
        <v>303</v>
      </c>
      <c r="KJ2" s="1" t="s">
        <v>164</v>
      </c>
      <c r="KK2" s="1" t="s">
        <v>165</v>
      </c>
      <c r="KL2" s="1" t="s">
        <v>166</v>
      </c>
      <c r="KM2" s="1" t="s">
        <v>167</v>
      </c>
      <c r="KN2" s="1" t="s">
        <v>168</v>
      </c>
      <c r="KO2" s="1" t="s">
        <v>169</v>
      </c>
      <c r="KP2" s="1" t="s">
        <v>170</v>
      </c>
      <c r="KQ2" s="1" t="s">
        <v>171</v>
      </c>
      <c r="KR2" s="1" t="s">
        <v>172</v>
      </c>
      <c r="KS2" s="1" t="s">
        <v>173</v>
      </c>
      <c r="KT2" s="1" t="s">
        <v>174</v>
      </c>
    </row>
    <row r="3" spans="1:306" ht="25.5" x14ac:dyDescent="0.2">
      <c r="A3" s="1" t="s">
        <v>11</v>
      </c>
      <c r="B3" s="1" t="s">
        <v>12</v>
      </c>
      <c r="C3" s="1" t="s">
        <v>296</v>
      </c>
      <c r="D3" s="1" t="s">
        <v>3</v>
      </c>
      <c r="E3" s="1" t="s">
        <v>3</v>
      </c>
      <c r="F3" s="1" t="s">
        <v>3</v>
      </c>
      <c r="G3" s="1" t="s">
        <v>54</v>
      </c>
      <c r="H3" s="1" t="s">
        <v>3</v>
      </c>
      <c r="I3" s="1" t="s">
        <v>18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18</v>
      </c>
      <c r="GW3" s="1" t="s">
        <v>18</v>
      </c>
      <c r="HT3" s="1" t="s">
        <v>18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9</v>
      </c>
      <c r="IP3" s="1" t="s">
        <v>9</v>
      </c>
      <c r="IQ3" s="1" t="s">
        <v>5</v>
      </c>
      <c r="IR3" s="1" t="s">
        <v>5</v>
      </c>
      <c r="IS3" s="1" t="s">
        <v>5</v>
      </c>
      <c r="IT3" s="1" t="s">
        <v>9</v>
      </c>
      <c r="IU3" s="1" t="s">
        <v>9</v>
      </c>
      <c r="IV3" s="1" t="s">
        <v>9</v>
      </c>
      <c r="IW3" s="1" t="s">
        <v>9</v>
      </c>
      <c r="IX3" s="1" t="s">
        <v>9</v>
      </c>
      <c r="IY3" s="1" t="s">
        <v>18</v>
      </c>
      <c r="JG3" s="1" t="s">
        <v>3</v>
      </c>
      <c r="JH3" s="1" t="s">
        <v>3</v>
      </c>
      <c r="JI3" s="1" t="s">
        <v>3</v>
      </c>
      <c r="JJ3" s="1" t="s">
        <v>3</v>
      </c>
      <c r="JK3" s="1" t="s">
        <v>3</v>
      </c>
      <c r="JL3" s="1" t="s">
        <v>3</v>
      </c>
      <c r="JM3" s="1" t="s">
        <v>54</v>
      </c>
      <c r="JN3" s="1" t="s">
        <v>54</v>
      </c>
      <c r="JO3" s="1" t="s">
        <v>54</v>
      </c>
      <c r="JP3" s="1" t="s">
        <v>54</v>
      </c>
      <c r="JQ3" s="1" t="s">
        <v>18</v>
      </c>
      <c r="JV3" s="1" t="s">
        <v>18</v>
      </c>
      <c r="KA3" s="1" t="s">
        <v>18</v>
      </c>
      <c r="KF3" s="1" t="s">
        <v>54</v>
      </c>
      <c r="KG3" s="1" t="s">
        <v>54</v>
      </c>
      <c r="KH3" s="1" t="s">
        <v>7</v>
      </c>
      <c r="KI3" s="1" t="s">
        <v>3</v>
      </c>
      <c r="KJ3" s="1" t="s">
        <v>3</v>
      </c>
      <c r="KK3" s="1" t="s">
        <v>3</v>
      </c>
      <c r="KL3" s="1" t="s">
        <v>18</v>
      </c>
      <c r="KP3" s="1" t="s">
        <v>18</v>
      </c>
    </row>
    <row r="4" spans="1:306" ht="25.5" x14ac:dyDescent="0.2">
      <c r="A4" s="1" t="s">
        <v>11</v>
      </c>
      <c r="B4" s="1" t="s">
        <v>12</v>
      </c>
      <c r="C4" s="1" t="s">
        <v>296</v>
      </c>
      <c r="D4" s="1" t="s">
        <v>3</v>
      </c>
      <c r="E4" s="1" t="s">
        <v>3</v>
      </c>
      <c r="F4" s="1" t="s">
        <v>3</v>
      </c>
      <c r="G4" s="1" t="s">
        <v>1</v>
      </c>
      <c r="H4" s="1" t="s">
        <v>1</v>
      </c>
      <c r="I4" s="1" t="s">
        <v>4</v>
      </c>
      <c r="J4" s="1" t="s">
        <v>3</v>
      </c>
      <c r="K4" s="1" t="s">
        <v>3</v>
      </c>
      <c r="L4" s="1" t="s">
        <v>1</v>
      </c>
      <c r="M4" s="1" t="s">
        <v>3</v>
      </c>
      <c r="N4" s="1" t="s">
        <v>1</v>
      </c>
      <c r="O4" s="1" t="s">
        <v>1</v>
      </c>
      <c r="P4" s="1" t="s">
        <v>1</v>
      </c>
      <c r="Q4" s="1" t="s">
        <v>1</v>
      </c>
      <c r="R4" s="1" t="s">
        <v>1</v>
      </c>
      <c r="S4" s="1" t="s">
        <v>1</v>
      </c>
      <c r="T4" s="1" t="s">
        <v>2</v>
      </c>
      <c r="U4" s="1" t="s">
        <v>18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4</v>
      </c>
      <c r="ID4" s="1" t="s">
        <v>3</v>
      </c>
      <c r="IE4" s="1" t="s">
        <v>3</v>
      </c>
      <c r="IF4" s="1" t="s">
        <v>3</v>
      </c>
      <c r="IG4" s="1" t="s">
        <v>4</v>
      </c>
      <c r="IH4" s="1" t="s">
        <v>18</v>
      </c>
      <c r="II4" s="1" t="s">
        <v>18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9</v>
      </c>
      <c r="IP4" s="1" t="s">
        <v>9</v>
      </c>
      <c r="IQ4" s="1" t="s">
        <v>9</v>
      </c>
      <c r="IR4" s="1" t="s">
        <v>5</v>
      </c>
      <c r="IS4" s="1" t="s">
        <v>5</v>
      </c>
      <c r="IT4" s="1" t="s">
        <v>5</v>
      </c>
      <c r="IU4" s="1" t="s">
        <v>8</v>
      </c>
      <c r="IV4" s="1" t="s">
        <v>8</v>
      </c>
      <c r="IW4" s="1" t="s">
        <v>9</v>
      </c>
      <c r="IX4" s="1" t="s">
        <v>9</v>
      </c>
      <c r="IY4" s="1" t="s">
        <v>4</v>
      </c>
      <c r="IZ4" s="1" t="s">
        <v>3</v>
      </c>
      <c r="JA4" s="1" t="s">
        <v>52</v>
      </c>
      <c r="JB4" s="1" t="s">
        <v>2</v>
      </c>
      <c r="JC4" s="1" t="s">
        <v>1</v>
      </c>
      <c r="JD4" s="1" t="s">
        <v>7</v>
      </c>
      <c r="JE4" s="1" t="s">
        <v>3</v>
      </c>
      <c r="JF4" s="1" t="s">
        <v>2</v>
      </c>
      <c r="JG4" s="1" t="s">
        <v>3</v>
      </c>
      <c r="JH4" s="1" t="s">
        <v>1</v>
      </c>
      <c r="JI4" s="1" t="s">
        <v>1</v>
      </c>
      <c r="JJ4" s="1" t="s">
        <v>52</v>
      </c>
      <c r="JK4" s="1" t="s">
        <v>2</v>
      </c>
      <c r="JL4" s="1" t="s">
        <v>2</v>
      </c>
      <c r="JM4" s="1" t="s">
        <v>2</v>
      </c>
      <c r="JN4" s="1" t="s">
        <v>1</v>
      </c>
      <c r="JO4" s="1" t="s">
        <v>1</v>
      </c>
      <c r="JP4" s="1" t="s">
        <v>3</v>
      </c>
      <c r="JQ4" s="1" t="s">
        <v>18</v>
      </c>
      <c r="JV4" s="1" t="s">
        <v>18</v>
      </c>
      <c r="KA4" s="1" t="s">
        <v>18</v>
      </c>
      <c r="KF4" s="1" t="s">
        <v>2</v>
      </c>
      <c r="KG4" s="1" t="s">
        <v>1</v>
      </c>
      <c r="KH4" s="1" t="s">
        <v>1</v>
      </c>
      <c r="KI4" s="1" t="s">
        <v>3</v>
      </c>
      <c r="KJ4" s="1" t="s">
        <v>2</v>
      </c>
      <c r="KK4" s="1" t="s">
        <v>2</v>
      </c>
      <c r="KL4" s="1" t="s">
        <v>18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296</v>
      </c>
      <c r="D5" s="1" t="s">
        <v>3</v>
      </c>
      <c r="E5" s="1" t="s">
        <v>3</v>
      </c>
      <c r="F5" s="1" t="s">
        <v>3</v>
      </c>
      <c r="G5" s="1" t="s">
        <v>52</v>
      </c>
      <c r="H5" s="1" t="s">
        <v>52</v>
      </c>
      <c r="I5" s="1" t="s">
        <v>18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4</v>
      </c>
      <c r="IZ5" s="1" t="s">
        <v>3</v>
      </c>
      <c r="JA5" s="1" t="s">
        <v>3</v>
      </c>
      <c r="JB5" s="1" t="s">
        <v>3</v>
      </c>
      <c r="JC5" s="1" t="s">
        <v>2</v>
      </c>
      <c r="JD5" s="1" t="s">
        <v>3</v>
      </c>
      <c r="JE5" s="1" t="s">
        <v>1</v>
      </c>
      <c r="JF5" s="1" t="s">
        <v>1</v>
      </c>
      <c r="JG5" s="1" t="s">
        <v>1</v>
      </c>
      <c r="JH5" s="1" t="s">
        <v>1</v>
      </c>
      <c r="JI5" s="1" t="s">
        <v>1</v>
      </c>
      <c r="JJ5" s="1" t="s">
        <v>1</v>
      </c>
      <c r="JK5" s="1" t="s">
        <v>1</v>
      </c>
      <c r="JL5" s="1" t="s">
        <v>1</v>
      </c>
      <c r="JM5" s="1" t="s">
        <v>1</v>
      </c>
      <c r="JN5" s="1" t="s">
        <v>1</v>
      </c>
      <c r="JO5" s="1" t="s">
        <v>1</v>
      </c>
      <c r="JP5" s="1" t="s">
        <v>2</v>
      </c>
      <c r="JQ5" s="1" t="s">
        <v>18</v>
      </c>
      <c r="JV5" s="1" t="s">
        <v>18</v>
      </c>
      <c r="KA5" s="1" t="s">
        <v>18</v>
      </c>
      <c r="KF5" s="1" t="s">
        <v>1</v>
      </c>
      <c r="KG5" s="1" t="s">
        <v>1</v>
      </c>
      <c r="KH5" s="1" t="s">
        <v>1</v>
      </c>
      <c r="KI5" s="1" t="s">
        <v>1</v>
      </c>
      <c r="KJ5" s="1" t="s">
        <v>1</v>
      </c>
      <c r="KK5" s="1" t="s">
        <v>1</v>
      </c>
      <c r="KL5" s="1" t="s">
        <v>18</v>
      </c>
      <c r="KP5" s="1" t="s">
        <v>4</v>
      </c>
      <c r="KQ5" s="1" t="s">
        <v>3</v>
      </c>
      <c r="KR5" s="1" t="s">
        <v>3</v>
      </c>
      <c r="KS5" s="1" t="s">
        <v>7</v>
      </c>
      <c r="KT5" s="1" t="s">
        <v>7</v>
      </c>
    </row>
    <row r="6" spans="1:306" ht="25.5" x14ac:dyDescent="0.2">
      <c r="A6" s="1" t="s">
        <v>11</v>
      </c>
      <c r="B6" s="1" t="s">
        <v>12</v>
      </c>
      <c r="C6" s="1" t="s">
        <v>296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  <c r="I6" s="1" t="s">
        <v>4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4</v>
      </c>
      <c r="V6" s="1" t="s">
        <v>3</v>
      </c>
      <c r="W6" s="1" t="s">
        <v>3</v>
      </c>
      <c r="X6" s="1" t="s">
        <v>3</v>
      </c>
      <c r="Y6" s="1" t="s">
        <v>3</v>
      </c>
      <c r="Z6" s="1" t="s">
        <v>3</v>
      </c>
      <c r="AA6" s="1" t="s">
        <v>3</v>
      </c>
      <c r="AB6" s="1" t="s">
        <v>3</v>
      </c>
      <c r="AC6" s="1" t="s">
        <v>3</v>
      </c>
      <c r="AD6" s="1" t="s">
        <v>3</v>
      </c>
      <c r="AE6" s="1" t="s">
        <v>3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10</v>
      </c>
      <c r="IP6" s="1" t="s">
        <v>9</v>
      </c>
      <c r="IQ6" s="1" t="s">
        <v>10</v>
      </c>
      <c r="IR6" s="1" t="s">
        <v>10</v>
      </c>
      <c r="IS6" s="1" t="s">
        <v>8</v>
      </c>
      <c r="IT6" s="1" t="s">
        <v>10</v>
      </c>
      <c r="IU6" s="1" t="s">
        <v>10</v>
      </c>
      <c r="IV6" s="1" t="s">
        <v>10</v>
      </c>
      <c r="IW6" s="1" t="s">
        <v>10</v>
      </c>
      <c r="IX6" s="1" t="s">
        <v>9</v>
      </c>
      <c r="IY6" s="1" t="s">
        <v>18</v>
      </c>
      <c r="JG6" s="1" t="s">
        <v>3</v>
      </c>
      <c r="JH6" s="1" t="s">
        <v>3</v>
      </c>
      <c r="JI6" s="1" t="s">
        <v>54</v>
      </c>
      <c r="JJ6" s="1" t="s">
        <v>54</v>
      </c>
      <c r="JK6" s="1" t="s">
        <v>54</v>
      </c>
      <c r="JL6" s="1" t="s">
        <v>54</v>
      </c>
      <c r="JM6" s="1" t="s">
        <v>54</v>
      </c>
      <c r="JN6" s="1" t="s">
        <v>54</v>
      </c>
      <c r="JO6" s="1" t="s">
        <v>54</v>
      </c>
      <c r="JP6" s="1" t="s">
        <v>54</v>
      </c>
      <c r="JQ6" s="1" t="s">
        <v>18</v>
      </c>
      <c r="JV6" s="1" t="s">
        <v>18</v>
      </c>
      <c r="KA6" s="1" t="s">
        <v>18</v>
      </c>
      <c r="KF6" s="1" t="s">
        <v>3</v>
      </c>
      <c r="KG6" s="1" t="s">
        <v>3</v>
      </c>
      <c r="KH6" s="1" t="s">
        <v>3</v>
      </c>
      <c r="KI6" s="1" t="s">
        <v>3</v>
      </c>
      <c r="KJ6" s="1" t="s">
        <v>3</v>
      </c>
      <c r="KK6" s="1" t="s">
        <v>3</v>
      </c>
      <c r="KL6" s="1" t="s">
        <v>18</v>
      </c>
      <c r="KP6" s="1" t="s">
        <v>18</v>
      </c>
    </row>
    <row r="7" spans="1:306" ht="25.5" x14ac:dyDescent="0.2">
      <c r="A7" s="1" t="s">
        <v>11</v>
      </c>
      <c r="B7" s="1" t="s">
        <v>12</v>
      </c>
      <c r="C7" s="1" t="s">
        <v>296</v>
      </c>
      <c r="D7" s="1" t="s">
        <v>7</v>
      </c>
      <c r="E7" s="1" t="s">
        <v>7</v>
      </c>
      <c r="F7" s="1" t="s">
        <v>7</v>
      </c>
      <c r="G7" s="1" t="s">
        <v>3</v>
      </c>
      <c r="H7" s="1" t="s">
        <v>3</v>
      </c>
      <c r="I7" s="1" t="s">
        <v>4</v>
      </c>
      <c r="J7" s="1" t="s">
        <v>7</v>
      </c>
      <c r="K7" s="1" t="s">
        <v>3</v>
      </c>
      <c r="L7" s="1" t="s">
        <v>3</v>
      </c>
      <c r="M7" s="1" t="s">
        <v>7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1</v>
      </c>
      <c r="S7" s="1" t="s">
        <v>3</v>
      </c>
      <c r="T7" s="1" t="s">
        <v>1</v>
      </c>
      <c r="U7" s="1" t="s">
        <v>4</v>
      </c>
      <c r="V7" s="1" t="s">
        <v>7</v>
      </c>
      <c r="W7" s="1" t="s">
        <v>7</v>
      </c>
      <c r="X7" s="1" t="s">
        <v>7</v>
      </c>
      <c r="Y7" s="1" t="s">
        <v>7</v>
      </c>
      <c r="Z7" s="1" t="s">
        <v>53</v>
      </c>
      <c r="AA7" s="1" t="s">
        <v>53</v>
      </c>
      <c r="AB7" s="1" t="s">
        <v>53</v>
      </c>
      <c r="AC7" s="1" t="s">
        <v>53</v>
      </c>
      <c r="AD7" s="1" t="s">
        <v>53</v>
      </c>
      <c r="AE7" s="1" t="s">
        <v>53</v>
      </c>
      <c r="AF7" s="1" t="s">
        <v>18</v>
      </c>
      <c r="AM7" s="1" t="s">
        <v>18</v>
      </c>
      <c r="BI7" s="1" t="s">
        <v>18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4</v>
      </c>
      <c r="IH7" s="1" t="s">
        <v>18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18</v>
      </c>
      <c r="IN7" s="1" t="s">
        <v>18</v>
      </c>
      <c r="IO7" s="1" t="s">
        <v>5</v>
      </c>
      <c r="IP7" s="1" t="s">
        <v>5</v>
      </c>
      <c r="IQ7" s="1" t="s">
        <v>5</v>
      </c>
      <c r="IR7" s="1" t="s">
        <v>5</v>
      </c>
      <c r="IS7" s="1" t="s">
        <v>5</v>
      </c>
      <c r="IT7" s="1" t="s">
        <v>9</v>
      </c>
      <c r="IU7" s="1" t="s">
        <v>5</v>
      </c>
      <c r="IV7" s="1" t="s">
        <v>8</v>
      </c>
      <c r="IW7" s="1" t="s">
        <v>5</v>
      </c>
      <c r="IX7" s="1" t="s">
        <v>5</v>
      </c>
      <c r="IY7" s="1" t="s">
        <v>4</v>
      </c>
      <c r="IZ7" s="1" t="s">
        <v>7</v>
      </c>
      <c r="JA7" s="1" t="s">
        <v>7</v>
      </c>
      <c r="JB7" s="1" t="s">
        <v>1</v>
      </c>
      <c r="JC7" s="1" t="s">
        <v>1</v>
      </c>
      <c r="JD7" s="1" t="s">
        <v>1</v>
      </c>
      <c r="JE7" s="1" t="s">
        <v>1</v>
      </c>
      <c r="JF7" s="1" t="s">
        <v>1</v>
      </c>
      <c r="JG7" s="1" t="s">
        <v>3</v>
      </c>
      <c r="JH7" s="1" t="s">
        <v>7</v>
      </c>
      <c r="JI7" s="1" t="s">
        <v>3</v>
      </c>
      <c r="JJ7" s="1" t="s">
        <v>54</v>
      </c>
      <c r="JK7" s="1" t="s">
        <v>7</v>
      </c>
      <c r="JL7" s="1" t="s">
        <v>7</v>
      </c>
      <c r="JM7" s="1" t="s">
        <v>54</v>
      </c>
      <c r="JN7" s="1" t="s">
        <v>54</v>
      </c>
      <c r="JO7" s="1" t="s">
        <v>2</v>
      </c>
      <c r="JP7" s="1" t="s">
        <v>2</v>
      </c>
      <c r="JQ7" s="1" t="s">
        <v>18</v>
      </c>
      <c r="JV7" s="1" t="s">
        <v>4</v>
      </c>
      <c r="JW7" s="1" t="s">
        <v>7</v>
      </c>
      <c r="JX7" s="1" t="s">
        <v>7</v>
      </c>
      <c r="JY7" s="1" t="s">
        <v>7</v>
      </c>
      <c r="JZ7" s="1" t="s">
        <v>7</v>
      </c>
      <c r="KA7" s="1" t="s">
        <v>4</v>
      </c>
      <c r="KB7" s="1" t="s">
        <v>7</v>
      </c>
      <c r="KC7" s="1" t="s">
        <v>7</v>
      </c>
      <c r="KD7" s="1" t="s">
        <v>3</v>
      </c>
      <c r="KE7" s="1" t="s">
        <v>3</v>
      </c>
      <c r="KF7" s="1" t="s">
        <v>54</v>
      </c>
      <c r="KG7" s="1" t="s">
        <v>54</v>
      </c>
      <c r="KH7" s="1" t="s">
        <v>3</v>
      </c>
      <c r="KI7" s="1" t="s">
        <v>1</v>
      </c>
      <c r="KJ7" s="1" t="s">
        <v>1</v>
      </c>
      <c r="KK7" s="1" t="s">
        <v>1</v>
      </c>
      <c r="KL7" s="1" t="s">
        <v>18</v>
      </c>
      <c r="KP7" s="1" t="s">
        <v>18</v>
      </c>
    </row>
    <row r="8" spans="1:306" ht="25.5" x14ac:dyDescent="0.2">
      <c r="A8" s="1" t="s">
        <v>11</v>
      </c>
      <c r="B8" s="1" t="s">
        <v>12</v>
      </c>
      <c r="C8" s="1" t="s">
        <v>296</v>
      </c>
      <c r="D8" s="1" t="s">
        <v>3</v>
      </c>
      <c r="E8" s="1" t="s">
        <v>3</v>
      </c>
      <c r="F8" s="1" t="s">
        <v>3</v>
      </c>
      <c r="G8" s="1" t="s">
        <v>2</v>
      </c>
      <c r="H8" s="1" t="s">
        <v>1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4</v>
      </c>
      <c r="ID8" s="1" t="s">
        <v>3</v>
      </c>
      <c r="IE8" s="1" t="s">
        <v>3</v>
      </c>
      <c r="IF8" s="1" t="s">
        <v>1</v>
      </c>
      <c r="IG8" s="1" t="s">
        <v>18</v>
      </c>
      <c r="IH8" s="1" t="s">
        <v>18</v>
      </c>
      <c r="II8" s="1" t="s">
        <v>18</v>
      </c>
      <c r="IJ8" s="1" t="s">
        <v>18</v>
      </c>
      <c r="IK8" s="1" t="s">
        <v>18</v>
      </c>
      <c r="IL8" s="1" t="s">
        <v>4</v>
      </c>
      <c r="IM8" s="1" t="s">
        <v>4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5</v>
      </c>
      <c r="IU8" s="1" t="s">
        <v>5</v>
      </c>
      <c r="IV8" s="1" t="s">
        <v>5</v>
      </c>
      <c r="IW8" s="1" t="s">
        <v>5</v>
      </c>
      <c r="IX8" s="1" t="s">
        <v>5</v>
      </c>
      <c r="IY8" s="1" t="s">
        <v>4</v>
      </c>
      <c r="IZ8" s="1" t="s">
        <v>2</v>
      </c>
      <c r="JA8" s="1" t="s">
        <v>2</v>
      </c>
      <c r="JB8" s="1" t="s">
        <v>2</v>
      </c>
      <c r="JC8" s="1" t="s">
        <v>2</v>
      </c>
      <c r="JD8" s="1" t="s">
        <v>2</v>
      </c>
      <c r="JE8" s="1" t="s">
        <v>53</v>
      </c>
      <c r="JF8" s="1" t="s">
        <v>53</v>
      </c>
      <c r="JG8" s="1" t="s">
        <v>3</v>
      </c>
      <c r="JH8" s="1" t="s">
        <v>1</v>
      </c>
      <c r="JI8" s="1" t="s">
        <v>54</v>
      </c>
      <c r="JJ8" s="1" t="s">
        <v>54</v>
      </c>
      <c r="JK8" s="1" t="s">
        <v>2</v>
      </c>
      <c r="JL8" s="1" t="s">
        <v>1</v>
      </c>
      <c r="JM8" s="1" t="s">
        <v>2</v>
      </c>
      <c r="JN8" s="1" t="s">
        <v>54</v>
      </c>
      <c r="JO8" s="1" t="s">
        <v>2</v>
      </c>
      <c r="JP8" s="1" t="s">
        <v>2</v>
      </c>
      <c r="JQ8" s="1" t="s">
        <v>18</v>
      </c>
      <c r="JV8" s="1" t="s">
        <v>18</v>
      </c>
      <c r="KA8" s="1" t="s">
        <v>4</v>
      </c>
      <c r="KB8" s="1" t="s">
        <v>1</v>
      </c>
      <c r="KC8" s="1" t="s">
        <v>3</v>
      </c>
      <c r="KD8" s="1" t="s">
        <v>1</v>
      </c>
      <c r="KE8" s="1" t="s">
        <v>3</v>
      </c>
      <c r="KF8" s="1" t="s">
        <v>1</v>
      </c>
      <c r="KG8" s="1" t="s">
        <v>2</v>
      </c>
      <c r="KH8" s="1" t="s">
        <v>1</v>
      </c>
      <c r="KI8" s="1" t="s">
        <v>3</v>
      </c>
      <c r="KJ8" s="1" t="s">
        <v>3</v>
      </c>
      <c r="KK8" s="1" t="s">
        <v>1</v>
      </c>
      <c r="KL8" s="1" t="s">
        <v>18</v>
      </c>
      <c r="KP8" s="1" t="s">
        <v>18</v>
      </c>
    </row>
    <row r="9" spans="1:306" ht="25.5" x14ac:dyDescent="0.2">
      <c r="A9" s="1" t="s">
        <v>11</v>
      </c>
      <c r="B9" s="1" t="s">
        <v>12</v>
      </c>
      <c r="C9" s="1" t="s">
        <v>296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4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18</v>
      </c>
      <c r="II9" s="1" t="s">
        <v>18</v>
      </c>
      <c r="IJ9" s="1" t="s">
        <v>18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5</v>
      </c>
      <c r="IP9" s="1" t="s">
        <v>9</v>
      </c>
      <c r="IQ9" s="1" t="s">
        <v>9</v>
      </c>
      <c r="IR9" s="1" t="s">
        <v>5</v>
      </c>
      <c r="IS9" s="1" t="s">
        <v>5</v>
      </c>
      <c r="IT9" s="1" t="s">
        <v>5</v>
      </c>
      <c r="IU9" s="1" t="s">
        <v>5</v>
      </c>
      <c r="IV9" s="1" t="s">
        <v>5</v>
      </c>
      <c r="IW9" s="1" t="s">
        <v>5</v>
      </c>
      <c r="IX9" s="1" t="s">
        <v>9</v>
      </c>
      <c r="IY9" s="1" t="s">
        <v>18</v>
      </c>
      <c r="JG9" s="1" t="s">
        <v>3</v>
      </c>
      <c r="JH9" s="1" t="s">
        <v>3</v>
      </c>
      <c r="JI9" s="1" t="s">
        <v>3</v>
      </c>
      <c r="JJ9" s="1" t="s">
        <v>3</v>
      </c>
      <c r="JK9" s="1" t="s">
        <v>1</v>
      </c>
      <c r="JL9" s="1" t="s">
        <v>1</v>
      </c>
      <c r="JM9" s="1" t="s">
        <v>1</v>
      </c>
      <c r="JN9" s="1" t="s">
        <v>1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18</v>
      </c>
      <c r="KF9" s="1" t="s">
        <v>2</v>
      </c>
      <c r="KG9" s="1" t="s">
        <v>2</v>
      </c>
      <c r="KH9" s="1" t="s">
        <v>2</v>
      </c>
      <c r="KI9" s="1" t="s">
        <v>3</v>
      </c>
      <c r="KJ9" s="1" t="s">
        <v>52</v>
      </c>
      <c r="KK9" s="1" t="s">
        <v>2</v>
      </c>
      <c r="KL9" s="1" t="s">
        <v>18</v>
      </c>
      <c r="KP9" s="1" t="s">
        <v>18</v>
      </c>
    </row>
    <row r="10" spans="1:306" ht="25.5" x14ac:dyDescent="0.2">
      <c r="A10" s="1" t="s">
        <v>11</v>
      </c>
      <c r="B10" s="1" t="s">
        <v>12</v>
      </c>
      <c r="C10" s="1" t="s">
        <v>296</v>
      </c>
      <c r="D10" s="1" t="s">
        <v>3</v>
      </c>
      <c r="E10" s="1" t="s">
        <v>3</v>
      </c>
      <c r="F10" s="1" t="s">
        <v>3</v>
      </c>
      <c r="G10" s="1" t="s">
        <v>3</v>
      </c>
      <c r="H10" s="1" t="s">
        <v>3</v>
      </c>
      <c r="I10" s="1" t="s">
        <v>4</v>
      </c>
      <c r="J10" s="1" t="s">
        <v>53</v>
      </c>
      <c r="K10" s="1" t="s">
        <v>3</v>
      </c>
      <c r="L10" s="1" t="s">
        <v>3</v>
      </c>
      <c r="M10" s="1" t="s">
        <v>3</v>
      </c>
      <c r="N10" s="1" t="s">
        <v>53</v>
      </c>
      <c r="O10" s="1" t="s">
        <v>53</v>
      </c>
      <c r="P10" s="1" t="s">
        <v>2</v>
      </c>
      <c r="Q10" s="1" t="s">
        <v>7</v>
      </c>
      <c r="R10" s="1" t="s">
        <v>3</v>
      </c>
      <c r="S10" s="1" t="s">
        <v>1</v>
      </c>
      <c r="T10" s="1" t="s">
        <v>1</v>
      </c>
      <c r="U10" s="1" t="s">
        <v>18</v>
      </c>
      <c r="AF10" s="1" t="s">
        <v>18</v>
      </c>
      <c r="AM10" s="1" t="s">
        <v>18</v>
      </c>
      <c r="BI10" s="1" t="s">
        <v>18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4</v>
      </c>
      <c r="GQ10" s="1" t="s">
        <v>7</v>
      </c>
      <c r="GR10" s="1" t="s">
        <v>7</v>
      </c>
      <c r="GS10" s="1" t="s">
        <v>7</v>
      </c>
      <c r="GT10" s="1" t="s">
        <v>7</v>
      </c>
      <c r="GU10" s="1" t="s">
        <v>1</v>
      </c>
      <c r="GV10" s="1" t="s">
        <v>1</v>
      </c>
      <c r="GW10" s="1" t="s">
        <v>18</v>
      </c>
      <c r="HT10" s="1" t="s">
        <v>18</v>
      </c>
      <c r="IC10" s="1" t="s">
        <v>4</v>
      </c>
      <c r="ID10" s="1" t="s">
        <v>3</v>
      </c>
      <c r="IE10" s="1" t="s">
        <v>3</v>
      </c>
      <c r="IF10" s="1" t="s">
        <v>7</v>
      </c>
      <c r="IG10" s="1" t="s">
        <v>4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8</v>
      </c>
      <c r="IP10" s="1" t="s">
        <v>6</v>
      </c>
      <c r="IQ10" s="1" t="s">
        <v>5</v>
      </c>
      <c r="IR10" s="1" t="s">
        <v>5</v>
      </c>
      <c r="IS10" s="1" t="s">
        <v>8</v>
      </c>
      <c r="IT10" s="1" t="s">
        <v>5</v>
      </c>
      <c r="IU10" s="1" t="s">
        <v>8</v>
      </c>
      <c r="IV10" s="1" t="s">
        <v>5</v>
      </c>
      <c r="IW10" s="1" t="s">
        <v>8</v>
      </c>
      <c r="IX10" s="1" t="s">
        <v>10</v>
      </c>
      <c r="IY10" s="1" t="s">
        <v>4</v>
      </c>
      <c r="IZ10" s="1" t="s">
        <v>52</v>
      </c>
      <c r="JA10" s="1" t="s">
        <v>2</v>
      </c>
      <c r="JB10" s="1" t="s">
        <v>1</v>
      </c>
      <c r="JC10" s="1" t="s">
        <v>52</v>
      </c>
      <c r="JD10" s="1" t="s">
        <v>52</v>
      </c>
      <c r="JE10" s="1" t="s">
        <v>52</v>
      </c>
      <c r="JF10" s="1" t="s">
        <v>52</v>
      </c>
      <c r="JG10" s="1" t="s">
        <v>3</v>
      </c>
      <c r="JH10" s="1" t="s">
        <v>52</v>
      </c>
      <c r="JI10" s="1" t="s">
        <v>2</v>
      </c>
      <c r="JJ10" s="1" t="s">
        <v>2</v>
      </c>
      <c r="JK10" s="1" t="s">
        <v>3</v>
      </c>
      <c r="JL10" s="1" t="s">
        <v>52</v>
      </c>
      <c r="JM10" s="1" t="s">
        <v>1</v>
      </c>
      <c r="JN10" s="1" t="s">
        <v>1</v>
      </c>
      <c r="JO10" s="1" t="s">
        <v>2</v>
      </c>
      <c r="JP10" s="1" t="s">
        <v>2</v>
      </c>
      <c r="JQ10" s="1" t="s">
        <v>18</v>
      </c>
      <c r="JV10" s="1" t="s">
        <v>18</v>
      </c>
      <c r="KA10" s="1" t="s">
        <v>4</v>
      </c>
      <c r="KB10" s="1" t="s">
        <v>1</v>
      </c>
      <c r="KC10" s="1" t="s">
        <v>52</v>
      </c>
      <c r="KD10" s="1" t="s">
        <v>1</v>
      </c>
      <c r="KE10" s="1" t="s">
        <v>3</v>
      </c>
      <c r="KF10" s="1" t="s">
        <v>2</v>
      </c>
      <c r="KG10" s="1" t="s">
        <v>2</v>
      </c>
      <c r="KH10" s="1" t="s">
        <v>1</v>
      </c>
      <c r="KI10" s="1" t="s">
        <v>2</v>
      </c>
      <c r="KJ10" s="1" t="s">
        <v>52</v>
      </c>
      <c r="KK10" s="1" t="s">
        <v>52</v>
      </c>
      <c r="KL10" s="1" t="s">
        <v>18</v>
      </c>
      <c r="KP10" s="1" t="s">
        <v>4</v>
      </c>
      <c r="KQ10" s="1" t="s">
        <v>3</v>
      </c>
      <c r="KR10" s="1" t="s">
        <v>3</v>
      </c>
      <c r="KS10" s="1" t="s">
        <v>7</v>
      </c>
      <c r="KT10" s="1" t="s">
        <v>7</v>
      </c>
    </row>
    <row r="11" spans="1:306" ht="25.5" x14ac:dyDescent="0.2">
      <c r="A11" s="1" t="s">
        <v>11</v>
      </c>
      <c r="B11" s="1" t="s">
        <v>12</v>
      </c>
      <c r="C11" s="1" t="s">
        <v>296</v>
      </c>
      <c r="D11" s="1" t="s">
        <v>3</v>
      </c>
      <c r="E11" s="1" t="s">
        <v>2</v>
      </c>
      <c r="F11" s="1" t="s">
        <v>2</v>
      </c>
      <c r="G11" s="1" t="s">
        <v>1</v>
      </c>
      <c r="H11" s="1" t="s">
        <v>1</v>
      </c>
      <c r="I11" s="1" t="s">
        <v>4</v>
      </c>
      <c r="J11" s="1" t="s">
        <v>7</v>
      </c>
      <c r="K11" s="1" t="s">
        <v>1</v>
      </c>
      <c r="L11" s="1" t="s">
        <v>2</v>
      </c>
      <c r="M11" s="1" t="s">
        <v>2</v>
      </c>
      <c r="N11" s="1" t="s">
        <v>2</v>
      </c>
      <c r="O11" s="1" t="s">
        <v>7</v>
      </c>
      <c r="P11" s="1" t="s">
        <v>7</v>
      </c>
      <c r="Q11" s="1" t="s">
        <v>3</v>
      </c>
      <c r="R11" s="1" t="s">
        <v>2</v>
      </c>
      <c r="S11" s="1" t="s">
        <v>7</v>
      </c>
      <c r="T11" s="1" t="s">
        <v>2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18</v>
      </c>
      <c r="IG11" s="1" t="s">
        <v>4</v>
      </c>
      <c r="IH11" s="1" t="s">
        <v>18</v>
      </c>
      <c r="II11" s="1" t="s">
        <v>18</v>
      </c>
      <c r="IJ11" s="1" t="s">
        <v>18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6</v>
      </c>
      <c r="IP11" s="1" t="s">
        <v>6</v>
      </c>
      <c r="IQ11" s="1" t="s">
        <v>9</v>
      </c>
      <c r="IR11" s="1" t="s">
        <v>6</v>
      </c>
      <c r="IS11" s="1" t="s">
        <v>6</v>
      </c>
      <c r="IT11" s="1" t="s">
        <v>6</v>
      </c>
      <c r="IU11" s="1" t="s">
        <v>6</v>
      </c>
      <c r="IV11" s="1" t="s">
        <v>6</v>
      </c>
      <c r="IW11" s="1" t="s">
        <v>6</v>
      </c>
      <c r="IX11" s="1" t="s">
        <v>6</v>
      </c>
      <c r="IY11" s="1" t="s">
        <v>4</v>
      </c>
      <c r="IZ11" s="1" t="s">
        <v>2</v>
      </c>
      <c r="JA11" s="1" t="s">
        <v>2</v>
      </c>
      <c r="JB11" s="1" t="s">
        <v>2</v>
      </c>
      <c r="JC11" s="1" t="s">
        <v>2</v>
      </c>
      <c r="JD11" s="1" t="s">
        <v>3</v>
      </c>
      <c r="JE11" s="1" t="s">
        <v>2</v>
      </c>
      <c r="JF11" s="1" t="s">
        <v>53</v>
      </c>
      <c r="JG11" s="1" t="s">
        <v>1</v>
      </c>
      <c r="JH11" s="1" t="s">
        <v>1</v>
      </c>
      <c r="JI11" s="1" t="s">
        <v>1</v>
      </c>
      <c r="JJ11" s="1" t="s">
        <v>52</v>
      </c>
      <c r="JK11" s="1" t="s">
        <v>1</v>
      </c>
      <c r="JL11" s="1" t="s">
        <v>1</v>
      </c>
      <c r="JM11" s="1" t="s">
        <v>52</v>
      </c>
      <c r="JN11" s="1" t="s">
        <v>1</v>
      </c>
      <c r="JO11" s="1" t="s">
        <v>1</v>
      </c>
      <c r="JP11" s="1" t="s">
        <v>1</v>
      </c>
      <c r="JQ11" s="1" t="s">
        <v>18</v>
      </c>
      <c r="JV11" s="1" t="s">
        <v>18</v>
      </c>
      <c r="KA11" s="1" t="s">
        <v>18</v>
      </c>
      <c r="KF11" s="1" t="s">
        <v>2</v>
      </c>
      <c r="KG11" s="1" t="s">
        <v>2</v>
      </c>
      <c r="KH11" s="1" t="s">
        <v>7</v>
      </c>
      <c r="KI11" s="1" t="s">
        <v>7</v>
      </c>
      <c r="KJ11" s="1" t="s">
        <v>7</v>
      </c>
      <c r="KK11" s="1" t="s">
        <v>7</v>
      </c>
      <c r="KL11" s="1" t="s">
        <v>18</v>
      </c>
      <c r="KP11" s="1" t="s">
        <v>18</v>
      </c>
    </row>
    <row r="12" spans="1:306" ht="25.5" x14ac:dyDescent="0.2">
      <c r="A12" s="1" t="s">
        <v>11</v>
      </c>
      <c r="B12" s="1" t="s">
        <v>12</v>
      </c>
      <c r="C12" s="1" t="s">
        <v>296</v>
      </c>
      <c r="D12" s="1" t="s">
        <v>3</v>
      </c>
      <c r="E12" s="1" t="s">
        <v>7</v>
      </c>
      <c r="F12" s="1" t="s">
        <v>7</v>
      </c>
      <c r="G12" s="1" t="s">
        <v>54</v>
      </c>
      <c r="H12" s="1" t="s">
        <v>54</v>
      </c>
      <c r="I12" s="1" t="s">
        <v>18</v>
      </c>
      <c r="U12" s="1" t="s">
        <v>18</v>
      </c>
      <c r="AF12" s="1" t="s">
        <v>18</v>
      </c>
      <c r="AM12" s="1" t="s">
        <v>18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4</v>
      </c>
      <c r="GQ12" s="1" t="s">
        <v>3</v>
      </c>
      <c r="GR12" s="1" t="s">
        <v>3</v>
      </c>
      <c r="GS12" s="1" t="s">
        <v>1</v>
      </c>
      <c r="GT12" s="1" t="s">
        <v>3</v>
      </c>
      <c r="GU12" s="1" t="s">
        <v>7</v>
      </c>
      <c r="GV12" s="1" t="s">
        <v>3</v>
      </c>
      <c r="GW12" s="1" t="s">
        <v>18</v>
      </c>
      <c r="HT12" s="1" t="s">
        <v>18</v>
      </c>
      <c r="IC12" s="1" t="s">
        <v>18</v>
      </c>
      <c r="IG12" s="1" t="s">
        <v>4</v>
      </c>
      <c r="IH12" s="1" t="s">
        <v>18</v>
      </c>
      <c r="II12" s="1" t="s">
        <v>18</v>
      </c>
      <c r="IJ12" s="1" t="s">
        <v>18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9</v>
      </c>
      <c r="IQ12" s="1" t="s">
        <v>6</v>
      </c>
      <c r="IR12" s="1" t="s">
        <v>6</v>
      </c>
      <c r="IS12" s="1" t="s">
        <v>6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9</v>
      </c>
      <c r="IY12" s="1" t="s">
        <v>18</v>
      </c>
      <c r="JG12" s="1" t="s">
        <v>2</v>
      </c>
      <c r="JH12" s="1" t="s">
        <v>2</v>
      </c>
      <c r="JI12" s="1" t="s">
        <v>54</v>
      </c>
      <c r="JJ12" s="1" t="s">
        <v>3</v>
      </c>
      <c r="JK12" s="1" t="s">
        <v>1</v>
      </c>
      <c r="JL12" s="1" t="s">
        <v>3</v>
      </c>
      <c r="JM12" s="1" t="s">
        <v>1</v>
      </c>
      <c r="JN12" s="1" t="s">
        <v>54</v>
      </c>
      <c r="JO12" s="1" t="s">
        <v>2</v>
      </c>
      <c r="JP12" s="1" t="s">
        <v>1</v>
      </c>
      <c r="JQ12" s="1" t="s">
        <v>18</v>
      </c>
      <c r="JV12" s="1" t="s">
        <v>18</v>
      </c>
      <c r="KA12" s="1" t="s">
        <v>18</v>
      </c>
      <c r="KF12" s="1" t="s">
        <v>54</v>
      </c>
      <c r="KG12" s="1" t="s">
        <v>54</v>
      </c>
      <c r="KH12" s="1" t="s">
        <v>1</v>
      </c>
      <c r="KI12" s="1" t="s">
        <v>1</v>
      </c>
      <c r="KJ12" s="1" t="s">
        <v>3</v>
      </c>
      <c r="KK12" s="1" t="s">
        <v>3</v>
      </c>
      <c r="KL12" s="1" t="s">
        <v>4</v>
      </c>
      <c r="KM12" s="1" t="s">
        <v>1</v>
      </c>
      <c r="KN12" s="1" t="s">
        <v>1</v>
      </c>
      <c r="KO12" s="1" t="s">
        <v>1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296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4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 t="s">
        <v>7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6</v>
      </c>
      <c r="IP13" s="1" t="s">
        <v>6</v>
      </c>
      <c r="IQ13" s="1" t="s">
        <v>6</v>
      </c>
      <c r="IR13" s="1" t="s">
        <v>6</v>
      </c>
      <c r="IS13" s="1" t="s">
        <v>6</v>
      </c>
      <c r="IT13" s="1" t="s">
        <v>6</v>
      </c>
      <c r="IU13" s="1" t="s">
        <v>6</v>
      </c>
      <c r="IV13" s="1" t="s">
        <v>6</v>
      </c>
      <c r="IW13" s="1" t="s">
        <v>6</v>
      </c>
      <c r="IX13" s="1" t="s">
        <v>5</v>
      </c>
      <c r="IY13" s="1" t="s">
        <v>4</v>
      </c>
      <c r="IZ13" s="1" t="s">
        <v>1</v>
      </c>
      <c r="JA13" s="1" t="s">
        <v>1</v>
      </c>
      <c r="JB13" s="1" t="s">
        <v>1</v>
      </c>
      <c r="JC13" s="1" t="s">
        <v>1</v>
      </c>
      <c r="JD13" s="1" t="s">
        <v>1</v>
      </c>
      <c r="JE13" s="1" t="s">
        <v>1</v>
      </c>
      <c r="JF13" s="1" t="s">
        <v>1</v>
      </c>
      <c r="JG13" s="1" t="s">
        <v>1</v>
      </c>
      <c r="JH13" s="1" t="s">
        <v>1</v>
      </c>
      <c r="JI13" s="1" t="s">
        <v>1</v>
      </c>
      <c r="JJ13" s="1" t="s">
        <v>1</v>
      </c>
      <c r="JK13" s="1" t="s">
        <v>1</v>
      </c>
      <c r="JL13" s="1" t="s">
        <v>1</v>
      </c>
      <c r="JM13" s="1" t="s">
        <v>1</v>
      </c>
      <c r="JN13" s="1" t="s">
        <v>1</v>
      </c>
      <c r="JO13" s="1" t="s">
        <v>1</v>
      </c>
      <c r="JP13" s="1" t="s">
        <v>1</v>
      </c>
      <c r="JQ13" s="1" t="s">
        <v>18</v>
      </c>
      <c r="JV13" s="1" t="s">
        <v>18</v>
      </c>
      <c r="KA13" s="1" t="s">
        <v>18</v>
      </c>
      <c r="KF13" s="1" t="s">
        <v>1</v>
      </c>
      <c r="KG13" s="1" t="s">
        <v>1</v>
      </c>
      <c r="KH13" s="1" t="s">
        <v>1</v>
      </c>
      <c r="KI13" s="1" t="s">
        <v>1</v>
      </c>
      <c r="KJ13" s="1" t="s">
        <v>3</v>
      </c>
      <c r="KK13" s="1" t="s">
        <v>3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296</v>
      </c>
      <c r="D14" s="1" t="s">
        <v>3</v>
      </c>
      <c r="E14" s="1" t="s">
        <v>7</v>
      </c>
      <c r="F14" s="1" t="s">
        <v>3</v>
      </c>
      <c r="G14" s="1" t="s">
        <v>3</v>
      </c>
      <c r="H14" s="1" t="s">
        <v>1</v>
      </c>
      <c r="I14" s="1" t="s">
        <v>18</v>
      </c>
      <c r="U14" s="1" t="s">
        <v>18</v>
      </c>
      <c r="AF14" s="1" t="s">
        <v>4</v>
      </c>
      <c r="AG14" s="1" t="s">
        <v>53</v>
      </c>
      <c r="AH14" s="1" t="s">
        <v>7</v>
      </c>
      <c r="AI14" s="1" t="s">
        <v>7</v>
      </c>
      <c r="AJ14" s="1" t="s">
        <v>53</v>
      </c>
      <c r="AK14" s="1" t="s">
        <v>7</v>
      </c>
      <c r="AL14" s="1" t="s">
        <v>7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4</v>
      </c>
      <c r="ID14" s="1" t="s">
        <v>3</v>
      </c>
      <c r="IE14" s="1" t="s">
        <v>3</v>
      </c>
      <c r="IF14" s="1" t="s">
        <v>53</v>
      </c>
      <c r="IG14" s="1" t="s">
        <v>18</v>
      </c>
      <c r="IH14" s="1" t="s">
        <v>18</v>
      </c>
      <c r="II14" s="1" t="s">
        <v>4</v>
      </c>
      <c r="IJ14" s="1" t="s">
        <v>18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5</v>
      </c>
      <c r="IP14" s="1" t="s">
        <v>9</v>
      </c>
      <c r="IQ14" s="1" t="s">
        <v>9</v>
      </c>
      <c r="IR14" s="1" t="s">
        <v>6</v>
      </c>
      <c r="IS14" s="1" t="s">
        <v>9</v>
      </c>
      <c r="IT14" s="1" t="s">
        <v>5</v>
      </c>
      <c r="IU14" s="1" t="s">
        <v>5</v>
      </c>
      <c r="IV14" s="1" t="s">
        <v>9</v>
      </c>
      <c r="IW14" s="1" t="s">
        <v>9</v>
      </c>
      <c r="IX14" s="1" t="s">
        <v>6</v>
      </c>
      <c r="IY14" s="1" t="s">
        <v>4</v>
      </c>
      <c r="IZ14" s="1" t="s">
        <v>3</v>
      </c>
      <c r="JA14" s="1" t="s">
        <v>7</v>
      </c>
      <c r="JB14" s="1" t="s">
        <v>1</v>
      </c>
      <c r="JC14" s="1" t="s">
        <v>3</v>
      </c>
      <c r="JD14" s="1" t="s">
        <v>7</v>
      </c>
      <c r="JE14" s="1" t="s">
        <v>53</v>
      </c>
      <c r="JF14" s="1" t="s">
        <v>53</v>
      </c>
      <c r="JG14" s="1" t="s">
        <v>1</v>
      </c>
      <c r="JH14" s="1" t="s">
        <v>3</v>
      </c>
      <c r="JI14" s="1" t="s">
        <v>3</v>
      </c>
      <c r="JJ14" s="1" t="s">
        <v>3</v>
      </c>
      <c r="JK14" s="1" t="s">
        <v>7</v>
      </c>
      <c r="JL14" s="1" t="s">
        <v>7</v>
      </c>
      <c r="JM14" s="1" t="s">
        <v>54</v>
      </c>
      <c r="JN14" s="1" t="s">
        <v>7</v>
      </c>
      <c r="JO14" s="1" t="s">
        <v>3</v>
      </c>
      <c r="JP14" s="1" t="s">
        <v>54</v>
      </c>
      <c r="JQ14" s="1" t="s">
        <v>18</v>
      </c>
      <c r="JV14" s="1" t="s">
        <v>18</v>
      </c>
      <c r="KA14" s="1" t="s">
        <v>18</v>
      </c>
      <c r="KF14" s="1" t="s">
        <v>3</v>
      </c>
      <c r="KG14" s="1" t="s">
        <v>54</v>
      </c>
      <c r="KH14" s="1" t="s">
        <v>7</v>
      </c>
      <c r="KI14" s="1" t="s">
        <v>3</v>
      </c>
      <c r="KJ14" s="1" t="s">
        <v>7</v>
      </c>
      <c r="KK14" s="1" t="s">
        <v>3</v>
      </c>
      <c r="KL14" s="1" t="s">
        <v>18</v>
      </c>
      <c r="KP14" s="1" t="s">
        <v>4</v>
      </c>
      <c r="KQ14" s="1" t="s">
        <v>3</v>
      </c>
      <c r="KR14" s="1" t="s">
        <v>3</v>
      </c>
      <c r="KS14" s="1" t="s">
        <v>3</v>
      </c>
      <c r="KT14" s="1" t="s">
        <v>7</v>
      </c>
    </row>
    <row r="15" spans="1:306" ht="25.5" x14ac:dyDescent="0.2">
      <c r="A15" s="1" t="s">
        <v>11</v>
      </c>
      <c r="B15" s="1" t="s">
        <v>12</v>
      </c>
      <c r="C15" s="1" t="s">
        <v>296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4</v>
      </c>
      <c r="J15" s="1" t="s">
        <v>7</v>
      </c>
      <c r="K15" s="1" t="s">
        <v>53</v>
      </c>
      <c r="L15" s="1" t="s">
        <v>53</v>
      </c>
      <c r="M15" s="1" t="s">
        <v>7</v>
      </c>
      <c r="N15" s="1" t="s">
        <v>7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53</v>
      </c>
      <c r="T15" s="1" t="s">
        <v>7</v>
      </c>
      <c r="U15" s="1" t="s">
        <v>4</v>
      </c>
      <c r="V15" s="1" t="s">
        <v>7</v>
      </c>
      <c r="W15" s="1" t="s">
        <v>7</v>
      </c>
      <c r="X15" s="1" t="s">
        <v>7</v>
      </c>
      <c r="Y15" s="1" t="s">
        <v>7</v>
      </c>
      <c r="Z15" s="1" t="s">
        <v>53</v>
      </c>
      <c r="AA15" s="1" t="s">
        <v>53</v>
      </c>
      <c r="AB15" s="1" t="s">
        <v>53</v>
      </c>
      <c r="AC15" s="1" t="s">
        <v>53</v>
      </c>
      <c r="AD15" s="1" t="s">
        <v>53</v>
      </c>
      <c r="AE15" s="1" t="s">
        <v>7</v>
      </c>
      <c r="AF15" s="1" t="s">
        <v>18</v>
      </c>
      <c r="AM15" s="1" t="s">
        <v>4</v>
      </c>
      <c r="AN15" s="1" t="s">
        <v>7</v>
      </c>
      <c r="AO15" s="1" t="s">
        <v>7</v>
      </c>
      <c r="AP15" s="1" t="s">
        <v>53</v>
      </c>
      <c r="AQ15" s="1" t="s">
        <v>53</v>
      </c>
      <c r="AR15" s="1" t="s">
        <v>53</v>
      </c>
      <c r="AS15" s="1" t="s">
        <v>53</v>
      </c>
      <c r="AT15" s="1" t="s">
        <v>53</v>
      </c>
      <c r="AU15" s="1" t="s">
        <v>53</v>
      </c>
      <c r="AV15" s="1" t="s">
        <v>53</v>
      </c>
      <c r="AW15" s="1" t="s">
        <v>53</v>
      </c>
      <c r="AX15" s="1" t="s">
        <v>53</v>
      </c>
      <c r="AY15" s="1" t="s">
        <v>53</v>
      </c>
      <c r="AZ15" s="1" t="s">
        <v>53</v>
      </c>
      <c r="BA15" s="1" t="s">
        <v>53</v>
      </c>
      <c r="BB15" s="1" t="s">
        <v>53</v>
      </c>
      <c r="BC15" s="1" t="s">
        <v>53</v>
      </c>
      <c r="BD15" s="1" t="s">
        <v>53</v>
      </c>
      <c r="BE15" s="1" t="s">
        <v>53</v>
      </c>
      <c r="BF15" s="1" t="s">
        <v>53</v>
      </c>
      <c r="BG15" s="1" t="s">
        <v>53</v>
      </c>
      <c r="BH15" s="1" t="s">
        <v>53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4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5</v>
      </c>
      <c r="IP15" s="1" t="s">
        <v>9</v>
      </c>
      <c r="IQ15" s="1" t="s">
        <v>9</v>
      </c>
      <c r="IR15" s="1" t="s">
        <v>5</v>
      </c>
      <c r="IS15" s="1" t="s">
        <v>5</v>
      </c>
      <c r="IT15" s="1" t="s">
        <v>5</v>
      </c>
      <c r="IU15" s="1" t="s">
        <v>5</v>
      </c>
      <c r="IV15" s="1" t="s">
        <v>9</v>
      </c>
      <c r="IW15" s="1" t="s">
        <v>9</v>
      </c>
      <c r="IX15" s="1" t="s">
        <v>9</v>
      </c>
      <c r="IY15" s="1" t="s">
        <v>4</v>
      </c>
      <c r="IZ15" s="1" t="s">
        <v>3</v>
      </c>
      <c r="JA15" s="1" t="s">
        <v>7</v>
      </c>
      <c r="JB15" s="1" t="s">
        <v>1</v>
      </c>
      <c r="JC15" s="1" t="s">
        <v>53</v>
      </c>
      <c r="JD15" s="1" t="s">
        <v>1</v>
      </c>
      <c r="JE15" s="1" t="s">
        <v>3</v>
      </c>
      <c r="JF15" s="1" t="s">
        <v>53</v>
      </c>
      <c r="JG15" s="1" t="s">
        <v>3</v>
      </c>
      <c r="JH15" s="1" t="s">
        <v>7</v>
      </c>
      <c r="JI15" s="1" t="s">
        <v>7</v>
      </c>
      <c r="JJ15" s="1" t="s">
        <v>7</v>
      </c>
      <c r="JK15" s="1" t="s">
        <v>7</v>
      </c>
      <c r="JL15" s="1" t="s">
        <v>7</v>
      </c>
      <c r="JM15" s="1" t="s">
        <v>7</v>
      </c>
      <c r="JN15" s="1" t="s">
        <v>7</v>
      </c>
      <c r="JO15" s="1" t="s">
        <v>7</v>
      </c>
      <c r="JP15" s="1" t="s">
        <v>54</v>
      </c>
      <c r="JQ15" s="1" t="s">
        <v>18</v>
      </c>
      <c r="JV15" s="1" t="s">
        <v>18</v>
      </c>
      <c r="KA15" s="1" t="s">
        <v>18</v>
      </c>
      <c r="KF15" s="1" t="s">
        <v>3</v>
      </c>
      <c r="KG15" s="1" t="s">
        <v>54</v>
      </c>
      <c r="KH15" s="1" t="s">
        <v>7</v>
      </c>
      <c r="KI15" s="1" t="s">
        <v>3</v>
      </c>
      <c r="KJ15" s="1" t="s">
        <v>3</v>
      </c>
      <c r="KK15" s="1" t="s">
        <v>1</v>
      </c>
      <c r="KL15" s="1" t="s">
        <v>18</v>
      </c>
      <c r="KP15" s="1" t="s">
        <v>18</v>
      </c>
    </row>
    <row r="16" spans="1:306" ht="25.5" x14ac:dyDescent="0.2">
      <c r="A16" s="1" t="s">
        <v>11</v>
      </c>
      <c r="B16" s="1" t="s">
        <v>12</v>
      </c>
      <c r="C16" s="1" t="s">
        <v>296</v>
      </c>
      <c r="D16" s="1" t="s">
        <v>3</v>
      </c>
      <c r="E16" s="1" t="s">
        <v>3</v>
      </c>
      <c r="F16" s="1" t="s">
        <v>3</v>
      </c>
      <c r="G16" s="1" t="s">
        <v>1</v>
      </c>
      <c r="H16" s="1" t="s">
        <v>1</v>
      </c>
      <c r="I16" s="1" t="s">
        <v>18</v>
      </c>
      <c r="U16" s="1" t="s">
        <v>18</v>
      </c>
      <c r="AF16" s="1" t="s">
        <v>18</v>
      </c>
      <c r="AM16" s="1" t="s">
        <v>4</v>
      </c>
      <c r="AN16" s="1" t="s">
        <v>3</v>
      </c>
      <c r="AO16" s="1" t="s">
        <v>1</v>
      </c>
      <c r="AP16" s="1" t="s">
        <v>53</v>
      </c>
      <c r="AQ16" s="1" t="s">
        <v>3</v>
      </c>
      <c r="AR16" s="1" t="s">
        <v>3</v>
      </c>
      <c r="AS16" s="1" t="s">
        <v>3</v>
      </c>
      <c r="AT16" s="1" t="s">
        <v>3</v>
      </c>
      <c r="AU16" s="1" t="s">
        <v>3</v>
      </c>
      <c r="AV16" s="1" t="s">
        <v>3</v>
      </c>
      <c r="AW16" s="1" t="s">
        <v>3</v>
      </c>
      <c r="AX16" s="1" t="s">
        <v>3</v>
      </c>
      <c r="AY16" s="1" t="s">
        <v>3</v>
      </c>
      <c r="AZ16" s="1" t="s">
        <v>3</v>
      </c>
      <c r="BA16" s="1" t="s">
        <v>1</v>
      </c>
      <c r="BB16" s="1" t="s">
        <v>1</v>
      </c>
      <c r="BC16" s="1" t="s">
        <v>3</v>
      </c>
      <c r="BD16" s="1" t="s">
        <v>3</v>
      </c>
      <c r="BE16" s="1" t="s">
        <v>3</v>
      </c>
      <c r="BF16" s="1" t="s">
        <v>3</v>
      </c>
      <c r="BG16" s="1" t="s">
        <v>3</v>
      </c>
      <c r="BH16" s="1" t="s">
        <v>3</v>
      </c>
      <c r="BI16" s="1" t="s">
        <v>18</v>
      </c>
      <c r="BS16" s="1" t="s">
        <v>18</v>
      </c>
      <c r="BT16" s="1" t="s">
        <v>18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GK16" s="1" t="s">
        <v>18</v>
      </c>
      <c r="GP16" s="1" t="s">
        <v>4</v>
      </c>
      <c r="GQ16" s="1" t="s">
        <v>3</v>
      </c>
      <c r="GR16" s="1" t="s">
        <v>3</v>
      </c>
      <c r="GS16" s="1" t="s">
        <v>3</v>
      </c>
      <c r="GT16" s="1" t="s">
        <v>3</v>
      </c>
      <c r="GU16" s="1" t="s">
        <v>3</v>
      </c>
      <c r="GV16" s="1" t="s">
        <v>3</v>
      </c>
      <c r="GW16" s="1" t="s">
        <v>4</v>
      </c>
      <c r="GX16" s="1" t="s">
        <v>3</v>
      </c>
      <c r="GY16" s="1" t="s">
        <v>3</v>
      </c>
      <c r="GZ16" s="1" t="s">
        <v>3</v>
      </c>
      <c r="HA16" s="1" t="s">
        <v>3</v>
      </c>
      <c r="HB16" s="1" t="s">
        <v>3</v>
      </c>
      <c r="HC16" s="1" t="s">
        <v>3</v>
      </c>
      <c r="HD16" s="1" t="s">
        <v>3</v>
      </c>
      <c r="HE16" s="1" t="s">
        <v>3</v>
      </c>
      <c r="HF16" s="1" t="s">
        <v>3</v>
      </c>
      <c r="HG16" s="1" t="s">
        <v>3</v>
      </c>
      <c r="HH16" s="1" t="s">
        <v>3</v>
      </c>
      <c r="HI16" s="1" t="s">
        <v>3</v>
      </c>
      <c r="HJ16" s="1" t="s">
        <v>3</v>
      </c>
      <c r="HK16" s="1" t="s">
        <v>3</v>
      </c>
      <c r="HL16" s="1" t="s">
        <v>3</v>
      </c>
      <c r="HM16" s="1" t="s">
        <v>3</v>
      </c>
      <c r="HN16" s="1" t="s">
        <v>3</v>
      </c>
      <c r="HO16" s="1" t="s">
        <v>3</v>
      </c>
      <c r="HP16" s="1" t="s">
        <v>3</v>
      </c>
      <c r="HQ16" s="1" t="s">
        <v>3</v>
      </c>
      <c r="HR16" s="1" t="s">
        <v>3</v>
      </c>
      <c r="HS16" s="1" t="s">
        <v>3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4</v>
      </c>
      <c r="IM16" s="1" t="s">
        <v>18</v>
      </c>
      <c r="IN16" s="1" t="s">
        <v>18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9</v>
      </c>
      <c r="IY16" s="1" t="s">
        <v>4</v>
      </c>
      <c r="IZ16" s="1" t="s">
        <v>3</v>
      </c>
      <c r="JA16" s="1" t="s">
        <v>3</v>
      </c>
      <c r="JB16" s="1" t="s">
        <v>3</v>
      </c>
      <c r="JC16" s="1" t="s">
        <v>3</v>
      </c>
      <c r="JD16" s="1" t="s">
        <v>3</v>
      </c>
      <c r="JE16" s="1" t="s">
        <v>3</v>
      </c>
      <c r="JF16" s="1" t="s">
        <v>3</v>
      </c>
      <c r="JG16" s="1" t="s">
        <v>1</v>
      </c>
      <c r="JH16" s="1" t="s">
        <v>1</v>
      </c>
      <c r="JI16" s="1" t="s">
        <v>54</v>
      </c>
      <c r="JJ16" s="1" t="s">
        <v>54</v>
      </c>
      <c r="JK16" s="1" t="s">
        <v>3</v>
      </c>
      <c r="JL16" s="1" t="s">
        <v>3</v>
      </c>
      <c r="JM16" s="1" t="s">
        <v>54</v>
      </c>
      <c r="JN16" s="1" t="s">
        <v>54</v>
      </c>
      <c r="JO16" s="1" t="s">
        <v>1</v>
      </c>
      <c r="JP16" s="1" t="s">
        <v>1</v>
      </c>
      <c r="JQ16" s="1" t="s">
        <v>18</v>
      </c>
      <c r="JV16" s="1" t="s">
        <v>18</v>
      </c>
      <c r="KA16" s="1" t="s">
        <v>4</v>
      </c>
      <c r="KB16" s="1" t="s">
        <v>1</v>
      </c>
      <c r="KC16" s="1" t="s">
        <v>1</v>
      </c>
      <c r="KD16" s="1" t="s">
        <v>3</v>
      </c>
      <c r="KE16" s="1" t="s">
        <v>1</v>
      </c>
      <c r="KF16" s="1" t="s">
        <v>3</v>
      </c>
      <c r="KG16" s="1" t="s">
        <v>3</v>
      </c>
      <c r="KH16" s="1" t="s">
        <v>1</v>
      </c>
      <c r="KI16" s="1" t="s">
        <v>1</v>
      </c>
      <c r="KJ16" s="1" t="s">
        <v>1</v>
      </c>
      <c r="KK16" s="1" t="s">
        <v>1</v>
      </c>
      <c r="KL16" s="1" t="s">
        <v>18</v>
      </c>
      <c r="KP16" s="1" t="s">
        <v>18</v>
      </c>
    </row>
    <row r="17" spans="1:306" ht="25.5" x14ac:dyDescent="0.2">
      <c r="A17" s="1" t="s">
        <v>11</v>
      </c>
      <c r="B17" s="1" t="s">
        <v>12</v>
      </c>
      <c r="C17" s="1" t="s">
        <v>296</v>
      </c>
      <c r="D17" s="1" t="s">
        <v>3</v>
      </c>
      <c r="E17" s="1" t="s">
        <v>7</v>
      </c>
      <c r="F17" s="1" t="s">
        <v>3</v>
      </c>
      <c r="G17" s="1" t="s">
        <v>3</v>
      </c>
      <c r="H17" s="1" t="s">
        <v>3</v>
      </c>
      <c r="I17" s="1" t="s">
        <v>18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18</v>
      </c>
      <c r="IN17" s="1" t="s">
        <v>18</v>
      </c>
      <c r="IO17" s="1" t="s">
        <v>9</v>
      </c>
      <c r="IP17" s="1" t="s">
        <v>9</v>
      </c>
      <c r="IQ17" s="1" t="s">
        <v>9</v>
      </c>
      <c r="IR17" s="1" t="s">
        <v>9</v>
      </c>
      <c r="IS17" s="1" t="s">
        <v>5</v>
      </c>
      <c r="IT17" s="1" t="s">
        <v>6</v>
      </c>
      <c r="IU17" s="1" t="s">
        <v>9</v>
      </c>
      <c r="IV17" s="1" t="s">
        <v>9</v>
      </c>
      <c r="IW17" s="1" t="s">
        <v>9</v>
      </c>
      <c r="IX17" s="1" t="s">
        <v>9</v>
      </c>
      <c r="IY17" s="1" t="s">
        <v>18</v>
      </c>
      <c r="JG17" s="1" t="s">
        <v>7</v>
      </c>
      <c r="JH17" s="1" t="s">
        <v>3</v>
      </c>
      <c r="JI17" s="1" t="s">
        <v>1</v>
      </c>
      <c r="JJ17" s="1" t="s">
        <v>1</v>
      </c>
      <c r="JK17" s="1" t="s">
        <v>3</v>
      </c>
      <c r="JL17" s="1" t="s">
        <v>3</v>
      </c>
      <c r="JM17" s="1" t="s">
        <v>3</v>
      </c>
      <c r="JN17" s="1" t="s">
        <v>1</v>
      </c>
      <c r="JO17" s="1" t="s">
        <v>3</v>
      </c>
      <c r="JP17" s="1" t="s">
        <v>3</v>
      </c>
      <c r="JQ17" s="1" t="s">
        <v>18</v>
      </c>
      <c r="JV17" s="1" t="s">
        <v>4</v>
      </c>
      <c r="JW17" s="1" t="s">
        <v>3</v>
      </c>
      <c r="JX17" s="1" t="s">
        <v>3</v>
      </c>
      <c r="JY17" s="1" t="s">
        <v>3</v>
      </c>
      <c r="JZ17" s="1" t="s">
        <v>3</v>
      </c>
      <c r="KA17" s="1" t="s">
        <v>18</v>
      </c>
      <c r="KF17" s="1" t="s">
        <v>3</v>
      </c>
      <c r="KG17" s="1" t="s">
        <v>3</v>
      </c>
      <c r="KH17" s="1" t="s">
        <v>7</v>
      </c>
      <c r="KI17" s="1" t="s">
        <v>3</v>
      </c>
      <c r="KJ17" s="1" t="s">
        <v>7</v>
      </c>
      <c r="KK17" s="1" t="s">
        <v>1</v>
      </c>
      <c r="KL17" s="1" t="s">
        <v>18</v>
      </c>
      <c r="KP17" s="1" t="s">
        <v>18</v>
      </c>
    </row>
    <row r="18" spans="1:306" ht="25.5" x14ac:dyDescent="0.2">
      <c r="A18" s="1" t="s">
        <v>11</v>
      </c>
      <c r="B18" s="1" t="s">
        <v>12</v>
      </c>
      <c r="C18" s="1" t="s">
        <v>296</v>
      </c>
      <c r="D18" s="1" t="s">
        <v>3</v>
      </c>
      <c r="E18" s="1" t="s">
        <v>3</v>
      </c>
      <c r="F18" s="1" t="s">
        <v>3</v>
      </c>
      <c r="G18" s="1" t="s">
        <v>2</v>
      </c>
      <c r="H18" s="1" t="s">
        <v>3</v>
      </c>
      <c r="I18" s="1" t="s">
        <v>4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P18" s="1" t="s">
        <v>53</v>
      </c>
      <c r="Q18" s="1" t="s">
        <v>53</v>
      </c>
      <c r="R18" s="1" t="s">
        <v>53</v>
      </c>
      <c r="S18" s="1" t="s">
        <v>53</v>
      </c>
      <c r="T18" s="1" t="s">
        <v>53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18</v>
      </c>
      <c r="GW18" s="1" t="s">
        <v>18</v>
      </c>
      <c r="HT18" s="1" t="s">
        <v>18</v>
      </c>
      <c r="IC18" s="1" t="s">
        <v>18</v>
      </c>
      <c r="IG18" s="1" t="s">
        <v>4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9</v>
      </c>
      <c r="IR18" s="1" t="s">
        <v>9</v>
      </c>
      <c r="IS18" s="1" t="s">
        <v>9</v>
      </c>
      <c r="IT18" s="1" t="s">
        <v>9</v>
      </c>
      <c r="IU18" s="1" t="s">
        <v>9</v>
      </c>
      <c r="IV18" s="1" t="s">
        <v>9</v>
      </c>
      <c r="IW18" s="1" t="s">
        <v>9</v>
      </c>
      <c r="IX18" s="1" t="s">
        <v>9</v>
      </c>
      <c r="IY18" s="1" t="s">
        <v>4</v>
      </c>
      <c r="IZ18" s="1" t="s">
        <v>1</v>
      </c>
      <c r="JA18" s="1" t="s">
        <v>1</v>
      </c>
      <c r="JB18" s="1" t="s">
        <v>1</v>
      </c>
      <c r="JC18" s="1" t="s">
        <v>1</v>
      </c>
      <c r="JD18" s="1" t="s">
        <v>1</v>
      </c>
      <c r="JE18" s="1" t="s">
        <v>1</v>
      </c>
      <c r="JF18" s="1" t="s">
        <v>53</v>
      </c>
      <c r="JG18" s="1" t="s">
        <v>3</v>
      </c>
      <c r="JH18" s="1" t="s">
        <v>3</v>
      </c>
      <c r="JI18" s="1" t="s">
        <v>54</v>
      </c>
      <c r="JJ18" s="1" t="s">
        <v>54</v>
      </c>
      <c r="JK18" s="1" t="s">
        <v>1</v>
      </c>
      <c r="JL18" s="1" t="s">
        <v>1</v>
      </c>
      <c r="JM18" s="1" t="s">
        <v>1</v>
      </c>
      <c r="JN18" s="1" t="s">
        <v>1</v>
      </c>
      <c r="JO18" s="1" t="s">
        <v>52</v>
      </c>
      <c r="JP18" s="1" t="s">
        <v>52</v>
      </c>
      <c r="JQ18" s="1" t="s">
        <v>18</v>
      </c>
      <c r="JV18" s="1" t="s">
        <v>18</v>
      </c>
      <c r="KA18" s="1" t="s">
        <v>18</v>
      </c>
      <c r="KF18" s="1" t="s">
        <v>3</v>
      </c>
      <c r="KG18" s="1" t="s">
        <v>3</v>
      </c>
      <c r="KH18" s="1" t="s">
        <v>3</v>
      </c>
      <c r="KI18" s="1" t="s">
        <v>52</v>
      </c>
      <c r="KJ18" s="1" t="s">
        <v>3</v>
      </c>
      <c r="KK18" s="1" t="s">
        <v>1</v>
      </c>
      <c r="KL18" s="1" t="s">
        <v>18</v>
      </c>
      <c r="KP18" s="1" t="s">
        <v>18</v>
      </c>
    </row>
    <row r="19" spans="1:306" ht="25.5" x14ac:dyDescent="0.2">
      <c r="A19" s="1" t="s">
        <v>11</v>
      </c>
      <c r="B19" s="1" t="s">
        <v>12</v>
      </c>
      <c r="C19" s="1" t="s">
        <v>296</v>
      </c>
      <c r="D19" s="1" t="s">
        <v>3</v>
      </c>
      <c r="E19" s="1" t="s">
        <v>3</v>
      </c>
      <c r="F19" s="1" t="s">
        <v>3</v>
      </c>
      <c r="G19" s="1" t="s">
        <v>3</v>
      </c>
      <c r="H19" s="1" t="s">
        <v>3</v>
      </c>
      <c r="I19" s="1" t="s">
        <v>18</v>
      </c>
      <c r="U19" s="1" t="s">
        <v>18</v>
      </c>
      <c r="AF19" s="1" t="s">
        <v>4</v>
      </c>
      <c r="AG19" s="1" t="s">
        <v>7</v>
      </c>
      <c r="AH19" s="1" t="s">
        <v>3</v>
      </c>
      <c r="AI19" s="1" t="s">
        <v>3</v>
      </c>
      <c r="AJ19" s="1" t="s">
        <v>3</v>
      </c>
      <c r="AK19" s="1" t="s">
        <v>3</v>
      </c>
      <c r="AL19" s="1" t="s">
        <v>3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18</v>
      </c>
      <c r="HT19" s="1" t="s">
        <v>18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6</v>
      </c>
      <c r="IP19" s="1" t="s">
        <v>9</v>
      </c>
      <c r="IQ19" s="1" t="s">
        <v>6</v>
      </c>
      <c r="IR19" s="1" t="s">
        <v>9</v>
      </c>
      <c r="IS19" s="1" t="s">
        <v>6</v>
      </c>
      <c r="IT19" s="1" t="s">
        <v>6</v>
      </c>
      <c r="IU19" s="1" t="s">
        <v>5</v>
      </c>
      <c r="IV19" s="1" t="s">
        <v>6</v>
      </c>
      <c r="IW19" s="1" t="s">
        <v>6</v>
      </c>
      <c r="IX19" s="1" t="s">
        <v>9</v>
      </c>
      <c r="IY19" s="1" t="s">
        <v>18</v>
      </c>
      <c r="JG19" s="1" t="s">
        <v>3</v>
      </c>
      <c r="JH19" s="1" t="s">
        <v>7</v>
      </c>
      <c r="JI19" s="1" t="s">
        <v>3</v>
      </c>
      <c r="JJ19" s="1" t="s">
        <v>54</v>
      </c>
      <c r="JK19" s="1" t="s">
        <v>1</v>
      </c>
      <c r="JL19" s="1" t="s">
        <v>3</v>
      </c>
      <c r="JM19" s="1" t="s">
        <v>1</v>
      </c>
      <c r="JN19" s="1" t="s">
        <v>54</v>
      </c>
      <c r="JO19" s="1" t="s">
        <v>54</v>
      </c>
      <c r="JP19" s="1" t="s">
        <v>1</v>
      </c>
      <c r="JQ19" s="1" t="s">
        <v>18</v>
      </c>
      <c r="JV19" s="1" t="s">
        <v>18</v>
      </c>
      <c r="KA19" s="1" t="s">
        <v>18</v>
      </c>
      <c r="KF19" s="1" t="s">
        <v>1</v>
      </c>
      <c r="KG19" s="1" t="s">
        <v>54</v>
      </c>
      <c r="KH19" s="1" t="s">
        <v>7</v>
      </c>
      <c r="KI19" s="1" t="s">
        <v>1</v>
      </c>
      <c r="KJ19" s="1" t="s">
        <v>2</v>
      </c>
      <c r="KK19" s="1" t="s">
        <v>1</v>
      </c>
      <c r="KL19" s="1" t="s">
        <v>18</v>
      </c>
      <c r="KP19" s="1" t="s">
        <v>18</v>
      </c>
    </row>
    <row r="20" spans="1:306" ht="25.5" x14ac:dyDescent="0.2">
      <c r="A20" s="1" t="s">
        <v>11</v>
      </c>
      <c r="B20" s="1" t="s">
        <v>12</v>
      </c>
      <c r="C20" s="1" t="s">
        <v>296</v>
      </c>
      <c r="D20" s="1" t="s">
        <v>3</v>
      </c>
      <c r="E20" s="1" t="s">
        <v>3</v>
      </c>
      <c r="F20" s="1" t="s">
        <v>3</v>
      </c>
      <c r="G20" s="1" t="s">
        <v>3</v>
      </c>
      <c r="H20" s="1" t="s">
        <v>3</v>
      </c>
      <c r="I20" s="1" t="s">
        <v>4</v>
      </c>
      <c r="J20" s="1" t="s">
        <v>3</v>
      </c>
      <c r="K20" s="1" t="s">
        <v>3</v>
      </c>
      <c r="L20" s="1" t="s">
        <v>3</v>
      </c>
      <c r="M20" s="1" t="s">
        <v>7</v>
      </c>
      <c r="N20" s="1" t="s">
        <v>7</v>
      </c>
      <c r="O20" s="1" t="s">
        <v>7</v>
      </c>
      <c r="P20" s="1" t="s">
        <v>3</v>
      </c>
      <c r="Q20" s="1" t="s">
        <v>3</v>
      </c>
      <c r="R20" s="1" t="s">
        <v>3</v>
      </c>
      <c r="S20" s="1" t="s">
        <v>3</v>
      </c>
      <c r="T20" s="1" t="s">
        <v>3</v>
      </c>
      <c r="U20" s="1" t="s">
        <v>18</v>
      </c>
      <c r="AF20" s="1" t="s">
        <v>18</v>
      </c>
      <c r="AM20" s="1" t="s">
        <v>4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7</v>
      </c>
      <c r="AT20" s="1" t="s">
        <v>7</v>
      </c>
      <c r="AU20" s="1" t="s">
        <v>7</v>
      </c>
      <c r="AV20" s="1" t="s">
        <v>3</v>
      </c>
      <c r="AW20" s="1" t="s">
        <v>3</v>
      </c>
      <c r="AX20" s="1" t="s">
        <v>3</v>
      </c>
      <c r="AY20" s="1" t="s">
        <v>3</v>
      </c>
      <c r="AZ20" s="1" t="s">
        <v>7</v>
      </c>
      <c r="BA20" s="1" t="s">
        <v>7</v>
      </c>
      <c r="BB20" s="1" t="s">
        <v>7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18</v>
      </c>
      <c r="GW20" s="1" t="s">
        <v>18</v>
      </c>
      <c r="HT20" s="1" t="s">
        <v>18</v>
      </c>
      <c r="IC20" s="1" t="s">
        <v>18</v>
      </c>
      <c r="IG20" s="1" t="s">
        <v>18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4</v>
      </c>
      <c r="IM20" s="1" t="s">
        <v>4</v>
      </c>
      <c r="IN20" s="1" t="s">
        <v>18</v>
      </c>
      <c r="IO20" s="1" t="s">
        <v>6</v>
      </c>
      <c r="IP20" s="1" t="s">
        <v>6</v>
      </c>
      <c r="IQ20" s="1" t="s">
        <v>6</v>
      </c>
      <c r="IR20" s="1" t="s">
        <v>6</v>
      </c>
      <c r="IS20" s="1" t="s">
        <v>6</v>
      </c>
      <c r="IT20" s="1" t="s">
        <v>6</v>
      </c>
      <c r="IU20" s="1" t="s">
        <v>6</v>
      </c>
      <c r="IV20" s="1" t="s">
        <v>6</v>
      </c>
      <c r="IW20" s="1" t="s">
        <v>6</v>
      </c>
      <c r="IX20" s="1" t="s">
        <v>6</v>
      </c>
      <c r="IY20" s="1" t="s">
        <v>18</v>
      </c>
      <c r="JG20" s="1" t="s">
        <v>7</v>
      </c>
      <c r="JH20" s="1" t="s">
        <v>7</v>
      </c>
      <c r="JI20" s="1" t="s">
        <v>1</v>
      </c>
      <c r="JJ20" s="1" t="s">
        <v>1</v>
      </c>
      <c r="JK20" s="1" t="s">
        <v>1</v>
      </c>
      <c r="JL20" s="1" t="s">
        <v>1</v>
      </c>
      <c r="JM20" s="1" t="s">
        <v>1</v>
      </c>
      <c r="JN20" s="1" t="s">
        <v>2</v>
      </c>
      <c r="JO20" s="1" t="s">
        <v>3</v>
      </c>
      <c r="JP20" s="1" t="s">
        <v>3</v>
      </c>
      <c r="JQ20" s="1" t="s">
        <v>4</v>
      </c>
      <c r="JR20" s="1" t="s">
        <v>7</v>
      </c>
      <c r="JS20" s="1" t="s">
        <v>7</v>
      </c>
      <c r="JT20" s="1" t="s">
        <v>7</v>
      </c>
      <c r="JU20" s="1" t="s">
        <v>7</v>
      </c>
      <c r="JV20" s="1" t="s">
        <v>18</v>
      </c>
      <c r="KA20" s="1" t="s">
        <v>18</v>
      </c>
      <c r="KF20" s="1" t="s">
        <v>3</v>
      </c>
      <c r="KG20" s="1" t="s">
        <v>3</v>
      </c>
      <c r="KH20" s="1" t="s">
        <v>7</v>
      </c>
      <c r="KI20" s="1" t="s">
        <v>7</v>
      </c>
      <c r="KJ20" s="1" t="s">
        <v>1</v>
      </c>
      <c r="KK20" s="1" t="s">
        <v>1</v>
      </c>
      <c r="KL20" s="1" t="s">
        <v>18</v>
      </c>
      <c r="KP20" s="1" t="s">
        <v>4</v>
      </c>
      <c r="KQ20" s="1" t="s">
        <v>3</v>
      </c>
      <c r="KR20" s="1" t="s">
        <v>3</v>
      </c>
      <c r="KS20" s="1" t="s">
        <v>7</v>
      </c>
      <c r="KT20" s="1" t="s">
        <v>3</v>
      </c>
    </row>
    <row r="21" spans="1:306" ht="25.5" x14ac:dyDescent="0.2">
      <c r="A21" s="1" t="s">
        <v>11</v>
      </c>
      <c r="B21" s="1" t="s">
        <v>12</v>
      </c>
      <c r="C21" s="1" t="s">
        <v>296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4</v>
      </c>
      <c r="IH21" s="1" t="s">
        <v>18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6</v>
      </c>
      <c r="IP21" s="1" t="s">
        <v>6</v>
      </c>
      <c r="IQ21" s="1" t="s">
        <v>6</v>
      </c>
      <c r="IR21" s="1" t="s">
        <v>6</v>
      </c>
      <c r="IS21" s="1" t="s">
        <v>6</v>
      </c>
      <c r="IT21" s="1" t="s">
        <v>6</v>
      </c>
      <c r="IU21" s="1" t="s">
        <v>6</v>
      </c>
      <c r="IV21" s="1" t="s">
        <v>6</v>
      </c>
      <c r="IW21" s="1" t="s">
        <v>6</v>
      </c>
      <c r="IX21" s="1" t="s">
        <v>9</v>
      </c>
      <c r="IY21" s="1" t="s">
        <v>18</v>
      </c>
      <c r="JG21" s="1" t="s">
        <v>7</v>
      </c>
      <c r="JH21" s="1" t="s">
        <v>7</v>
      </c>
      <c r="JI21" s="1" t="s">
        <v>3</v>
      </c>
      <c r="JJ21" s="1" t="s">
        <v>3</v>
      </c>
      <c r="JK21" s="1" t="s">
        <v>3</v>
      </c>
      <c r="JL21" s="1" t="s">
        <v>3</v>
      </c>
      <c r="JM21" s="1" t="s">
        <v>54</v>
      </c>
      <c r="JN21" s="1" t="s">
        <v>54</v>
      </c>
      <c r="JO21" s="1" t="s">
        <v>54</v>
      </c>
      <c r="JP21" s="1" t="s">
        <v>54</v>
      </c>
      <c r="JQ21" s="1" t="s">
        <v>18</v>
      </c>
      <c r="JV21" s="1" t="s">
        <v>18</v>
      </c>
      <c r="KA21" s="1" t="s">
        <v>4</v>
      </c>
      <c r="KB21" s="1" t="s">
        <v>7</v>
      </c>
      <c r="KC21" s="1" t="s">
        <v>54</v>
      </c>
      <c r="KD21" s="1" t="s">
        <v>7</v>
      </c>
      <c r="KE21" s="1" t="s">
        <v>7</v>
      </c>
      <c r="KF21" s="1" t="s">
        <v>3</v>
      </c>
      <c r="KG21" s="1" t="s">
        <v>54</v>
      </c>
      <c r="KH21" s="1" t="s">
        <v>7</v>
      </c>
      <c r="KI21" s="1" t="s">
        <v>7</v>
      </c>
      <c r="KJ21" s="1" t="s">
        <v>7</v>
      </c>
      <c r="KK21" s="1" t="s">
        <v>1</v>
      </c>
      <c r="KL21" s="1" t="s">
        <v>18</v>
      </c>
      <c r="KP21" s="1" t="s">
        <v>18</v>
      </c>
    </row>
    <row r="22" spans="1:306" ht="25.5" x14ac:dyDescent="0.2">
      <c r="A22" s="1" t="s">
        <v>11</v>
      </c>
      <c r="B22" s="1" t="s">
        <v>12</v>
      </c>
      <c r="C22" s="1" t="s">
        <v>296</v>
      </c>
      <c r="D22" s="1" t="s">
        <v>3</v>
      </c>
      <c r="E22" s="1" t="s">
        <v>3</v>
      </c>
      <c r="F22" s="1" t="s">
        <v>3</v>
      </c>
      <c r="G22" s="1" t="s">
        <v>1</v>
      </c>
      <c r="H22" s="1" t="s">
        <v>1</v>
      </c>
      <c r="I22" s="1" t="s">
        <v>4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53</v>
      </c>
      <c r="S22" s="1" t="s">
        <v>53</v>
      </c>
      <c r="T22" s="1" t="s">
        <v>53</v>
      </c>
      <c r="U22" s="1" t="s">
        <v>18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4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4</v>
      </c>
      <c r="IN22" s="1" t="s">
        <v>18</v>
      </c>
      <c r="IO22" s="1" t="s">
        <v>9</v>
      </c>
      <c r="IP22" s="1" t="s">
        <v>9</v>
      </c>
      <c r="IQ22" s="1" t="s">
        <v>9</v>
      </c>
      <c r="IR22" s="1" t="s">
        <v>9</v>
      </c>
      <c r="IS22" s="1" t="s">
        <v>9</v>
      </c>
      <c r="IT22" s="1" t="s">
        <v>9</v>
      </c>
      <c r="IU22" s="1" t="s">
        <v>5</v>
      </c>
      <c r="IV22" s="1" t="s">
        <v>5</v>
      </c>
      <c r="IW22" s="1" t="s">
        <v>5</v>
      </c>
      <c r="IX22" s="1" t="s">
        <v>5</v>
      </c>
      <c r="IY22" s="1" t="s">
        <v>4</v>
      </c>
      <c r="IZ22" s="1" t="s">
        <v>1</v>
      </c>
      <c r="JA22" s="1" t="s">
        <v>1</v>
      </c>
      <c r="JB22" s="1" t="s">
        <v>1</v>
      </c>
      <c r="JC22" s="1" t="s">
        <v>1</v>
      </c>
      <c r="JD22" s="1" t="s">
        <v>1</v>
      </c>
      <c r="JE22" s="1" t="s">
        <v>1</v>
      </c>
      <c r="JF22" s="1" t="s">
        <v>53</v>
      </c>
      <c r="JG22" s="1" t="s">
        <v>1</v>
      </c>
      <c r="JH22" s="1" t="s">
        <v>1</v>
      </c>
      <c r="JI22" s="1" t="s">
        <v>1</v>
      </c>
      <c r="JJ22" s="1" t="s">
        <v>1</v>
      </c>
      <c r="JK22" s="1" t="s">
        <v>1</v>
      </c>
      <c r="JL22" s="1" t="s">
        <v>1</v>
      </c>
      <c r="JM22" s="1" t="s">
        <v>1</v>
      </c>
      <c r="JN22" s="1" t="s">
        <v>1</v>
      </c>
      <c r="JO22" s="1" t="s">
        <v>1</v>
      </c>
      <c r="JP22" s="1" t="s">
        <v>1</v>
      </c>
      <c r="JQ22" s="1" t="s">
        <v>18</v>
      </c>
      <c r="JV22" s="1" t="s">
        <v>18</v>
      </c>
      <c r="KA22" s="1" t="s">
        <v>18</v>
      </c>
      <c r="KF22" s="1" t="s">
        <v>1</v>
      </c>
      <c r="KG22" s="1" t="s">
        <v>1</v>
      </c>
      <c r="KH22" s="1" t="s">
        <v>3</v>
      </c>
      <c r="KI22" s="1" t="s">
        <v>3</v>
      </c>
      <c r="KJ22" s="1" t="s">
        <v>1</v>
      </c>
      <c r="KK22" s="1" t="s">
        <v>1</v>
      </c>
      <c r="KL22" s="1" t="s">
        <v>18</v>
      </c>
      <c r="KP22" s="1" t="s">
        <v>18</v>
      </c>
    </row>
    <row r="23" spans="1:306" ht="25.5" x14ac:dyDescent="0.2">
      <c r="A23" s="1" t="s">
        <v>11</v>
      </c>
      <c r="B23" s="1" t="s">
        <v>12</v>
      </c>
      <c r="C23" s="1" t="s">
        <v>296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4</v>
      </c>
      <c r="J23" s="1" t="s">
        <v>53</v>
      </c>
      <c r="K23" s="1" t="s">
        <v>3</v>
      </c>
      <c r="L23" s="1" t="s">
        <v>2</v>
      </c>
      <c r="M23" s="1" t="s">
        <v>1</v>
      </c>
      <c r="N23" s="1" t="s">
        <v>1</v>
      </c>
      <c r="O23" s="1" t="s">
        <v>52</v>
      </c>
      <c r="P23" s="1" t="s">
        <v>1</v>
      </c>
      <c r="Q23" s="1" t="s">
        <v>7</v>
      </c>
      <c r="R23" s="1" t="s">
        <v>53</v>
      </c>
      <c r="S23" s="1" t="s">
        <v>1</v>
      </c>
      <c r="T23" s="1" t="s">
        <v>53</v>
      </c>
      <c r="U23" s="1" t="s">
        <v>18</v>
      </c>
      <c r="AF23" s="1" t="s">
        <v>4</v>
      </c>
      <c r="AG23" s="1" t="s">
        <v>3</v>
      </c>
      <c r="AH23" s="1" t="s">
        <v>3</v>
      </c>
      <c r="AI23" s="1" t="s">
        <v>3</v>
      </c>
      <c r="AJ23" s="1" t="s">
        <v>1</v>
      </c>
      <c r="AK23" s="1" t="s">
        <v>1</v>
      </c>
      <c r="AL23" s="1" t="s">
        <v>7</v>
      </c>
      <c r="AM23" s="1" t="s">
        <v>18</v>
      </c>
      <c r="BI23" s="1" t="s">
        <v>18</v>
      </c>
      <c r="BS23" s="1" t="s">
        <v>18</v>
      </c>
      <c r="BT23" s="1" t="s">
        <v>18</v>
      </c>
      <c r="BU23" s="1" t="s">
        <v>18</v>
      </c>
      <c r="BV23" s="1" t="s">
        <v>18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GK23" s="1" t="s">
        <v>18</v>
      </c>
      <c r="GP23" s="1" t="s">
        <v>4</v>
      </c>
      <c r="GQ23" s="1" t="s">
        <v>3</v>
      </c>
      <c r="GR23" s="1" t="s">
        <v>3</v>
      </c>
      <c r="GS23" s="1" t="s">
        <v>3</v>
      </c>
      <c r="GT23" s="1" t="s">
        <v>3</v>
      </c>
      <c r="GU23" s="1" t="s">
        <v>7</v>
      </c>
      <c r="GV23" s="1" t="s">
        <v>7</v>
      </c>
      <c r="GW23" s="1" t="s">
        <v>18</v>
      </c>
      <c r="HT23" s="1" t="s">
        <v>18</v>
      </c>
      <c r="IC23" s="1" t="s">
        <v>4</v>
      </c>
      <c r="ID23" s="1" t="s">
        <v>3</v>
      </c>
      <c r="IE23" s="1" t="s">
        <v>3</v>
      </c>
      <c r="IF23" s="1" t="s">
        <v>3</v>
      </c>
      <c r="IG23" s="1" t="s">
        <v>4</v>
      </c>
      <c r="IH23" s="1" t="s">
        <v>18</v>
      </c>
      <c r="II23" s="1" t="s">
        <v>4</v>
      </c>
      <c r="IJ23" s="1" t="s">
        <v>18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8</v>
      </c>
      <c r="IP23" s="1" t="s">
        <v>5</v>
      </c>
      <c r="IQ23" s="1" t="s">
        <v>5</v>
      </c>
      <c r="IR23" s="1" t="s">
        <v>9</v>
      </c>
      <c r="IS23" s="1" t="s">
        <v>10</v>
      </c>
      <c r="IT23" s="1" t="s">
        <v>8</v>
      </c>
      <c r="IU23" s="1" t="s">
        <v>10</v>
      </c>
      <c r="IV23" s="1" t="s">
        <v>10</v>
      </c>
      <c r="IW23" s="1" t="s">
        <v>10</v>
      </c>
      <c r="IX23" s="1" t="s">
        <v>5</v>
      </c>
      <c r="IY23" s="1" t="s">
        <v>4</v>
      </c>
      <c r="IZ23" s="1" t="s">
        <v>52</v>
      </c>
      <c r="JA23" s="1" t="s">
        <v>1</v>
      </c>
      <c r="JB23" s="1" t="s">
        <v>2</v>
      </c>
      <c r="JC23" s="1" t="s">
        <v>2</v>
      </c>
      <c r="JD23" s="1" t="s">
        <v>1</v>
      </c>
      <c r="JE23" s="1" t="s">
        <v>2</v>
      </c>
      <c r="JF23" s="1" t="s">
        <v>52</v>
      </c>
      <c r="JG23" s="1" t="s">
        <v>2</v>
      </c>
      <c r="JH23" s="1" t="s">
        <v>52</v>
      </c>
      <c r="JI23" s="1" t="s">
        <v>54</v>
      </c>
      <c r="JJ23" s="1" t="s">
        <v>1</v>
      </c>
      <c r="JK23" s="1" t="s">
        <v>52</v>
      </c>
      <c r="JL23" s="1" t="s">
        <v>52</v>
      </c>
      <c r="JM23" s="1" t="s">
        <v>1</v>
      </c>
      <c r="JN23" s="1" t="s">
        <v>1</v>
      </c>
      <c r="JO23" s="1" t="s">
        <v>52</v>
      </c>
      <c r="JP23" s="1" t="s">
        <v>52</v>
      </c>
      <c r="JQ23" s="1" t="s">
        <v>18</v>
      </c>
      <c r="JV23" s="1" t="s">
        <v>18</v>
      </c>
      <c r="KA23" s="1" t="s">
        <v>18</v>
      </c>
      <c r="KF23" s="1" t="s">
        <v>1</v>
      </c>
      <c r="KG23" s="1" t="s">
        <v>1</v>
      </c>
      <c r="KH23" s="1" t="s">
        <v>3</v>
      </c>
      <c r="KI23" s="1" t="s">
        <v>1</v>
      </c>
      <c r="KJ23" s="1" t="s">
        <v>1</v>
      </c>
      <c r="KK23" s="1" t="s">
        <v>1</v>
      </c>
      <c r="KL23" s="1" t="s">
        <v>4</v>
      </c>
      <c r="KM23" s="1" t="s">
        <v>52</v>
      </c>
      <c r="KN23" s="1" t="s">
        <v>52</v>
      </c>
      <c r="KO23" s="1" t="s">
        <v>52</v>
      </c>
      <c r="KP23" s="1" t="s">
        <v>4</v>
      </c>
      <c r="KQ23" s="1" t="s">
        <v>53</v>
      </c>
      <c r="KR23" s="1" t="s">
        <v>53</v>
      </c>
      <c r="KS23" s="1" t="s">
        <v>53</v>
      </c>
      <c r="KT23" s="1" t="s">
        <v>53</v>
      </c>
    </row>
    <row r="24" spans="1:306" ht="25.5" x14ac:dyDescent="0.2">
      <c r="A24" s="1" t="s">
        <v>11</v>
      </c>
      <c r="B24" s="1" t="s">
        <v>12</v>
      </c>
      <c r="C24" s="1" t="s">
        <v>296</v>
      </c>
      <c r="D24" s="1" t="s">
        <v>3</v>
      </c>
      <c r="E24" s="1" t="s">
        <v>3</v>
      </c>
      <c r="F24" s="1" t="s">
        <v>3</v>
      </c>
      <c r="G24" s="1" t="s">
        <v>3</v>
      </c>
      <c r="H24" s="1" t="s">
        <v>3</v>
      </c>
      <c r="I24" s="1" t="s">
        <v>18</v>
      </c>
      <c r="U24" s="1" t="s">
        <v>18</v>
      </c>
      <c r="AF24" s="1" t="s">
        <v>18</v>
      </c>
      <c r="AM24" s="1" t="s">
        <v>18</v>
      </c>
      <c r="BI24" s="1" t="s">
        <v>18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18</v>
      </c>
      <c r="GW24" s="1" t="s">
        <v>18</v>
      </c>
      <c r="HT24" s="1" t="s">
        <v>18</v>
      </c>
      <c r="IC24" s="1" t="s">
        <v>18</v>
      </c>
      <c r="IG24" s="1" t="s">
        <v>4</v>
      </c>
      <c r="IH24" s="1" t="s">
        <v>18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9</v>
      </c>
      <c r="IP24" s="1" t="s">
        <v>9</v>
      </c>
      <c r="IQ24" s="1" t="s">
        <v>9</v>
      </c>
      <c r="IR24" s="1" t="s">
        <v>9</v>
      </c>
      <c r="IS24" s="1" t="s">
        <v>9</v>
      </c>
      <c r="IT24" s="1" t="s">
        <v>9</v>
      </c>
      <c r="IU24" s="1" t="s">
        <v>5</v>
      </c>
      <c r="IV24" s="1" t="s">
        <v>9</v>
      </c>
      <c r="IW24" s="1" t="s">
        <v>9</v>
      </c>
      <c r="IX24" s="1" t="s">
        <v>9</v>
      </c>
      <c r="IY24" s="1" t="s">
        <v>18</v>
      </c>
      <c r="JG24" s="1" t="s">
        <v>2</v>
      </c>
      <c r="JH24" s="1" t="s">
        <v>2</v>
      </c>
      <c r="JI24" s="1" t="s">
        <v>54</v>
      </c>
      <c r="JJ24" s="1" t="s">
        <v>54</v>
      </c>
      <c r="JK24" s="1" t="s">
        <v>1</v>
      </c>
      <c r="JL24" s="1" t="s">
        <v>2</v>
      </c>
      <c r="JM24" s="1" t="s">
        <v>54</v>
      </c>
      <c r="JN24" s="1" t="s">
        <v>54</v>
      </c>
      <c r="JO24" s="1" t="s">
        <v>2</v>
      </c>
      <c r="JP24" s="1" t="s">
        <v>2</v>
      </c>
      <c r="JQ24" s="1" t="s">
        <v>18</v>
      </c>
      <c r="JV24" s="1" t="s">
        <v>18</v>
      </c>
      <c r="KA24" s="1" t="s">
        <v>18</v>
      </c>
      <c r="KF24" s="1" t="s">
        <v>2</v>
      </c>
      <c r="KG24" s="1" t="s">
        <v>54</v>
      </c>
      <c r="KH24" s="1" t="s">
        <v>1</v>
      </c>
      <c r="KI24" s="1" t="s">
        <v>2</v>
      </c>
      <c r="KJ24" s="1" t="s">
        <v>1</v>
      </c>
      <c r="KK24" s="1" t="s">
        <v>1</v>
      </c>
      <c r="KL24" s="1" t="s">
        <v>18</v>
      </c>
      <c r="KP24" s="1" t="s">
        <v>18</v>
      </c>
    </row>
    <row r="25" spans="1:306" ht="25.5" x14ac:dyDescent="0.2">
      <c r="A25" s="1" t="s">
        <v>11</v>
      </c>
      <c r="B25" s="1" t="s">
        <v>12</v>
      </c>
      <c r="C25" s="1" t="s">
        <v>296</v>
      </c>
      <c r="D25" s="1" t="s">
        <v>3</v>
      </c>
      <c r="E25" s="1" t="s">
        <v>3</v>
      </c>
      <c r="F25" s="1" t="s">
        <v>1</v>
      </c>
      <c r="G25" s="1" t="s">
        <v>54</v>
      </c>
      <c r="H25" s="1" t="s">
        <v>1</v>
      </c>
      <c r="I25" s="1" t="s">
        <v>4</v>
      </c>
      <c r="J25" s="1" t="s">
        <v>7</v>
      </c>
      <c r="K25" s="1" t="s">
        <v>1</v>
      </c>
      <c r="L25" s="1" t="s">
        <v>1</v>
      </c>
      <c r="M25" s="1" t="s">
        <v>3</v>
      </c>
      <c r="N25" s="1" t="s">
        <v>1</v>
      </c>
      <c r="O25" s="1" t="s">
        <v>3</v>
      </c>
      <c r="P25" s="1" t="s">
        <v>3</v>
      </c>
      <c r="Q25" s="1" t="s">
        <v>3</v>
      </c>
      <c r="R25" s="1" t="s">
        <v>3</v>
      </c>
      <c r="S25" s="1" t="s">
        <v>3</v>
      </c>
      <c r="T25" s="1" t="s">
        <v>3</v>
      </c>
      <c r="U25" s="1" t="s">
        <v>4</v>
      </c>
      <c r="V25" s="1" t="s">
        <v>7</v>
      </c>
      <c r="W25" s="1" t="s">
        <v>3</v>
      </c>
      <c r="X25" s="1" t="s">
        <v>53</v>
      </c>
      <c r="Y25" s="1" t="s">
        <v>53</v>
      </c>
      <c r="Z25" s="1" t="s">
        <v>53</v>
      </c>
      <c r="AA25" s="1" t="s">
        <v>53</v>
      </c>
      <c r="AB25" s="1" t="s">
        <v>53</v>
      </c>
      <c r="AC25" s="1" t="s">
        <v>53</v>
      </c>
      <c r="AD25" s="1" t="s">
        <v>53</v>
      </c>
      <c r="AE25" s="1" t="s">
        <v>53</v>
      </c>
      <c r="AF25" s="1" t="s">
        <v>4</v>
      </c>
      <c r="AG25" s="1" t="s">
        <v>3</v>
      </c>
      <c r="AH25" s="1" t="s">
        <v>3</v>
      </c>
      <c r="AI25" s="1" t="s">
        <v>7</v>
      </c>
      <c r="AJ25" s="1" t="s">
        <v>3</v>
      </c>
      <c r="AK25" s="1" t="s">
        <v>3</v>
      </c>
      <c r="AL25" s="1" t="s">
        <v>3</v>
      </c>
      <c r="AM25" s="1" t="s">
        <v>18</v>
      </c>
      <c r="BI25" s="1" t="s">
        <v>18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18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18</v>
      </c>
      <c r="IN25" s="1" t="s">
        <v>18</v>
      </c>
      <c r="IO25" s="1" t="s">
        <v>9</v>
      </c>
      <c r="IP25" s="1" t="s">
        <v>9</v>
      </c>
      <c r="IQ25" s="1" t="s">
        <v>9</v>
      </c>
      <c r="IR25" s="1" t="s">
        <v>9</v>
      </c>
      <c r="IS25" s="1" t="s">
        <v>9</v>
      </c>
      <c r="IT25" s="1" t="s">
        <v>9</v>
      </c>
      <c r="IU25" s="1" t="s">
        <v>5</v>
      </c>
      <c r="IV25" s="1" t="s">
        <v>9</v>
      </c>
      <c r="IW25" s="1" t="s">
        <v>9</v>
      </c>
      <c r="IX25" s="1" t="s">
        <v>9</v>
      </c>
      <c r="IY25" s="1" t="s">
        <v>18</v>
      </c>
      <c r="JG25" s="1" t="s">
        <v>3</v>
      </c>
      <c r="JH25" s="1" t="s">
        <v>3</v>
      </c>
      <c r="JI25" s="1" t="s">
        <v>1</v>
      </c>
      <c r="JJ25" s="1" t="s">
        <v>1</v>
      </c>
      <c r="JK25" s="1" t="s">
        <v>1</v>
      </c>
      <c r="JL25" s="1" t="s">
        <v>3</v>
      </c>
      <c r="JM25" s="1" t="s">
        <v>3</v>
      </c>
      <c r="JN25" s="1" t="s">
        <v>54</v>
      </c>
      <c r="JO25" s="1" t="s">
        <v>1</v>
      </c>
      <c r="JP25" s="1" t="s">
        <v>1</v>
      </c>
      <c r="JQ25" s="1" t="s">
        <v>18</v>
      </c>
      <c r="JV25" s="1" t="s">
        <v>18</v>
      </c>
      <c r="KA25" s="1" t="s">
        <v>18</v>
      </c>
      <c r="KF25" s="1" t="s">
        <v>1</v>
      </c>
      <c r="KG25" s="1" t="s">
        <v>1</v>
      </c>
      <c r="KH25" s="1" t="s">
        <v>1</v>
      </c>
      <c r="KI25" s="1" t="s">
        <v>1</v>
      </c>
      <c r="KJ25" s="1" t="s">
        <v>52</v>
      </c>
      <c r="KK25" s="1" t="s">
        <v>1</v>
      </c>
      <c r="KL25" s="1" t="s">
        <v>18</v>
      </c>
      <c r="KP25" s="1" t="s">
        <v>18</v>
      </c>
    </row>
  </sheetData>
  <autoFilter ref="A2:KT25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E14"/>
  <sheetViews>
    <sheetView zoomScale="80" zoomScaleNormal="80" workbookViewId="0">
      <selection activeCell="B6" sqref="B6"/>
    </sheetView>
  </sheetViews>
  <sheetFormatPr defaultRowHeight="12.75" x14ac:dyDescent="0.2"/>
  <cols>
    <col min="1" max="1" width="20.7109375" customWidth="1"/>
    <col min="2" max="2" width="37.28515625" customWidth="1"/>
    <col min="3" max="3" width="38.42578125" customWidth="1"/>
    <col min="4" max="4" width="52.5703125" customWidth="1"/>
  </cols>
  <sheetData>
    <row r="1" spans="1:5" ht="18" x14ac:dyDescent="0.25">
      <c r="A1" s="12" t="s">
        <v>621</v>
      </c>
      <c r="B1" s="12"/>
      <c r="C1" s="12"/>
      <c r="D1" s="12"/>
      <c r="E1" s="11"/>
    </row>
    <row r="2" spans="1:5" ht="18" x14ac:dyDescent="0.25">
      <c r="A2" s="12"/>
      <c r="B2" s="12"/>
      <c r="C2" s="12"/>
      <c r="D2" s="12"/>
      <c r="E2" s="11"/>
    </row>
    <row r="3" spans="1:5" ht="36.75" customHeight="1" x14ac:dyDescent="0.25">
      <c r="A3" s="13" t="s">
        <v>619</v>
      </c>
      <c r="B3" s="49" t="s">
        <v>661</v>
      </c>
      <c r="C3" s="12" t="s">
        <v>656</v>
      </c>
      <c r="D3" s="12" t="s">
        <v>659</v>
      </c>
      <c r="E3" s="11"/>
    </row>
    <row r="4" spans="1:5" ht="18" x14ac:dyDescent="0.25">
      <c r="A4" s="50" t="s">
        <v>620</v>
      </c>
      <c r="B4" s="40" t="s">
        <v>662</v>
      </c>
      <c r="C4" s="12" t="s">
        <v>660</v>
      </c>
      <c r="D4" s="40" t="s">
        <v>658</v>
      </c>
      <c r="E4" s="11"/>
    </row>
    <row r="5" spans="1:5" ht="18" x14ac:dyDescent="0.25">
      <c r="A5" s="51"/>
      <c r="B5" s="40" t="s">
        <v>663</v>
      </c>
      <c r="C5" s="53" t="s">
        <v>657</v>
      </c>
      <c r="D5" s="41"/>
      <c r="E5" s="11"/>
    </row>
    <row r="6" spans="1:5" ht="18" x14ac:dyDescent="0.25">
      <c r="A6" s="52"/>
      <c r="B6" s="12" t="s">
        <v>664</v>
      </c>
      <c r="C6" s="54"/>
      <c r="D6" s="42"/>
      <c r="E6" s="11"/>
    </row>
    <row r="7" spans="1:5" ht="18" x14ac:dyDescent="0.25">
      <c r="A7" s="11"/>
      <c r="B7" s="11"/>
      <c r="C7" s="11"/>
      <c r="D7" s="11"/>
      <c r="E7" s="11"/>
    </row>
    <row r="8" spans="1:5" ht="18" x14ac:dyDescent="0.25">
      <c r="A8" s="11"/>
      <c r="B8" s="11"/>
      <c r="C8" s="11"/>
      <c r="D8" s="11"/>
      <c r="E8" s="11"/>
    </row>
    <row r="9" spans="1:5" ht="18" x14ac:dyDescent="0.25">
      <c r="A9" s="11"/>
      <c r="B9" s="11"/>
      <c r="C9" s="11"/>
      <c r="D9" s="11"/>
      <c r="E9" s="11"/>
    </row>
    <row r="10" spans="1:5" ht="18" x14ac:dyDescent="0.25">
      <c r="A10" s="11"/>
      <c r="B10" s="11"/>
      <c r="C10" s="11"/>
      <c r="D10" s="11"/>
      <c r="E10" s="11"/>
    </row>
    <row r="11" spans="1:5" ht="18" x14ac:dyDescent="0.25">
      <c r="A11" s="11"/>
      <c r="B11" s="11"/>
      <c r="C11" s="11"/>
      <c r="D11" s="11"/>
      <c r="E11" s="11"/>
    </row>
    <row r="12" spans="1:5" ht="18" x14ac:dyDescent="0.25">
      <c r="A12" s="11"/>
      <c r="B12" s="11"/>
      <c r="C12" s="11"/>
      <c r="D12" s="11"/>
      <c r="E12" s="11"/>
    </row>
    <row r="13" spans="1:5" ht="18" x14ac:dyDescent="0.25">
      <c r="A13" s="11"/>
      <c r="B13" s="11"/>
      <c r="C13" s="11"/>
      <c r="D13" s="11"/>
      <c r="E13" s="11"/>
    </row>
    <row r="14" spans="1:5" ht="18" x14ac:dyDescent="0.25">
      <c r="A14" s="11"/>
      <c r="B14" s="11"/>
      <c r="C14" s="11"/>
      <c r="D14" s="11"/>
      <c r="E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5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COUNTIFS(Percentuais!$GK$3:$GK$25,$A10,Percentuais!$A$3:$A$25,$E$9)</f>
        <v>0</v>
      </c>
      <c r="F10" s="23">
        <f>COUNTIFS(Percentuais!$GK$3:$GK$25,$A10,Percentuais!$A$3:$A$25,$F$9)</f>
        <v>0</v>
      </c>
      <c r="G10" s="23">
        <f>COUNTIFS(Percentuais!$GK$3:$GK$25,$A10,Percentuais!$A$3:$A$25,$G$9)</f>
        <v>0</v>
      </c>
      <c r="H10" s="23">
        <f>COUNTIFS(Percentuais!$GK$3:$GK$25,$A10,Percentuais!$A$3:$A$25,$H$9)</f>
        <v>0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1</v>
      </c>
      <c r="D11" s="43">
        <f t="shared" ref="D11" si="0">B11+C11</f>
        <v>1</v>
      </c>
      <c r="E11" s="23">
        <f>COUNTIFS(Percentuais!$GK$3:$GK$25,$A11,Percentuais!$A$3:$A$25,$E$9)</f>
        <v>0</v>
      </c>
      <c r="F11" s="23">
        <f>COUNTIFS(Percentuais!$GK$3:$GK$25,$A11,Percentuais!$A$3:$A$25,$F$9)</f>
        <v>0</v>
      </c>
      <c r="G11" s="23">
        <f>COUNTIFS(Percentuais!$GK$3:$GK$25,$A11,Percentuais!$A$3:$A$25,$G$9)</f>
        <v>0</v>
      </c>
      <c r="H11" s="23">
        <f>COUNTIFS(Percentuais!$GK$3:$GK$25,$A11,Percentuais!$A$3:$A$25,$H$9)</f>
        <v>23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5" t="str">
        <f>HLOOKUP(A1,Percentuais!$D$1:$KT$2,2,FALSE)</f>
        <v>Avalie as Políticas para os cursos de Pós-graduação lato sensu: [Políticas de incentivo à  criação de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COUNTIFS(Percentuais!$GL$3:$GL$25,$A9,Percentuais!$A$3:$A$25,$E$8)</f>
        <v>0</v>
      </c>
      <c r="F9" s="4">
        <f>COUNTIFS(Percentuais!$GL$3:$GL$25,$A9,Percentuais!$A$3:$A$25,$F$8)</f>
        <v>0</v>
      </c>
      <c r="G9" s="4">
        <f>COUNTIFS(Percentuais!$GL$3:$GL$25,$A9,Percentuais!$A$3:$A$25,$G$8)</f>
        <v>0</v>
      </c>
      <c r="H9" s="4">
        <f>COUNTIFS(Percentuais!$GL$3:$GL$25,$A9,Percentuais!$A$3:$A$25,$H$8)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COUNTIFS(Percentuais!$GL$3:$GL$25,$A10,Percentuais!$A$3:$A$25,$E$8)</f>
        <v>0</v>
      </c>
      <c r="F10" s="4">
        <f>COUNTIFS(Percentuais!$GL$3:$GL$25,$A10,Percentuais!$A$3:$A$25,$F$8)</f>
        <v>0</v>
      </c>
      <c r="G10" s="4">
        <f>COUNTIFS(Percentuais!$GL$3:$GL$25,$A10,Percentuais!$A$3:$A$25,$G$8)</f>
        <v>0</v>
      </c>
      <c r="H10" s="4">
        <f>COUNTIFS(Percentuais!$GL$3:$GL$25,$A10,Percentuais!$A$3:$A$25,$H$8)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COUNTIFS(Percentuais!$GL$3:$GL$25,$A11,Percentuais!$A$3:$A$25,$E$8)</f>
        <v>0</v>
      </c>
      <c r="F11" s="4">
        <f>COUNTIFS(Percentuais!$GL$3:$GL$25,$A11,Percentuais!$A$3:$A$25,$F$8)</f>
        <v>0</v>
      </c>
      <c r="G11" s="4">
        <f>COUNTIFS(Percentuais!$GL$3:$GL$25,$A11,Percentuais!$A$3:$A$25,$G$8)</f>
        <v>0</v>
      </c>
      <c r="H11" s="4">
        <f>COUNTIFS(Percentuais!$GL$3:$GL$25,$A11,Percentuais!$A$3:$A$25,$H$8)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COUNTIFS(Percentuais!$GL$3:$GL$25,$A12,Percentuais!$A$3:$A$25,$E$8)</f>
        <v>0</v>
      </c>
      <c r="F12" s="4">
        <f>COUNTIFS(Percentuais!$GL$3:$GL$25,$A12,Percentuais!$A$3:$A$25,$F$8)</f>
        <v>0</v>
      </c>
      <c r="G12" s="4">
        <f>COUNTIFS(Percentuais!$GL$3:$GL$25,$A12,Percentuais!$A$3:$A$25,$G$8)</f>
        <v>0</v>
      </c>
      <c r="H12" s="4">
        <f>COUNTIFS(Percentuais!$GL$3:$GL$25,$A12,Percentuais!$A$3:$A$25,$H$8)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COUNTIFS(Percentuais!$GL$3:$GL$25,$A13,Percentuais!$A$3:$A$25,$E$8)</f>
        <v>0</v>
      </c>
      <c r="F13" s="4">
        <f>COUNTIFS(Percentuais!$GL$3:$GL$25,$A13,Percentuais!$A$3:$A$25,$F$8)</f>
        <v>0</v>
      </c>
      <c r="G13" s="4">
        <f>COUNTIFS(Percentuais!$GL$3:$GL$25,$A13,Percentuais!$A$3:$A$25,$G$8)</f>
        <v>0</v>
      </c>
      <c r="H13" s="4">
        <f>COUNTIFS(Percentuais!$GL$3:$GL$25,$A13,Percentuais!$A$3:$A$25,$H$8)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COUNTIFS(Percentuais!$GL$3:$GL$25,$A14,Percentuais!$A$3:$A$25,$E$8)</f>
        <v>0</v>
      </c>
      <c r="F14" s="4">
        <f>COUNTIFS(Percentuais!$GL$3:$GL$25,$A14,Percentuais!$A$3:$A$25,$F$8)</f>
        <v>0</v>
      </c>
      <c r="G14" s="4">
        <f>COUNTIFS(Percentuais!$GL$3:$GL$25,$A14,Percentuais!$A$3:$A$25,$G$8)</f>
        <v>0</v>
      </c>
      <c r="H14" s="4">
        <f>COUNTIFS(Percentuais!$GL$3:$GL$25,$A14,Percentuais!$A$3:$A$25,$H$8)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5" t="str">
        <f>HLOOKUP(A1,Percentuais!$D$1:$KT$2,2,FALSE)</f>
        <v>Avalie as Políticas para os cursos de Pós-graduação lato sensu: [Políticas de ações que viabilizam a criação e ampliação dos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COUNTIFS(Percentuais!$GM$3:$GM$25,$A9,Percentuais!$A$3:$A$25,$E$8)</f>
        <v>0</v>
      </c>
      <c r="F9" s="4">
        <f>COUNTIFS(Percentuais!$GM$3:$GM$25,$A9,Percentuais!$A$3:$A$25,$F$8)</f>
        <v>0</v>
      </c>
      <c r="G9" s="4">
        <f>COUNTIFS(Percentuais!$GM$3:$GM$25,$A9,Percentuais!$A$3:$A$25,$G$8)</f>
        <v>0</v>
      </c>
      <c r="H9" s="4">
        <f>COUNTIFS(Percentuais!$GM$3:$GM$25,$A9,Percentuais!$A$3:$A$25,$H$8)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COUNTIFS(Percentuais!$GM$3:$GM$25,$A10,Percentuais!$A$3:$A$25,$E$8)</f>
        <v>0</v>
      </c>
      <c r="F10" s="4">
        <f>COUNTIFS(Percentuais!$GM$3:$GM$25,$A10,Percentuais!$A$3:$A$25,$F$8)</f>
        <v>0</v>
      </c>
      <c r="G10" s="4">
        <f>COUNTIFS(Percentuais!$GM$3:$GM$25,$A10,Percentuais!$A$3:$A$25,$G$8)</f>
        <v>0</v>
      </c>
      <c r="H10" s="4">
        <f>COUNTIFS(Percentuais!$GM$3:$GM$25,$A10,Percentuais!$A$3:$A$25,$H$8)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COUNTIFS(Percentuais!$GM$3:$GM$25,$A11,Percentuais!$A$3:$A$25,$E$8)</f>
        <v>0</v>
      </c>
      <c r="F11" s="4">
        <f>COUNTIFS(Percentuais!$GM$3:$GM$25,$A11,Percentuais!$A$3:$A$25,$F$8)</f>
        <v>0</v>
      </c>
      <c r="G11" s="4">
        <f>COUNTIFS(Percentuais!$GM$3:$GM$25,$A11,Percentuais!$A$3:$A$25,$G$8)</f>
        <v>0</v>
      </c>
      <c r="H11" s="4">
        <f>COUNTIFS(Percentuais!$GM$3:$GM$25,$A11,Percentuais!$A$3:$A$25,$H$8)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COUNTIFS(Percentuais!$GM$3:$GM$25,$A12,Percentuais!$A$3:$A$25,$E$8)</f>
        <v>0</v>
      </c>
      <c r="F12" s="4">
        <f>COUNTIFS(Percentuais!$GM$3:$GM$25,$A12,Percentuais!$A$3:$A$25,$F$8)</f>
        <v>0</v>
      </c>
      <c r="G12" s="4">
        <f>COUNTIFS(Percentuais!$GM$3:$GM$25,$A12,Percentuais!$A$3:$A$25,$G$8)</f>
        <v>0</v>
      </c>
      <c r="H12" s="4">
        <f>COUNTIFS(Percentuais!$GM$3:$GM$25,$A12,Percentuais!$A$3:$A$25,$H$8)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COUNTIFS(Percentuais!$GM$3:$GM$25,$A13,Percentuais!$A$3:$A$25,$E$8)</f>
        <v>0</v>
      </c>
      <c r="F13" s="4">
        <f>COUNTIFS(Percentuais!$GM$3:$GM$25,$A13,Percentuais!$A$3:$A$25,$F$8)</f>
        <v>0</v>
      </c>
      <c r="G13" s="4">
        <f>COUNTIFS(Percentuais!$GM$3:$GM$25,$A13,Percentuais!$A$3:$A$25,$G$8)</f>
        <v>0</v>
      </c>
      <c r="H13" s="4">
        <f>COUNTIFS(Percentuais!$GM$3:$GM$25,$A13,Percentuais!$A$3:$A$25,$H$8)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COUNTIFS(Percentuais!$GM$3:$GM$25,$A14,Percentuais!$A$3:$A$25,$E$8)</f>
        <v>0</v>
      </c>
      <c r="F14" s="4">
        <f>COUNTIFS(Percentuais!$GM$3:$GM$25,$A14,Percentuais!$A$3:$A$25,$F$8)</f>
        <v>0</v>
      </c>
      <c r="G14" s="4">
        <f>COUNTIFS(Percentuais!$GM$3:$GM$25,$A14,Percentuais!$A$3:$A$25,$G$8)</f>
        <v>0</v>
      </c>
      <c r="H14" s="4">
        <f>COUNTIFS(Percentuais!$GM$3:$GM$25,$A14,Percentuais!$A$3:$A$25,$H$8)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5" t="str">
        <f>HLOOKUP(A1,Percentuais!$D$1:$KT$2,2,FALSE)</f>
        <v>Avalie as Políticas para os cursos de Pós-graduação lato sensu: [Políticas de acompanhamento de ocupação e evasão]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COUNTIFS(Percentuais!$GN$3:$GN$25,$A9,Percentuais!$A$3:$A$25,$E$8)</f>
        <v>0</v>
      </c>
      <c r="F9" s="4">
        <f>COUNTIFS(Percentuais!$GN$3:$GN$25,$A9,Percentuais!$A$3:$A$25,$F$8)</f>
        <v>0</v>
      </c>
      <c r="G9" s="4">
        <f>COUNTIFS(Percentuais!$GN$3:$GN$25,$A9,Percentuais!$A$3:$A$25,$G$8)</f>
        <v>0</v>
      </c>
      <c r="H9" s="4">
        <f>COUNTIFS(Percentuais!$GN$3:$GN$25,$A9,Percentuais!$A$3:$A$25,$H$8)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COUNTIFS(Percentuais!$GN$3:$GN$25,$A10,Percentuais!$A$3:$A$25,$E$8)</f>
        <v>0</v>
      </c>
      <c r="F10" s="4">
        <f>COUNTIFS(Percentuais!$GN$3:$GN$25,$A10,Percentuais!$A$3:$A$25,$F$8)</f>
        <v>0</v>
      </c>
      <c r="G10" s="4">
        <f>COUNTIFS(Percentuais!$GN$3:$GN$25,$A10,Percentuais!$A$3:$A$25,$G$8)</f>
        <v>0</v>
      </c>
      <c r="H10" s="4">
        <f>COUNTIFS(Percentuais!$GN$3:$GN$25,$A10,Percentuais!$A$3:$A$25,$H$8)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COUNTIFS(Percentuais!$GN$3:$GN$25,$A11,Percentuais!$A$3:$A$25,$E$8)</f>
        <v>0</v>
      </c>
      <c r="F11" s="4">
        <f>COUNTIFS(Percentuais!$GN$3:$GN$25,$A11,Percentuais!$A$3:$A$25,$F$8)</f>
        <v>0</v>
      </c>
      <c r="G11" s="4">
        <f>COUNTIFS(Percentuais!$GN$3:$GN$25,$A11,Percentuais!$A$3:$A$25,$G$8)</f>
        <v>0</v>
      </c>
      <c r="H11" s="4">
        <f>COUNTIFS(Percentuais!$GN$3:$GN$25,$A11,Percentuais!$A$3:$A$25,$H$8)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COUNTIFS(Percentuais!$GN$3:$GN$25,$A12,Percentuais!$A$3:$A$25,$E$8)</f>
        <v>0</v>
      </c>
      <c r="F12" s="4">
        <f>COUNTIFS(Percentuais!$GN$3:$GN$25,$A12,Percentuais!$A$3:$A$25,$F$8)</f>
        <v>0</v>
      </c>
      <c r="G12" s="4">
        <f>COUNTIFS(Percentuais!$GN$3:$GN$25,$A12,Percentuais!$A$3:$A$25,$G$8)</f>
        <v>0</v>
      </c>
      <c r="H12" s="4">
        <f>COUNTIFS(Percentuais!$GN$3:$GN$25,$A12,Percentuais!$A$3:$A$25,$H$8)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COUNTIFS(Percentuais!$GN$3:$GN$25,$A13,Percentuais!$A$3:$A$25,$E$8)</f>
        <v>0</v>
      </c>
      <c r="F13" s="4">
        <f>COUNTIFS(Percentuais!$GN$3:$GN$25,$A13,Percentuais!$A$3:$A$25,$F$8)</f>
        <v>0</v>
      </c>
      <c r="G13" s="4">
        <f>COUNTIFS(Percentuais!$GN$3:$GN$25,$A13,Percentuais!$A$3:$A$25,$G$8)</f>
        <v>0</v>
      </c>
      <c r="H13" s="4">
        <f>COUNTIFS(Percentuais!$GN$3:$GN$25,$A13,Percentuais!$A$3:$A$25,$H$8)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COUNTIFS(Percentuais!$GN$3:$GN$25,$A14,Percentuais!$A$3:$A$25,$E$8)</f>
        <v>0</v>
      </c>
      <c r="F14" s="4">
        <f>COUNTIFS(Percentuais!$GN$3:$GN$25,$A14,Percentuais!$A$3:$A$25,$F$8)</f>
        <v>0</v>
      </c>
      <c r="G14" s="4">
        <f>COUNTIFS(Percentuais!$GN$3:$GN$25,$A14,Percentuais!$A$3:$A$25,$G$8)</f>
        <v>0</v>
      </c>
      <c r="H14" s="4">
        <f>COUNTIFS(Percentuais!$GN$3:$GN$25,$A14,Percentuais!$A$3:$A$25,$H$8)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5" t="str">
        <f>HLOOKUP(A1,Percentuais!$D$1:$KT$2,2,FALSE)</f>
        <v>Avalie as Políticas para os cursos de Pós-graduação lato sensu: [Políticas de avaliação dos cursos de Pós-graduação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COUNTIFS(Percentuais!$GO$3:$GO$25,$A9,Percentuais!$A$3:$A$25,$E$8)</f>
        <v>0</v>
      </c>
      <c r="F9" s="4">
        <f>COUNTIFS(Percentuais!$GO$3:$GO$25,$A9,Percentuais!$A$3:$A$25,$F$8)</f>
        <v>0</v>
      </c>
      <c r="G9" s="4">
        <f>COUNTIFS(Percentuais!$GO$3:$GO$25,$A9,Percentuais!$A$3:$A$25,$G$8)</f>
        <v>0</v>
      </c>
      <c r="H9" s="4">
        <f>COUNTIFS(Percentuais!$GO$3:$GO$25,$A9,Percentuais!$A$3:$A$25,$H$8)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COUNTIFS(Percentuais!$GO$3:$GO$25,$A10,Percentuais!$A$3:$A$25,$E$8)</f>
        <v>0</v>
      </c>
      <c r="F10" s="4">
        <f>COUNTIFS(Percentuais!$GO$3:$GO$25,$A10,Percentuais!$A$3:$A$25,$F$8)</f>
        <v>0</v>
      </c>
      <c r="G10" s="4">
        <f>COUNTIFS(Percentuais!$GO$3:$GO$25,$A10,Percentuais!$A$3:$A$25,$G$8)</f>
        <v>0</v>
      </c>
      <c r="H10" s="4">
        <f>COUNTIFS(Percentuais!$GO$3:$GO$25,$A10,Percentuais!$A$3:$A$25,$H$8)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COUNTIFS(Percentuais!$GO$3:$GO$25,$A11,Percentuais!$A$3:$A$25,$E$8)</f>
        <v>0</v>
      </c>
      <c r="F11" s="4">
        <f>COUNTIFS(Percentuais!$GO$3:$GO$25,$A11,Percentuais!$A$3:$A$25,$F$8)</f>
        <v>0</v>
      </c>
      <c r="G11" s="4">
        <f>COUNTIFS(Percentuais!$GO$3:$GO$25,$A11,Percentuais!$A$3:$A$25,$G$8)</f>
        <v>0</v>
      </c>
      <c r="H11" s="4">
        <f>COUNTIFS(Percentuais!$GO$3:$GO$25,$A11,Percentuais!$A$3:$A$25,$H$8)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COUNTIFS(Percentuais!$GO$3:$GO$25,$A12,Percentuais!$A$3:$A$25,$E$8)</f>
        <v>0</v>
      </c>
      <c r="F12" s="4">
        <f>COUNTIFS(Percentuais!$GO$3:$GO$25,$A12,Percentuais!$A$3:$A$25,$F$8)</f>
        <v>0</v>
      </c>
      <c r="G12" s="4">
        <f>COUNTIFS(Percentuais!$GO$3:$GO$25,$A12,Percentuais!$A$3:$A$25,$G$8)</f>
        <v>0</v>
      </c>
      <c r="H12" s="4">
        <f>COUNTIFS(Percentuais!$GO$3:$GO$25,$A12,Percentuais!$A$3:$A$25,$H$8)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COUNTIFS(Percentuais!$GO$3:$GO$25,$A13,Percentuais!$A$3:$A$25,$E$8)</f>
        <v>0</v>
      </c>
      <c r="F13" s="4">
        <f>COUNTIFS(Percentuais!$GO$3:$GO$25,$A13,Percentuais!$A$3:$A$25,$F$8)</f>
        <v>0</v>
      </c>
      <c r="G13" s="4">
        <f>COUNTIFS(Percentuais!$GO$3:$GO$25,$A13,Percentuais!$A$3:$A$25,$G$8)</f>
        <v>0</v>
      </c>
      <c r="H13" s="4">
        <f>COUNTIFS(Percentuais!$GO$3:$GO$25,$A13,Percentuais!$A$3:$A$25,$H$8)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COUNTIFS(Percentuais!$GO$3:$GO$25,$A14,Percentuais!$A$3:$A$25,$E$8)</f>
        <v>0</v>
      </c>
      <c r="F14" s="4">
        <f>COUNTIFS(Percentuais!$GO$3:$GO$25,$A14,Percentuais!$A$3:$A$25,$F$8)</f>
        <v>0</v>
      </c>
      <c r="G14" s="4">
        <f>COUNTIFS(Percentuais!$GO$3:$GO$25,$A14,Percentuais!$A$3:$A$25,$G$8)</f>
        <v>0</v>
      </c>
      <c r="H14" s="4">
        <f>COUNTIFS(Percentuais!$GO$3:$GO$25,$A14,Percentuais!$A$3:$A$25,$H$8)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5" t="str">
        <f>HLOOKUP(A1,Percentuais!$D$1:$KV$2,2,FALSE)</f>
        <v>Para avaliar o Sistema de Bibliotecas (manutenção, atualização e Políticas para normatização do acervo),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0.17391304347826086</v>
      </c>
      <c r="D10" s="43">
        <f>B10+C10</f>
        <v>0.17391304347826086</v>
      </c>
      <c r="E10" s="23">
        <f>COUNTIFS(Percentuais!$GP$3:$GP$25,$A10,Percentuais!$A$3:$A$25,$E$9)</f>
        <v>0</v>
      </c>
      <c r="F10" s="23">
        <f>COUNTIFS(Percentuais!$GP$3:$GP$25,$A10,Percentuais!$A$3:$A$25,$F$9)</f>
        <v>0</v>
      </c>
      <c r="G10" s="23">
        <f>COUNTIFS(Percentuais!$GP$3:$GP$25,$A10,Percentuais!$A$3:$A$25,$G$9)</f>
        <v>0</v>
      </c>
      <c r="H10" s="23">
        <f>COUNTIFS(Percentuais!$GP$3:$GP$25,$A10,Percentuais!$A$3:$A$25,$H$9)</f>
        <v>4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0.82608695652173914</v>
      </c>
      <c r="D11" s="43">
        <f t="shared" ref="D11" si="0">B11+C11</f>
        <v>0.82608695652173914</v>
      </c>
      <c r="E11" s="23">
        <f>COUNTIFS(Percentuais!$GP$3:$GP$25,$A11,Percentuais!$A$3:$A$25,$E$9)</f>
        <v>0</v>
      </c>
      <c r="F11" s="23">
        <f>COUNTIFS(Percentuais!$GP$3:$GP$25,$A11,Percentuais!$A$3:$A$25,$F$9)</f>
        <v>0</v>
      </c>
      <c r="G11" s="23">
        <f>COUNTIFS(Percentuais!$GP$3:$GP$25,$A11,Percentuais!$A$3:$A$25,$G$9)</f>
        <v>0</v>
      </c>
      <c r="H11" s="23">
        <f>COUNTIFS(Percentuais!$GP$3:$GP$25,$A11,Percentuais!$A$3:$A$25,$H$9)</f>
        <v>19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COUNTIFS(Percentuais!$GQ$3:$GQ$25,$A9,Percentuais!$A$3:$A$25,$E$8)</f>
        <v>0</v>
      </c>
      <c r="F9" s="4">
        <f>COUNTIFS(Percentuais!$GQ$3:$GQ$25,$A9,Percentuais!$A$3:$A$25,$F$8)</f>
        <v>0</v>
      </c>
      <c r="G9" s="4">
        <f>COUNTIFS(Percentuais!$GQ$3:$GQ$25,$A9,Percentuais!$A$3:$A$25,$G$8)</f>
        <v>0</v>
      </c>
      <c r="H9" s="4">
        <f>COUNTIFS(Percentuais!$GQ$3:$GQ$25,$A9,Percentuais!$A$3:$A$25,$H$8)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0.75</v>
      </c>
      <c r="D10" s="45">
        <f t="shared" ref="D10:D13" si="1">B10+C10</f>
        <v>0.75</v>
      </c>
      <c r="E10" s="4">
        <f>COUNTIFS(Percentuais!$GQ$3:$GQ$25,$A10,Percentuais!$A$3:$A$25,$E$8)</f>
        <v>0</v>
      </c>
      <c r="F10" s="4">
        <f>COUNTIFS(Percentuais!$GQ$3:$GQ$25,$A10,Percentuais!$A$3:$A$25,$F$8)</f>
        <v>0</v>
      </c>
      <c r="G10" s="4">
        <f>COUNTIFS(Percentuais!$GQ$3:$GQ$25,$A10,Percentuais!$A$3:$A$25,$G$8)</f>
        <v>0</v>
      </c>
      <c r="H10" s="4">
        <f>COUNTIFS(Percentuais!$GQ$3:$GQ$25,$A10,Percentuais!$A$3:$A$25,$H$8)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COUNTIFS(Percentuais!$GQ$3:$GQ$25,$A11,Percentuais!$A$3:$A$25,$E$8)</f>
        <v>0</v>
      </c>
      <c r="F11" s="4">
        <f>COUNTIFS(Percentuais!$GQ$3:$GQ$25,$A11,Percentuais!$A$3:$A$25,$F$8)</f>
        <v>0</v>
      </c>
      <c r="G11" s="4">
        <f>COUNTIFS(Percentuais!$GQ$3:$GQ$25,$A11,Percentuais!$A$3:$A$25,$G$8)</f>
        <v>0</v>
      </c>
      <c r="H11" s="4">
        <f>COUNTIFS(Percentuais!$GQ$3:$GQ$25,$A11,Percentuais!$A$3:$A$25,$H$8)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COUNTIFS(Percentuais!$GQ$3:$GQ$25,$A12,Percentuais!$A$3:$A$25,$E$8)</f>
        <v>0</v>
      </c>
      <c r="F12" s="4">
        <f>COUNTIFS(Percentuais!$GQ$3:$GQ$25,$A12,Percentuais!$A$3:$A$25,$F$8)</f>
        <v>0</v>
      </c>
      <c r="G12" s="4">
        <f>COUNTIFS(Percentuais!$GQ$3:$GQ$25,$A12,Percentuais!$A$3:$A$25,$G$8)</f>
        <v>0</v>
      </c>
      <c r="H12" s="4">
        <f>COUNTIFS(Percentuais!$GQ$3:$GQ$25,$A12,Percentuais!$A$3:$A$25,$H$8)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COUNTIFS(Percentuais!$GQ$3:$GQ$25,$A13,Percentuais!$A$3:$A$25,$E$8)</f>
        <v>0</v>
      </c>
      <c r="F13" s="4">
        <f>COUNTIFS(Percentuais!$GQ$3:$GQ$25,$A13,Percentuais!$A$3:$A$25,$F$8)</f>
        <v>0</v>
      </c>
      <c r="G13" s="4">
        <f>COUNTIFS(Percentuais!$GQ$3:$GQ$25,$A13,Percentuais!$A$3:$A$25,$G$8)</f>
        <v>0</v>
      </c>
      <c r="H13" s="4">
        <f>COUNTIFS(Percentuais!$GQ$3:$GQ$25,$A13,Percentuais!$A$3:$A$25,$H$8)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COUNTIFS(Percentuais!$GQ$3:$GQ$25,$A14,Percentuais!$A$3:$A$25,$E$8)</f>
        <v>0</v>
      </c>
      <c r="F14" s="4">
        <f>COUNTIFS(Percentuais!$GQ$3:$GQ$25,$A14,Percentuais!$A$3:$A$25,$F$8)</f>
        <v>0</v>
      </c>
      <c r="G14" s="4">
        <f>COUNTIFS(Percentuais!$GQ$3:$GQ$25,$A14,Percentuais!$A$3:$A$25,$G$8)</f>
        <v>0</v>
      </c>
      <c r="H14" s="4">
        <f>COUNTIFS(Percentuais!$GQ$3:$GQ$25,$A14,Percentuais!$A$3:$A$25,$H$8)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digital]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COUNTIFS(Percentuais!$GR$3:$GR$25,$A9,Percentuais!$A$3:$A$25,$E$8)</f>
        <v>0</v>
      </c>
      <c r="F9" s="4">
        <f>COUNTIFS(Percentuais!$GR$3:$GR$25,$A9,Percentuais!$A$3:$A$25,$F$8)</f>
        <v>0</v>
      </c>
      <c r="G9" s="4">
        <f>COUNTIFS(Percentuais!$GR$3:$GR$25,$A9,Percentuais!$A$3:$A$25,$G$8)</f>
        <v>0</v>
      </c>
      <c r="H9" s="4">
        <f>COUNTIFS(Percentuais!$GR$3:$GR$25,$A9,Percentuais!$A$3:$A$25,$H$8)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0.75</v>
      </c>
      <c r="D10" s="45">
        <f t="shared" ref="D10:D13" si="1">B10+C10</f>
        <v>0.75</v>
      </c>
      <c r="E10" s="4">
        <f>COUNTIFS(Percentuais!$GR$3:$GR$25,$A10,Percentuais!$A$3:$A$25,$E$8)</f>
        <v>0</v>
      </c>
      <c r="F10" s="4">
        <f>COUNTIFS(Percentuais!$GR$3:$GR$25,$A10,Percentuais!$A$3:$A$25,$F$8)</f>
        <v>0</v>
      </c>
      <c r="G10" s="4">
        <f>COUNTIFS(Percentuais!$GR$3:$GR$25,$A10,Percentuais!$A$3:$A$25,$G$8)</f>
        <v>0</v>
      </c>
      <c r="H10" s="4">
        <f>COUNTIFS(Percentuais!$GR$3:$GR$25,$A10,Percentuais!$A$3:$A$25,$H$8)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COUNTIFS(Percentuais!$GR$3:$GR$25,$A11,Percentuais!$A$3:$A$25,$E$8)</f>
        <v>0</v>
      </c>
      <c r="F11" s="4">
        <f>COUNTIFS(Percentuais!$GR$3:$GR$25,$A11,Percentuais!$A$3:$A$25,$F$8)</f>
        <v>0</v>
      </c>
      <c r="G11" s="4">
        <f>COUNTIFS(Percentuais!$GR$3:$GR$25,$A11,Percentuais!$A$3:$A$25,$G$8)</f>
        <v>0</v>
      </c>
      <c r="H11" s="4">
        <f>COUNTIFS(Percentuais!$GR$3:$GR$25,$A11,Percentuais!$A$3:$A$25,$H$8)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COUNTIFS(Percentuais!$GR$3:$GR$25,$A12,Percentuais!$A$3:$A$25,$E$8)</f>
        <v>0</v>
      </c>
      <c r="F12" s="4">
        <f>COUNTIFS(Percentuais!$GR$3:$GR$25,$A12,Percentuais!$A$3:$A$25,$F$8)</f>
        <v>0</v>
      </c>
      <c r="G12" s="4">
        <f>COUNTIFS(Percentuais!$GR$3:$GR$25,$A12,Percentuais!$A$3:$A$25,$G$8)</f>
        <v>0</v>
      </c>
      <c r="H12" s="4">
        <f>COUNTIFS(Percentuais!$GR$3:$GR$25,$A12,Percentuais!$A$3:$A$25,$H$8)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COUNTIFS(Percentuais!$GR$3:$GR$25,$A13,Percentuais!$A$3:$A$25,$E$8)</f>
        <v>0</v>
      </c>
      <c r="F13" s="4">
        <f>COUNTIFS(Percentuais!$GR$3:$GR$25,$A13,Percentuais!$A$3:$A$25,$F$8)</f>
        <v>0</v>
      </c>
      <c r="G13" s="4">
        <f>COUNTIFS(Percentuais!$GR$3:$GR$25,$A13,Percentuais!$A$3:$A$25,$G$8)</f>
        <v>0</v>
      </c>
      <c r="H13" s="4">
        <f>COUNTIFS(Percentuais!$GR$3:$GR$25,$A13,Percentuais!$A$3:$A$25,$H$8)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COUNTIFS(Percentuais!$GR$3:$GR$25,$A14,Percentuais!$A$3:$A$25,$E$8)</f>
        <v>0</v>
      </c>
      <c r="F14" s="4">
        <f>COUNTIFS(Percentuais!$GR$3:$GR$25,$A14,Percentuais!$A$3:$A$25,$F$8)</f>
        <v>0</v>
      </c>
      <c r="G14" s="4">
        <f>COUNTIFS(Percentuais!$GR$3:$GR$25,$A14,Percentuais!$A$3:$A$25,$G$8)</f>
        <v>0</v>
      </c>
      <c r="H14" s="4">
        <f>COUNTIFS(Percentuais!$GR$3:$GR$25,$A14,Percentuais!$A$3:$A$25,$H$8)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5" t="str">
        <f>HLOOKUP(A1,Percentuais!$D$1:$KT$2,2,FALSE)</f>
        <v>Avalie o Sistema de Bibliotecas, considerando as seguintes ações e Políticas: [Atualização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COUNTIFS(Percentuais!$GS$3:$GS$25,$A9,Percentuais!$A$3:$A$25,$E$8)</f>
        <v>0</v>
      </c>
      <c r="F9" s="4">
        <f>COUNTIFS(Percentuais!$GS$3:$GS$25,$A9,Percentuais!$A$3:$A$25,$F$8)</f>
        <v>0</v>
      </c>
      <c r="G9" s="4">
        <f>COUNTIFS(Percentuais!$GS$3:$GS$25,$A9,Percentuais!$A$3:$A$25,$G$8)</f>
        <v>0</v>
      </c>
      <c r="H9" s="4">
        <f>COUNTIFS(Percentuais!$GS$3:$GS$25,$A9,Percentuais!$A$3:$A$25,$H$8)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0.5</v>
      </c>
      <c r="D10" s="45">
        <f t="shared" ref="D10:D13" si="1">B10+C10</f>
        <v>0.5</v>
      </c>
      <c r="E10" s="4">
        <f>COUNTIFS(Percentuais!$GS$3:$GS$25,$A10,Percentuais!$A$3:$A$25,$E$8)</f>
        <v>0</v>
      </c>
      <c r="F10" s="4">
        <f>COUNTIFS(Percentuais!$GS$3:$GS$25,$A10,Percentuais!$A$3:$A$25,$F$8)</f>
        <v>0</v>
      </c>
      <c r="G10" s="4">
        <f>COUNTIFS(Percentuais!$GS$3:$GS$25,$A10,Percentuais!$A$3:$A$25,$G$8)</f>
        <v>0</v>
      </c>
      <c r="H10" s="4">
        <f>COUNTIFS(Percentuais!$GS$3:$GS$25,$A10,Percentuais!$A$3:$A$25,$H$8)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0.25</v>
      </c>
      <c r="D11" s="45">
        <f t="shared" si="1"/>
        <v>0.25</v>
      </c>
      <c r="E11" s="4">
        <f>COUNTIFS(Percentuais!$GS$3:$GS$25,$A11,Percentuais!$A$3:$A$25,$E$8)</f>
        <v>0</v>
      </c>
      <c r="F11" s="4">
        <f>COUNTIFS(Percentuais!$GS$3:$GS$25,$A11,Percentuais!$A$3:$A$25,$F$8)</f>
        <v>0</v>
      </c>
      <c r="G11" s="4">
        <f>COUNTIFS(Percentuais!$GS$3:$GS$25,$A11,Percentuais!$A$3:$A$25,$G$8)</f>
        <v>0</v>
      </c>
      <c r="H11" s="4">
        <f>COUNTIFS(Percentuais!$GS$3:$GS$25,$A11,Percentuais!$A$3:$A$25,$H$8)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COUNTIFS(Percentuais!$GS$3:$GS$25,$A12,Percentuais!$A$3:$A$25,$E$8)</f>
        <v>0</v>
      </c>
      <c r="F12" s="4">
        <f>COUNTIFS(Percentuais!$GS$3:$GS$25,$A12,Percentuais!$A$3:$A$25,$F$8)</f>
        <v>0</v>
      </c>
      <c r="G12" s="4">
        <f>COUNTIFS(Percentuais!$GS$3:$GS$25,$A12,Percentuais!$A$3:$A$25,$G$8)</f>
        <v>0</v>
      </c>
      <c r="H12" s="4">
        <f>COUNTIFS(Percentuais!$GS$3:$GS$25,$A12,Percentuais!$A$3:$A$25,$H$8)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COUNTIFS(Percentuais!$GS$3:$GS$25,$A13,Percentuais!$A$3:$A$25,$E$8)</f>
        <v>0</v>
      </c>
      <c r="F13" s="4">
        <f>COUNTIFS(Percentuais!$GS$3:$GS$25,$A13,Percentuais!$A$3:$A$25,$F$8)</f>
        <v>0</v>
      </c>
      <c r="G13" s="4">
        <f>COUNTIFS(Percentuais!$GS$3:$GS$25,$A13,Percentuais!$A$3:$A$25,$G$8)</f>
        <v>0</v>
      </c>
      <c r="H13" s="4">
        <f>COUNTIFS(Percentuais!$GS$3:$GS$25,$A13,Percentuais!$A$3:$A$25,$H$8)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COUNTIFS(Percentuais!$GS$3:$GS$25,$A14,Percentuais!$A$3:$A$25,$E$8)</f>
        <v>0</v>
      </c>
      <c r="F14" s="4">
        <f>COUNTIFS(Percentuais!$GS$3:$GS$25,$A14,Percentuais!$A$3:$A$25,$F$8)</f>
        <v>0</v>
      </c>
      <c r="G14" s="4">
        <f>COUNTIFS(Percentuais!$GS$3:$GS$25,$A14,Percentuais!$A$3:$A$25,$G$8)</f>
        <v>0</v>
      </c>
      <c r="H14" s="4">
        <f>COUNTIFS(Percentuais!$GS$3:$GS$25,$A14,Percentuais!$A$3:$A$25,$H$8)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5" t="str">
        <f>HLOOKUP(A1,Percentuais!$D$1:$KT$2,2,FALSE)</f>
        <v>Avalie o Sistema de Bibliotecas, considerando as seguintes ações e Políticas: [ Políticas e normativas para ampliação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COUNTIFS(Percentuais!$GT$3:$GT$25,$A9,Percentuais!$A$3:$A$25,$E$8)</f>
        <v>0</v>
      </c>
      <c r="F9" s="4">
        <f>COUNTIFS(Percentuais!$GT$3:$GT$25,$A9,Percentuais!$A$3:$A$25,$F$8)</f>
        <v>0</v>
      </c>
      <c r="G9" s="4">
        <f>COUNTIFS(Percentuais!$GT$3:$GT$25,$A9,Percentuais!$A$3:$A$25,$G$8)</f>
        <v>0</v>
      </c>
      <c r="H9" s="4">
        <f>COUNTIFS(Percentuais!$GT$3:$GT$25,$A9,Percentuais!$A$3:$A$25,$H$8)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0.75</v>
      </c>
      <c r="D10" s="45">
        <f t="shared" ref="D10:D13" si="1">B10+C10</f>
        <v>0.75</v>
      </c>
      <c r="E10" s="4">
        <f>COUNTIFS(Percentuais!$GT$3:$GT$25,$A10,Percentuais!$A$3:$A$25,$E$8)</f>
        <v>0</v>
      </c>
      <c r="F10" s="4">
        <f>COUNTIFS(Percentuais!$GT$3:$GT$25,$A10,Percentuais!$A$3:$A$25,$F$8)</f>
        <v>0</v>
      </c>
      <c r="G10" s="4">
        <f>COUNTIFS(Percentuais!$GT$3:$GT$25,$A10,Percentuais!$A$3:$A$25,$G$8)</f>
        <v>0</v>
      </c>
      <c r="H10" s="4">
        <f>COUNTIFS(Percentuais!$GT$3:$GT$25,$A10,Percentuais!$A$3:$A$25,$H$8)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COUNTIFS(Percentuais!$GT$3:$GT$25,$A11,Percentuais!$A$3:$A$25,$E$8)</f>
        <v>0</v>
      </c>
      <c r="F11" s="4">
        <f>COUNTIFS(Percentuais!$GT$3:$GT$25,$A11,Percentuais!$A$3:$A$25,$F$8)</f>
        <v>0</v>
      </c>
      <c r="G11" s="4">
        <f>COUNTIFS(Percentuais!$GT$3:$GT$25,$A11,Percentuais!$A$3:$A$25,$G$8)</f>
        <v>0</v>
      </c>
      <c r="H11" s="4">
        <f>COUNTIFS(Percentuais!$GT$3:$GT$25,$A11,Percentuais!$A$3:$A$25,$H$8)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COUNTIFS(Percentuais!$GT$3:$GT$25,$A12,Percentuais!$A$3:$A$25,$E$8)</f>
        <v>0</v>
      </c>
      <c r="F12" s="4">
        <f>COUNTIFS(Percentuais!$GT$3:$GT$25,$A12,Percentuais!$A$3:$A$25,$F$8)</f>
        <v>0</v>
      </c>
      <c r="G12" s="4">
        <f>COUNTIFS(Percentuais!$GT$3:$GT$25,$A12,Percentuais!$A$3:$A$25,$G$8)</f>
        <v>0</v>
      </c>
      <c r="H12" s="4">
        <f>COUNTIFS(Percentuais!$GT$3:$GT$25,$A12,Percentuais!$A$3:$A$25,$H$8)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COUNTIFS(Percentuais!$GT$3:$GT$25,$A13,Percentuais!$A$3:$A$25,$E$8)</f>
        <v>0</v>
      </c>
      <c r="F13" s="4">
        <f>COUNTIFS(Percentuais!$GT$3:$GT$25,$A13,Percentuais!$A$3:$A$25,$F$8)</f>
        <v>0</v>
      </c>
      <c r="G13" s="4">
        <f>COUNTIFS(Percentuais!$GT$3:$GT$25,$A13,Percentuais!$A$3:$A$25,$G$8)</f>
        <v>0</v>
      </c>
      <c r="H13" s="4">
        <f>COUNTIFS(Percentuais!$GT$3:$GT$25,$A13,Percentuais!$A$3:$A$25,$H$8)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COUNTIFS(Percentuais!$GT$3:$GT$25,$A14,Percentuais!$A$3:$A$25,$E$8)</f>
        <v>0</v>
      </c>
      <c r="F14" s="4">
        <f>COUNTIFS(Percentuais!$GT$3:$GT$25,$A14,Percentuais!$A$3:$A$25,$F$8)</f>
        <v>0</v>
      </c>
      <c r="G14" s="4">
        <f>COUNTIFS(Percentuais!$GT$3:$GT$25,$A14,Percentuais!$A$3:$A$25,$G$8)</f>
        <v>0</v>
      </c>
      <c r="H14" s="4">
        <f>COUNTIFS(Percentuais!$GT$3:$GT$25,$A14,Percentuais!$A$3:$A$25,$H$8)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5" t="str">
        <f>HLOOKUP(A1,Percentuais!$D$1:$KT$2,2,FALSE)</f>
        <v>Avalie o Sistema de Bibliotecas, considerando as seguintes ações e Políticas: [Acesso remoto]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0.5</v>
      </c>
      <c r="D9" s="45">
        <f>B9+C9</f>
        <v>0.5</v>
      </c>
      <c r="E9" s="4">
        <f>COUNTIFS(Percentuais!$GU$3:$GU$25,$A9,Percentuais!$A$3:$A$25,$E$8)</f>
        <v>0</v>
      </c>
      <c r="F9" s="4">
        <f>COUNTIFS(Percentuais!$GU$3:$GU$25,$A9,Percentuais!$A$3:$A$25,$F$8)</f>
        <v>0</v>
      </c>
      <c r="G9" s="4">
        <f>COUNTIFS(Percentuais!$GU$3:$GU$25,$A9,Percentuais!$A$3:$A$25,$G$8)</f>
        <v>0</v>
      </c>
      <c r="H9" s="4">
        <f>COUNTIFS(Percentuais!$GU$3:$GU$25,$A9,Percentuais!$A$3:$A$25,$H$8)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0.25</v>
      </c>
      <c r="D10" s="45">
        <f t="shared" ref="D10:D13" si="1">B10+C10</f>
        <v>0.25</v>
      </c>
      <c r="E10" s="4">
        <f>COUNTIFS(Percentuais!$GU$3:$GU$25,$A10,Percentuais!$A$3:$A$25,$E$8)</f>
        <v>0</v>
      </c>
      <c r="F10" s="4">
        <f>COUNTIFS(Percentuais!$GU$3:$GU$25,$A10,Percentuais!$A$3:$A$25,$F$8)</f>
        <v>0</v>
      </c>
      <c r="G10" s="4">
        <f>COUNTIFS(Percentuais!$GU$3:$GU$25,$A10,Percentuais!$A$3:$A$25,$G$8)</f>
        <v>0</v>
      </c>
      <c r="H10" s="4">
        <f>COUNTIFS(Percentuais!$GU$3:$GU$25,$A10,Percentuais!$A$3:$A$25,$H$8)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0.25</v>
      </c>
      <c r="D11" s="45">
        <f t="shared" si="1"/>
        <v>0.25</v>
      </c>
      <c r="E11" s="4">
        <f>COUNTIFS(Percentuais!$GU$3:$GU$25,$A11,Percentuais!$A$3:$A$25,$E$8)</f>
        <v>0</v>
      </c>
      <c r="F11" s="4">
        <f>COUNTIFS(Percentuais!$GU$3:$GU$25,$A11,Percentuais!$A$3:$A$25,$F$8)</f>
        <v>0</v>
      </c>
      <c r="G11" s="4">
        <f>COUNTIFS(Percentuais!$GU$3:$GU$25,$A11,Percentuais!$A$3:$A$25,$G$8)</f>
        <v>0</v>
      </c>
      <c r="H11" s="4">
        <f>COUNTIFS(Percentuais!$GU$3:$GU$25,$A11,Percentuais!$A$3:$A$25,$H$8)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COUNTIFS(Percentuais!$GU$3:$GU$25,$A12,Percentuais!$A$3:$A$25,$E$8)</f>
        <v>0</v>
      </c>
      <c r="F12" s="4">
        <f>COUNTIFS(Percentuais!$GU$3:$GU$25,$A12,Percentuais!$A$3:$A$25,$F$8)</f>
        <v>0</v>
      </c>
      <c r="G12" s="4">
        <f>COUNTIFS(Percentuais!$GU$3:$GU$25,$A12,Percentuais!$A$3:$A$25,$G$8)</f>
        <v>0</v>
      </c>
      <c r="H12" s="4">
        <f>COUNTIFS(Percentuais!$GU$3:$GU$25,$A12,Percentuais!$A$3:$A$25,$H$8)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COUNTIFS(Percentuais!$GU$3:$GU$25,$A13,Percentuais!$A$3:$A$25,$E$8)</f>
        <v>0</v>
      </c>
      <c r="F13" s="4">
        <f>COUNTIFS(Percentuais!$GU$3:$GU$25,$A13,Percentuais!$A$3:$A$25,$F$8)</f>
        <v>0</v>
      </c>
      <c r="G13" s="4">
        <f>COUNTIFS(Percentuais!$GU$3:$GU$25,$A13,Percentuais!$A$3:$A$25,$G$8)</f>
        <v>0</v>
      </c>
      <c r="H13" s="4">
        <f>COUNTIFS(Percentuais!$GU$3:$GU$25,$A13,Percentuais!$A$3:$A$25,$H$8)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COUNTIFS(Percentuais!$GU$3:$GU$25,$A14,Percentuais!$A$3:$A$25,$E$8)</f>
        <v>0</v>
      </c>
      <c r="F14" s="4">
        <f>COUNTIFS(Percentuais!$GU$3:$GU$25,$A14,Percentuais!$A$3:$A$25,$F$8)</f>
        <v>0</v>
      </c>
      <c r="G14" s="4">
        <f>COUNTIFS(Percentuais!$GU$3:$GU$25,$A14,Percentuais!$A$3:$A$25,$G$8)</f>
        <v>0</v>
      </c>
      <c r="H14" s="4">
        <f>COUNTIFS(Percentuais!$GU$3:$GU$25,$A14,Percentuais!$A$3:$A$25,$H$8)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5" t="str">
        <f>HLOOKUP(A1,Percentuais!$D$1:$KT$2,2,FALSE)</f>
        <v>Avalie o Sistema de Bibliotecas, considerando as seguintes ações e Políticas: [Acesso a portais de pesquisa]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COUNTIFS(Percentuais!$GV$3:$GV$25,$A9,Percentuais!$A$3:$A$25,$E$8)</f>
        <v>0</v>
      </c>
      <c r="F9" s="4">
        <f>COUNTIFS(Percentuais!$GV$3:$GV$25,$A9,Percentuais!$A$3:$A$25,$F$8)</f>
        <v>0</v>
      </c>
      <c r="G9" s="4">
        <f>COUNTIFS(Percentuais!$GV$3:$GV$25,$A9,Percentuais!$A$3:$A$25,$G$8)</f>
        <v>0</v>
      </c>
      <c r="H9" s="4">
        <f>COUNTIFS(Percentuais!$GV$3:$GV$25,$A9,Percentuais!$A$3:$A$25,$H$8)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0.5</v>
      </c>
      <c r="D10" s="45">
        <f t="shared" ref="D10:D13" si="1">B10+C10</f>
        <v>0.5</v>
      </c>
      <c r="E10" s="4">
        <f>COUNTIFS(Percentuais!$GV$3:$GV$25,$A10,Percentuais!$A$3:$A$25,$E$8)</f>
        <v>0</v>
      </c>
      <c r="F10" s="4">
        <f>COUNTIFS(Percentuais!$GV$3:$GV$25,$A10,Percentuais!$A$3:$A$25,$F$8)</f>
        <v>0</v>
      </c>
      <c r="G10" s="4">
        <f>COUNTIFS(Percentuais!$GV$3:$GV$25,$A10,Percentuais!$A$3:$A$25,$G$8)</f>
        <v>0</v>
      </c>
      <c r="H10" s="4">
        <f>COUNTIFS(Percentuais!$GV$3:$GV$25,$A10,Percentuais!$A$3:$A$25,$H$8)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0.25</v>
      </c>
      <c r="D11" s="45">
        <f t="shared" si="1"/>
        <v>0.25</v>
      </c>
      <c r="E11" s="4">
        <f>COUNTIFS(Percentuais!$GV$3:$GV$25,$A11,Percentuais!$A$3:$A$25,$E$8)</f>
        <v>0</v>
      </c>
      <c r="F11" s="4">
        <f>COUNTIFS(Percentuais!$GV$3:$GV$25,$A11,Percentuais!$A$3:$A$25,$F$8)</f>
        <v>0</v>
      </c>
      <c r="G11" s="4">
        <f>COUNTIFS(Percentuais!$GV$3:$GV$25,$A11,Percentuais!$A$3:$A$25,$G$8)</f>
        <v>0</v>
      </c>
      <c r="H11" s="4">
        <f>COUNTIFS(Percentuais!$GV$3:$GV$25,$A11,Percentuais!$A$3:$A$25,$H$8)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COUNTIFS(Percentuais!$GV$3:$GV$25,$A12,Percentuais!$A$3:$A$25,$E$8)</f>
        <v>0</v>
      </c>
      <c r="F12" s="4">
        <f>COUNTIFS(Percentuais!$GV$3:$GV$25,$A12,Percentuais!$A$3:$A$25,$F$8)</f>
        <v>0</v>
      </c>
      <c r="G12" s="4">
        <f>COUNTIFS(Percentuais!$GV$3:$GV$25,$A12,Percentuais!$A$3:$A$25,$G$8)</f>
        <v>0</v>
      </c>
      <c r="H12" s="4">
        <f>COUNTIFS(Percentuais!$GV$3:$GV$25,$A12,Percentuais!$A$3:$A$25,$H$8)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COUNTIFS(Percentuais!$GV$3:$GV$25,$A13,Percentuais!$A$3:$A$25,$E$8)</f>
        <v>0</v>
      </c>
      <c r="F13" s="4">
        <f>COUNTIFS(Percentuais!$GV$3:$GV$25,$A13,Percentuais!$A$3:$A$25,$F$8)</f>
        <v>0</v>
      </c>
      <c r="G13" s="4">
        <f>COUNTIFS(Percentuais!$GV$3:$GV$25,$A13,Percentuais!$A$3:$A$25,$G$8)</f>
        <v>0</v>
      </c>
      <c r="H13" s="4">
        <f>COUNTIFS(Percentuais!$GV$3:$GV$25,$A13,Percentuais!$A$3:$A$25,$H$8)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COUNTIFS(Percentuais!$GV$3:$GV$25,$A14,Percentuais!$A$3:$A$25,$E$8)</f>
        <v>0</v>
      </c>
      <c r="F14" s="4">
        <f>COUNTIFS(Percentuais!$GV$3:$GV$25,$A14,Percentuais!$A$3:$A$25,$F$8)</f>
        <v>0</v>
      </c>
      <c r="G14" s="4">
        <f>COUNTIFS(Percentuais!$GV$3:$GV$25,$A14,Percentuais!$A$3:$A$25,$G$8)</f>
        <v>0</v>
      </c>
      <c r="H14" s="4">
        <f>COUNTIFS(Percentuais!$GV$3:$GV$25,$A14,Percentuais!$A$3:$A$25,$H$8)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5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4.3478260869565216E-2</v>
      </c>
      <c r="D10" s="43">
        <f>B10+C10</f>
        <v>4.3478260869565216E-2</v>
      </c>
      <c r="E10" s="23">
        <f>COUNTIFS(Percentuais!$GW$3:$GW$25,$A10,Percentuais!$A$3:$A$25,$E$9)</f>
        <v>0</v>
      </c>
      <c r="F10" s="23">
        <f>COUNTIFS(Percentuais!$GW$3:$GW$25,$A10,Percentuais!$A$3:$A$25,$F$9)</f>
        <v>0</v>
      </c>
      <c r="G10" s="23">
        <f>COUNTIFS(Percentuais!$GW$3:$GW$25,$A10,Percentuais!$A$3:$A$25,$G$9)</f>
        <v>0</v>
      </c>
      <c r="H10" s="23">
        <f>COUNTIFS(Percentuais!$GW$3:$GW$25,$A10,Percentuais!$A$3:$A$25,$H$9)</f>
        <v>1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0.95652173913043481</v>
      </c>
      <c r="D11" s="43">
        <f t="shared" ref="D11" si="0">B11+C11</f>
        <v>0.95652173913043481</v>
      </c>
      <c r="E11" s="23">
        <f>COUNTIFS(Percentuais!$GW$3:$GW$25,$A11,Percentuais!$A$3:$A$25,$E$9)</f>
        <v>0</v>
      </c>
      <c r="F11" s="23">
        <f>COUNTIFS(Percentuais!$GW$3:$GW$25,$A11,Percentuais!$A$3:$A$25,$F$9)</f>
        <v>0</v>
      </c>
      <c r="G11" s="23">
        <f>COUNTIFS(Percentuais!$GW$3:$GW$25,$A11,Percentuais!$A$3:$A$25,$G$9)</f>
        <v>0</v>
      </c>
      <c r="H11" s="23">
        <f>COUNTIFS(Percentuais!$GW$3:$GW$25,$A11,Percentuais!$A$3:$A$25,$H$9)</f>
        <v>22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5" t="str">
        <f>HLOOKUP(A1,Percentuais!$D$1:$KT$2,2,FALSE)</f>
        <v>A respeito do planejamento da UFPR para a assistência estudantil, avalie: [Os espaços físicos para acolhimento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COUNTIFS(Percentuais!$GY$3:$GY$25,$A9,Percentuais!$A$3:$A$25,$E$8)</f>
        <v>0</v>
      </c>
      <c r="F9" s="4">
        <f>COUNTIFS(Percentuais!$GY$3:$GY$25,$A9,Percentuais!$A$3:$A$25,$F$8)</f>
        <v>0</v>
      </c>
      <c r="G9" s="4">
        <f>COUNTIFS(Percentuais!$GY$3:$GY$25,$A9,Percentuais!$A$3:$A$25,$G$8)</f>
        <v>0</v>
      </c>
      <c r="H9" s="4">
        <f>COUNTIFS(Percentuais!$GY$3:$GY$25,$A9,Percentuais!$A$3:$A$25,$H$8)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COUNTIFS(Percentuais!$GY$3:$GY$25,$A10,Percentuais!$A$3:$A$25,$E$8)</f>
        <v>0</v>
      </c>
      <c r="F10" s="4">
        <f>COUNTIFS(Percentuais!$GY$3:$GY$25,$A10,Percentuais!$A$3:$A$25,$F$8)</f>
        <v>0</v>
      </c>
      <c r="G10" s="4">
        <f>COUNTIFS(Percentuais!$GY$3:$GY$25,$A10,Percentuais!$A$3:$A$25,$G$8)</f>
        <v>0</v>
      </c>
      <c r="H10" s="4">
        <f>COUNTIFS(Percentuais!$GY$3:$GY$25,$A10,Percentuais!$A$3:$A$25,$H$8)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COUNTIFS(Percentuais!$GY$3:$GY$25,$A11,Percentuais!$A$3:$A$25,$E$8)</f>
        <v>0</v>
      </c>
      <c r="F11" s="4">
        <f>COUNTIFS(Percentuais!$GY$3:$GY$25,$A11,Percentuais!$A$3:$A$25,$F$8)</f>
        <v>0</v>
      </c>
      <c r="G11" s="4">
        <f>COUNTIFS(Percentuais!$GY$3:$GY$25,$A11,Percentuais!$A$3:$A$25,$G$8)</f>
        <v>0</v>
      </c>
      <c r="H11" s="4">
        <f>COUNTIFS(Percentuais!$GY$3:$GY$25,$A11,Percentuais!$A$3:$A$25,$H$8)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COUNTIFS(Percentuais!$GY$3:$GY$25,$A12,Percentuais!$A$3:$A$25,$E$8)</f>
        <v>0</v>
      </c>
      <c r="F12" s="4">
        <f>COUNTIFS(Percentuais!$GY$3:$GY$25,$A12,Percentuais!$A$3:$A$25,$F$8)</f>
        <v>0</v>
      </c>
      <c r="G12" s="4">
        <f>COUNTIFS(Percentuais!$GY$3:$GY$25,$A12,Percentuais!$A$3:$A$25,$G$8)</f>
        <v>0</v>
      </c>
      <c r="H12" s="4">
        <f>COUNTIFS(Percentuais!$GY$3:$GY$25,$A12,Percentuais!$A$3:$A$25,$H$8)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COUNTIFS(Percentuais!$GY$3:$GY$25,$A13,Percentuais!$A$3:$A$25,$E$8)</f>
        <v>0</v>
      </c>
      <c r="F13" s="4">
        <f>COUNTIFS(Percentuais!$GY$3:$GY$25,$A13,Percentuais!$A$3:$A$25,$F$8)</f>
        <v>0</v>
      </c>
      <c r="G13" s="4">
        <f>COUNTIFS(Percentuais!$GY$3:$GY$25,$A13,Percentuais!$A$3:$A$25,$G$8)</f>
        <v>0</v>
      </c>
      <c r="H13" s="4">
        <f>COUNTIFS(Percentuais!$GY$3:$GY$25,$A13,Percentuais!$A$3:$A$25,$H$8)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COUNTIFS(Percentuais!$GY$3:$GY$25,$A14,Percentuais!$A$3:$A$25,$E$8)</f>
        <v>0</v>
      </c>
      <c r="F14" s="4">
        <f>COUNTIFS(Percentuais!$GY$3:$GY$25,$A14,Percentuais!$A$3:$A$25,$F$8)</f>
        <v>0</v>
      </c>
      <c r="G14" s="4">
        <f>COUNTIFS(Percentuais!$GY$3:$GY$25,$A14,Percentuais!$A$3:$A$25,$G$8)</f>
        <v>0</v>
      </c>
      <c r="H14" s="4">
        <f>COUNTIFS(Percentuais!$GY$3:$GY$25,$A14,Percentuais!$A$3:$A$25,$H$8)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5" t="str">
        <f>HLOOKUP(A1,Percentuais!$D$1:$KT$2,2,FALSE)</f>
        <v>A respeito do planejamento da UFPR para a assistência estudantil, avalie: [Os programas de permanência discente]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COUNTIFS(Percentuais!$GX$3:$GX$25,$A9,Percentuais!$A$3:$A$25,$E$8)</f>
        <v>0</v>
      </c>
      <c r="F9" s="4">
        <f>COUNTIFS(Percentuais!$GX$3:$GX$25,$A9,Percentuais!$A$3:$A$25,$F$8)</f>
        <v>0</v>
      </c>
      <c r="G9" s="4">
        <f>COUNTIFS(Percentuais!$GX$3:$GX$25,$A9,Percentuais!$A$3:$A$25,$G$8)</f>
        <v>0</v>
      </c>
      <c r="H9" s="4">
        <f>COUNTIFS(Percentuais!$GX$3:$GX$25,$A9,Percentuais!$A$3:$A$25,$H$8)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COUNTIFS(Percentuais!$GX$3:$GX$25,$A10,Percentuais!$A$3:$A$25,$E$8)</f>
        <v>0</v>
      </c>
      <c r="F10" s="4">
        <f>COUNTIFS(Percentuais!$GX$3:$GX$25,$A10,Percentuais!$A$3:$A$25,$F$8)</f>
        <v>0</v>
      </c>
      <c r="G10" s="4">
        <f>COUNTIFS(Percentuais!$GX$3:$GX$25,$A10,Percentuais!$A$3:$A$25,$G$8)</f>
        <v>0</v>
      </c>
      <c r="H10" s="4">
        <f>COUNTIFS(Percentuais!$GX$3:$GX$25,$A10,Percentuais!$A$3:$A$25,$H$8)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COUNTIFS(Percentuais!$GX$3:$GX$25,$A11,Percentuais!$A$3:$A$25,$E$8)</f>
        <v>0</v>
      </c>
      <c r="F11" s="4">
        <f>COUNTIFS(Percentuais!$GX$3:$GX$25,$A11,Percentuais!$A$3:$A$25,$F$8)</f>
        <v>0</v>
      </c>
      <c r="G11" s="4">
        <f>COUNTIFS(Percentuais!$GX$3:$GX$25,$A11,Percentuais!$A$3:$A$25,$G$8)</f>
        <v>0</v>
      </c>
      <c r="H11" s="4">
        <f>COUNTIFS(Percentuais!$GX$3:$GX$25,$A11,Percentuais!$A$3:$A$25,$H$8)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COUNTIFS(Percentuais!$GX$3:$GX$25,$A12,Percentuais!$A$3:$A$25,$E$8)</f>
        <v>0</v>
      </c>
      <c r="F12" s="4">
        <f>COUNTIFS(Percentuais!$GX$3:$GX$25,$A12,Percentuais!$A$3:$A$25,$F$8)</f>
        <v>0</v>
      </c>
      <c r="G12" s="4">
        <f>COUNTIFS(Percentuais!$GX$3:$GX$25,$A12,Percentuais!$A$3:$A$25,$G$8)</f>
        <v>0</v>
      </c>
      <c r="H12" s="4">
        <f>COUNTIFS(Percentuais!$GX$3:$GX$25,$A12,Percentuais!$A$3:$A$25,$H$8)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COUNTIFS(Percentuais!$GX$3:$GX$25,$A13,Percentuais!$A$3:$A$25,$E$8)</f>
        <v>0</v>
      </c>
      <c r="F13" s="4">
        <f>COUNTIFS(Percentuais!$GX$3:$GX$25,$A13,Percentuais!$A$3:$A$25,$F$8)</f>
        <v>0</v>
      </c>
      <c r="G13" s="4">
        <f>COUNTIFS(Percentuais!$GX$3:$GX$25,$A13,Percentuais!$A$3:$A$25,$G$8)</f>
        <v>0</v>
      </c>
      <c r="H13" s="4">
        <f>COUNTIFS(Percentuais!$GX$3:$GX$25,$A13,Percentuais!$A$3:$A$25,$H$8)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COUNTIFS(Percentuais!$GX$3:$GX$25,$A14,Percentuais!$A$3:$A$25,$E$8)</f>
        <v>0</v>
      </c>
      <c r="F14" s="4">
        <f>COUNTIFS(Percentuais!$GX$3:$GX$25,$A14,Percentuais!$A$3:$A$25,$F$8)</f>
        <v>0</v>
      </c>
      <c r="G14" s="4">
        <f>COUNTIFS(Percentuais!$GX$3:$GX$25,$A14,Percentuais!$A$3:$A$25,$G$8)</f>
        <v>0</v>
      </c>
      <c r="H14" s="4">
        <f>COUNTIFS(Percentuais!$GX$3:$GX$25,$A14,Percentuais!$A$3:$A$25,$H$8)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5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COUNTIFS(Percentuais!$GZ$3:$GZ$25,$A9,Percentuais!$A$3:$A$25,$E$8)</f>
        <v>0</v>
      </c>
      <c r="F9" s="4">
        <f>COUNTIFS(Percentuais!$GZ$3:$GZ$25,$A9,Percentuais!$A$3:$A$25,$F$8)</f>
        <v>0</v>
      </c>
      <c r="G9" s="4">
        <f>COUNTIFS(Percentuais!$GZ$3:$GZ$25,$A9,Percentuais!$A$3:$A$25,$G$8)</f>
        <v>0</v>
      </c>
      <c r="H9" s="4">
        <f>COUNTIFS(Percentuais!$GZ$3:$GZ$25,$A9,Percentuais!$A$3:$A$25,$H$8)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COUNTIFS(Percentuais!$GZ$3:$GZ$25,$A10,Percentuais!$A$3:$A$25,$E$8)</f>
        <v>0</v>
      </c>
      <c r="F10" s="4">
        <f>COUNTIFS(Percentuais!$GZ$3:$GZ$25,$A10,Percentuais!$A$3:$A$25,$F$8)</f>
        <v>0</v>
      </c>
      <c r="G10" s="4">
        <f>COUNTIFS(Percentuais!$GZ$3:$GZ$25,$A10,Percentuais!$A$3:$A$25,$G$8)</f>
        <v>0</v>
      </c>
      <c r="H10" s="4">
        <f>COUNTIFS(Percentuais!$GZ$3:$GZ$25,$A10,Percentuais!$A$3:$A$25,$H$8)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COUNTIFS(Percentuais!$GZ$3:$GZ$25,$A11,Percentuais!$A$3:$A$25,$E$8)</f>
        <v>0</v>
      </c>
      <c r="F11" s="4">
        <f>COUNTIFS(Percentuais!$GZ$3:$GZ$25,$A11,Percentuais!$A$3:$A$25,$F$8)</f>
        <v>0</v>
      </c>
      <c r="G11" s="4">
        <f>COUNTIFS(Percentuais!$GZ$3:$GZ$25,$A11,Percentuais!$A$3:$A$25,$G$8)</f>
        <v>0</v>
      </c>
      <c r="H11" s="4">
        <f>COUNTIFS(Percentuais!$GZ$3:$GZ$25,$A11,Percentuais!$A$3:$A$25,$H$8)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COUNTIFS(Percentuais!$GZ$3:$GZ$25,$A12,Percentuais!$A$3:$A$25,$E$8)</f>
        <v>0</v>
      </c>
      <c r="F12" s="4">
        <f>COUNTIFS(Percentuais!$GZ$3:$GZ$25,$A12,Percentuais!$A$3:$A$25,$F$8)</f>
        <v>0</v>
      </c>
      <c r="G12" s="4">
        <f>COUNTIFS(Percentuais!$GZ$3:$GZ$25,$A12,Percentuais!$A$3:$A$25,$G$8)</f>
        <v>0</v>
      </c>
      <c r="H12" s="4">
        <f>COUNTIFS(Percentuais!$GZ$3:$GZ$25,$A12,Percentuais!$A$3:$A$25,$H$8)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COUNTIFS(Percentuais!$GZ$3:$GZ$25,$A13,Percentuais!$A$3:$A$25,$E$8)</f>
        <v>0</v>
      </c>
      <c r="F13" s="4">
        <f>COUNTIFS(Percentuais!$GZ$3:$GZ$25,$A13,Percentuais!$A$3:$A$25,$F$8)</f>
        <v>0</v>
      </c>
      <c r="G13" s="4">
        <f>COUNTIFS(Percentuais!$GZ$3:$GZ$25,$A13,Percentuais!$A$3:$A$25,$G$8)</f>
        <v>0</v>
      </c>
      <c r="H13" s="4">
        <f>COUNTIFS(Percentuais!$GZ$3:$GZ$25,$A13,Percentuais!$A$3:$A$25,$H$8)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COUNTIFS(Percentuais!$GZ$3:$GZ$25,$A14,Percentuais!$A$3:$A$25,$E$8)</f>
        <v>0</v>
      </c>
      <c r="F14" s="4">
        <f>COUNTIFS(Percentuais!$GZ$3:$GZ$25,$A14,Percentuais!$A$3:$A$25,$F$8)</f>
        <v>0</v>
      </c>
      <c r="G14" s="4">
        <f>COUNTIFS(Percentuais!$GZ$3:$GZ$25,$A14,Percentuais!$A$3:$A$25,$G$8)</f>
        <v>0</v>
      </c>
      <c r="H14" s="4">
        <f>COUNTIFS(Percentuais!$GZ$3:$GZ$25,$A14,Percentuais!$A$3:$A$25,$H$8)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5" t="str">
        <f>HLOOKUP(A1,Percentuais!$D$1:$KT$2,2,FALSE)</f>
        <v>A respeito do planejamento da UFPR para a assistência estudantil, avalie: [Os espaços de diálogo e construção coletiva entre a PRAE e o movimento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COUNTIFS(Percentuais!$HA$3:$HA$25,$A9,Percentuais!$A$3:$A$25,$E$8)</f>
        <v>0</v>
      </c>
      <c r="F9" s="4">
        <f>COUNTIFS(Percentuais!$HA$3:$HA$25,$A9,Percentuais!$A$3:$A$25,$F$8)</f>
        <v>0</v>
      </c>
      <c r="G9" s="4">
        <f>COUNTIFS(Percentuais!$HA$3:$HA$25,$A9,Percentuais!$A$3:$A$25,$G$8)</f>
        <v>0</v>
      </c>
      <c r="H9" s="4">
        <f>COUNTIFS(Percentuais!$HA$3:$HA$25,$A9,Percentuais!$A$3:$A$25,$H$8)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COUNTIFS(Percentuais!$HA$3:$HA$25,$A10,Percentuais!$A$3:$A$25,$E$8)</f>
        <v>0</v>
      </c>
      <c r="F10" s="4">
        <f>COUNTIFS(Percentuais!$HA$3:$HA$25,$A10,Percentuais!$A$3:$A$25,$F$8)</f>
        <v>0</v>
      </c>
      <c r="G10" s="4">
        <f>COUNTIFS(Percentuais!$HA$3:$HA$25,$A10,Percentuais!$A$3:$A$25,$G$8)</f>
        <v>0</v>
      </c>
      <c r="H10" s="4">
        <f>COUNTIFS(Percentuais!$HA$3:$HA$25,$A10,Percentuais!$A$3:$A$25,$H$8)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COUNTIFS(Percentuais!$HA$3:$HA$25,$A11,Percentuais!$A$3:$A$25,$E$8)</f>
        <v>0</v>
      </c>
      <c r="F11" s="4">
        <f>COUNTIFS(Percentuais!$HA$3:$HA$25,$A11,Percentuais!$A$3:$A$25,$F$8)</f>
        <v>0</v>
      </c>
      <c r="G11" s="4">
        <f>COUNTIFS(Percentuais!$HA$3:$HA$25,$A11,Percentuais!$A$3:$A$25,$G$8)</f>
        <v>0</v>
      </c>
      <c r="H11" s="4">
        <f>COUNTIFS(Percentuais!$HA$3:$HA$25,$A11,Percentuais!$A$3:$A$25,$H$8)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COUNTIFS(Percentuais!$HA$3:$HA$25,$A12,Percentuais!$A$3:$A$25,$E$8)</f>
        <v>0</v>
      </c>
      <c r="F12" s="4">
        <f>COUNTIFS(Percentuais!$HA$3:$HA$25,$A12,Percentuais!$A$3:$A$25,$F$8)</f>
        <v>0</v>
      </c>
      <c r="G12" s="4">
        <f>COUNTIFS(Percentuais!$HA$3:$HA$25,$A12,Percentuais!$A$3:$A$25,$G$8)</f>
        <v>0</v>
      </c>
      <c r="H12" s="4">
        <f>COUNTIFS(Percentuais!$HA$3:$HA$25,$A12,Percentuais!$A$3:$A$25,$H$8)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COUNTIFS(Percentuais!$HA$3:$HA$25,$A13,Percentuais!$A$3:$A$25,$E$8)</f>
        <v>0</v>
      </c>
      <c r="F13" s="4">
        <f>COUNTIFS(Percentuais!$HA$3:$HA$25,$A13,Percentuais!$A$3:$A$25,$F$8)</f>
        <v>0</v>
      </c>
      <c r="G13" s="4">
        <f>COUNTIFS(Percentuais!$HA$3:$HA$25,$A13,Percentuais!$A$3:$A$25,$G$8)</f>
        <v>0</v>
      </c>
      <c r="H13" s="4">
        <f>COUNTIFS(Percentuais!$HA$3:$HA$25,$A13,Percentuais!$A$3:$A$25,$H$8)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COUNTIFS(Percentuais!$HA$3:$HA$25,$A14,Percentuais!$A$3:$A$25,$E$8)</f>
        <v>0</v>
      </c>
      <c r="F14" s="4">
        <f>COUNTIFS(Percentuais!$HA$3:$HA$25,$A14,Percentuais!$A$3:$A$25,$F$8)</f>
        <v>0</v>
      </c>
      <c r="G14" s="4">
        <f>COUNTIFS(Percentuais!$HA$3:$HA$25,$A14,Percentuais!$A$3:$A$25,$G$8)</f>
        <v>0</v>
      </c>
      <c r="H14" s="4">
        <f>COUNTIFS(Percentuais!$HA$3:$HA$25,$A14,Percentuais!$A$3:$A$25,$H$8)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5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COUNTIFS(Percentuais!$HB$3:$HB$25,$A9,Percentuais!$A$3:$A$25,$E$8)</f>
        <v>0</v>
      </c>
      <c r="F9" s="4">
        <f>COUNTIFS(Percentuais!$HB$3:$HB$25,$A9,Percentuais!$A$3:$A$25,$F$8)</f>
        <v>0</v>
      </c>
      <c r="G9" s="4">
        <f>COUNTIFS(Percentuais!$HB$3:$HB$25,$A9,Percentuais!$A$3:$A$25,$G$8)</f>
        <v>0</v>
      </c>
      <c r="H9" s="4">
        <f>COUNTIFS(Percentuais!$HB$3:$HB$25,$A9,Percentuais!$A$3:$A$25,$H$8)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COUNTIFS(Percentuais!$HB$3:$HB$25,$A10,Percentuais!$A$3:$A$25,$E$8)</f>
        <v>0</v>
      </c>
      <c r="F10" s="4">
        <f>COUNTIFS(Percentuais!$HB$3:$HB$25,$A10,Percentuais!$A$3:$A$25,$F$8)</f>
        <v>0</v>
      </c>
      <c r="G10" s="4">
        <f>COUNTIFS(Percentuais!$HB$3:$HB$25,$A10,Percentuais!$A$3:$A$25,$G$8)</f>
        <v>0</v>
      </c>
      <c r="H10" s="4">
        <f>COUNTIFS(Percentuais!$HB$3:$HB$25,$A10,Percentuais!$A$3:$A$25,$H$8)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COUNTIFS(Percentuais!$HB$3:$HB$25,$A11,Percentuais!$A$3:$A$25,$E$8)</f>
        <v>0</v>
      </c>
      <c r="F11" s="4">
        <f>COUNTIFS(Percentuais!$HB$3:$HB$25,$A11,Percentuais!$A$3:$A$25,$F$8)</f>
        <v>0</v>
      </c>
      <c r="G11" s="4">
        <f>COUNTIFS(Percentuais!$HB$3:$HB$25,$A11,Percentuais!$A$3:$A$25,$G$8)</f>
        <v>0</v>
      </c>
      <c r="H11" s="4">
        <f>COUNTIFS(Percentuais!$HB$3:$HB$25,$A11,Percentuais!$A$3:$A$25,$H$8)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COUNTIFS(Percentuais!$HB$3:$HB$25,$A12,Percentuais!$A$3:$A$25,$E$8)</f>
        <v>0</v>
      </c>
      <c r="F12" s="4">
        <f>COUNTIFS(Percentuais!$HB$3:$HB$25,$A12,Percentuais!$A$3:$A$25,$F$8)</f>
        <v>0</v>
      </c>
      <c r="G12" s="4">
        <f>COUNTIFS(Percentuais!$HB$3:$HB$25,$A12,Percentuais!$A$3:$A$25,$G$8)</f>
        <v>0</v>
      </c>
      <c r="H12" s="4">
        <f>COUNTIFS(Percentuais!$HB$3:$HB$25,$A12,Percentuais!$A$3:$A$25,$H$8)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COUNTIFS(Percentuais!$HB$3:$HB$25,$A13,Percentuais!$A$3:$A$25,$E$8)</f>
        <v>0</v>
      </c>
      <c r="F13" s="4">
        <f>COUNTIFS(Percentuais!$HB$3:$HB$25,$A13,Percentuais!$A$3:$A$25,$F$8)</f>
        <v>0</v>
      </c>
      <c r="G13" s="4">
        <f>COUNTIFS(Percentuais!$HB$3:$HB$25,$A13,Percentuais!$A$3:$A$25,$G$8)</f>
        <v>0</v>
      </c>
      <c r="H13" s="4">
        <f>COUNTIFS(Percentuais!$HB$3:$HB$25,$A13,Percentuais!$A$3:$A$25,$H$8)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COUNTIFS(Percentuais!$HB$3:$HB$25,$A14,Percentuais!$A$3:$A$25,$E$8)</f>
        <v>0</v>
      </c>
      <c r="F14" s="4">
        <f>COUNTIFS(Percentuais!$HB$3:$HB$25,$A14,Percentuais!$A$3:$A$25,$F$8)</f>
        <v>0</v>
      </c>
      <c r="G14" s="4">
        <f>COUNTIFS(Percentuais!$HB$3:$HB$25,$A14,Percentuais!$A$3:$A$25,$G$8)</f>
        <v>0</v>
      </c>
      <c r="H14" s="4">
        <f>COUNTIFS(Percentuais!$HB$3:$HB$25,$A14,Percentuais!$A$3:$A$25,$H$8)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[Permanência]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COUNTIFS(Percentuais!$HC$3:$HC$25,$A9,Percentuais!$A$3:$A$25,$E$8)</f>
        <v>0</v>
      </c>
      <c r="F9" s="4">
        <f>COUNTIFS(Percentuais!$HC$3:$HC$25,$A9,Percentuais!$A$3:$A$25,$F$8)</f>
        <v>0</v>
      </c>
      <c r="G9" s="4">
        <f>COUNTIFS(Percentuais!$HC$3:$HC$25,$A9,Percentuais!$A$3:$A$25,$G$8)</f>
        <v>0</v>
      </c>
      <c r="H9" s="4">
        <f>COUNTIFS(Percentuais!$HC$3:$HC$25,$A9,Percentuais!$A$3:$A$25,$H$8)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COUNTIFS(Percentuais!$HC$3:$HC$25,$A10,Percentuais!$A$3:$A$25,$E$8)</f>
        <v>0</v>
      </c>
      <c r="F10" s="4">
        <f>COUNTIFS(Percentuais!$HC$3:$HC$25,$A10,Percentuais!$A$3:$A$25,$F$8)</f>
        <v>0</v>
      </c>
      <c r="G10" s="4">
        <f>COUNTIFS(Percentuais!$HC$3:$HC$25,$A10,Percentuais!$A$3:$A$25,$G$8)</f>
        <v>0</v>
      </c>
      <c r="H10" s="4">
        <f>COUNTIFS(Percentuais!$HC$3:$HC$25,$A10,Percentuais!$A$3:$A$25,$H$8)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COUNTIFS(Percentuais!$HC$3:$HC$25,$A11,Percentuais!$A$3:$A$25,$E$8)</f>
        <v>0</v>
      </c>
      <c r="F11" s="4">
        <f>COUNTIFS(Percentuais!$HC$3:$HC$25,$A11,Percentuais!$A$3:$A$25,$F$8)</f>
        <v>0</v>
      </c>
      <c r="G11" s="4">
        <f>COUNTIFS(Percentuais!$HC$3:$HC$25,$A11,Percentuais!$A$3:$A$25,$G$8)</f>
        <v>0</v>
      </c>
      <c r="H11" s="4">
        <f>COUNTIFS(Percentuais!$HC$3:$HC$25,$A11,Percentuais!$A$3:$A$25,$H$8)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COUNTIFS(Percentuais!$HC$3:$HC$25,$A12,Percentuais!$A$3:$A$25,$E$8)</f>
        <v>0</v>
      </c>
      <c r="F12" s="4">
        <f>COUNTIFS(Percentuais!$HC$3:$HC$25,$A12,Percentuais!$A$3:$A$25,$F$8)</f>
        <v>0</v>
      </c>
      <c r="G12" s="4">
        <f>COUNTIFS(Percentuais!$HC$3:$HC$25,$A12,Percentuais!$A$3:$A$25,$G$8)</f>
        <v>0</v>
      </c>
      <c r="H12" s="4">
        <f>COUNTIFS(Percentuais!$HC$3:$HC$25,$A12,Percentuais!$A$3:$A$25,$H$8)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COUNTIFS(Percentuais!$HC$3:$HC$25,$A13,Percentuais!$A$3:$A$25,$E$8)</f>
        <v>0</v>
      </c>
      <c r="F13" s="4">
        <f>COUNTIFS(Percentuais!$HC$3:$HC$25,$A13,Percentuais!$A$3:$A$25,$F$8)</f>
        <v>0</v>
      </c>
      <c r="G13" s="4">
        <f>COUNTIFS(Percentuais!$HC$3:$HC$25,$A13,Percentuais!$A$3:$A$25,$G$8)</f>
        <v>0</v>
      </c>
      <c r="H13" s="4">
        <f>COUNTIFS(Percentuais!$HC$3:$HC$25,$A13,Percentuais!$A$3:$A$25,$H$8)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COUNTIFS(Percentuais!$HC$3:$HC$25,$A14,Percentuais!$A$3:$A$25,$E$8)</f>
        <v>0</v>
      </c>
      <c r="F14" s="4">
        <f>COUNTIFS(Percentuais!$HC$3:$HC$25,$A14,Percentuais!$A$3:$A$25,$F$8)</f>
        <v>0</v>
      </c>
      <c r="G14" s="4">
        <f>COUNTIFS(Percentuais!$HC$3:$HC$25,$A14,Percentuais!$A$3:$A$25,$G$8)</f>
        <v>0</v>
      </c>
      <c r="H14" s="4">
        <f>COUNTIFS(Percentuais!$HC$3:$HC$25,$A14,Percentuais!$A$3:$A$25,$H$8)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[Moradia]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COUNTIFS(Percentuais!$HD$3:$HD$25,$A9,Percentuais!$A$3:$A$25,$E$8)</f>
        <v>0</v>
      </c>
      <c r="F9" s="4">
        <f>COUNTIFS(Percentuais!$HD$3:$HD$25,$A9,Percentuais!$A$3:$A$25,$F$8)</f>
        <v>0</v>
      </c>
      <c r="G9" s="4">
        <f>COUNTIFS(Percentuais!$HD$3:$HD$25,$A9,Percentuais!$A$3:$A$25,$G$8)</f>
        <v>0</v>
      </c>
      <c r="H9" s="4">
        <f>COUNTIFS(Percentuais!$HD$3:$HD$25,$A9,Percentuais!$A$3:$A$25,$H$8)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COUNTIFS(Percentuais!$HD$3:$HD$25,$A10,Percentuais!$A$3:$A$25,$E$8)</f>
        <v>0</v>
      </c>
      <c r="F10" s="4">
        <f>COUNTIFS(Percentuais!$HD$3:$HD$25,$A10,Percentuais!$A$3:$A$25,$F$8)</f>
        <v>0</v>
      </c>
      <c r="G10" s="4">
        <f>COUNTIFS(Percentuais!$HD$3:$HD$25,$A10,Percentuais!$A$3:$A$25,$G$8)</f>
        <v>0</v>
      </c>
      <c r="H10" s="4">
        <f>COUNTIFS(Percentuais!$HD$3:$HD$25,$A10,Percentuais!$A$3:$A$25,$H$8)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COUNTIFS(Percentuais!$HD$3:$HD$25,$A11,Percentuais!$A$3:$A$25,$E$8)</f>
        <v>0</v>
      </c>
      <c r="F11" s="4">
        <f>COUNTIFS(Percentuais!$HD$3:$HD$25,$A11,Percentuais!$A$3:$A$25,$F$8)</f>
        <v>0</v>
      </c>
      <c r="G11" s="4">
        <f>COUNTIFS(Percentuais!$HD$3:$HD$25,$A11,Percentuais!$A$3:$A$25,$G$8)</f>
        <v>0</v>
      </c>
      <c r="H11" s="4">
        <f>COUNTIFS(Percentuais!$HD$3:$HD$25,$A11,Percentuais!$A$3:$A$25,$H$8)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COUNTIFS(Percentuais!$HD$3:$HD$25,$A12,Percentuais!$A$3:$A$25,$E$8)</f>
        <v>0</v>
      </c>
      <c r="F12" s="4">
        <f>COUNTIFS(Percentuais!$HD$3:$HD$25,$A12,Percentuais!$A$3:$A$25,$F$8)</f>
        <v>0</v>
      </c>
      <c r="G12" s="4">
        <f>COUNTIFS(Percentuais!$HD$3:$HD$25,$A12,Percentuais!$A$3:$A$25,$G$8)</f>
        <v>0</v>
      </c>
      <c r="H12" s="4">
        <f>COUNTIFS(Percentuais!$HD$3:$HD$25,$A12,Percentuais!$A$3:$A$25,$H$8)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COUNTIFS(Percentuais!$HD$3:$HD$25,$A13,Percentuais!$A$3:$A$25,$E$8)</f>
        <v>0</v>
      </c>
      <c r="F13" s="4">
        <f>COUNTIFS(Percentuais!$HD$3:$HD$25,$A13,Percentuais!$A$3:$A$25,$F$8)</f>
        <v>0</v>
      </c>
      <c r="G13" s="4">
        <f>COUNTIFS(Percentuais!$HD$3:$HD$25,$A13,Percentuais!$A$3:$A$25,$G$8)</f>
        <v>0</v>
      </c>
      <c r="H13" s="4">
        <f>COUNTIFS(Percentuais!$HD$3:$HD$25,$A13,Percentuais!$A$3:$A$25,$H$8)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COUNTIFS(Percentuais!$HD$3:$HD$25,$A14,Percentuais!$A$3:$A$25,$E$8)</f>
        <v>0</v>
      </c>
      <c r="F14" s="4">
        <f>COUNTIFS(Percentuais!$HD$3:$HD$25,$A14,Percentuais!$A$3:$A$25,$F$8)</f>
        <v>0</v>
      </c>
      <c r="G14" s="4">
        <f>COUNTIFS(Percentuais!$HD$3:$HD$25,$A14,Percentuais!$A$3:$A$25,$G$8)</f>
        <v>0</v>
      </c>
      <c r="H14" s="4">
        <f>COUNTIFS(Percentuais!$HD$3:$HD$25,$A14,Percentuais!$A$3:$A$25,$H$8)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[Refeição]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COUNTIFS(Percentuais!$HE$3:$HE$25,$A9,Percentuais!$A$3:$A$25,$E$8)</f>
        <v>0</v>
      </c>
      <c r="F9" s="4">
        <f>COUNTIFS(Percentuais!$HE$3:$HE$25,$A9,Percentuais!$A$3:$A$25,$F$8)</f>
        <v>0</v>
      </c>
      <c r="G9" s="4">
        <f>COUNTIFS(Percentuais!$HE$3:$HE$25,$A9,Percentuais!$A$3:$A$25,$G$8)</f>
        <v>0</v>
      </c>
      <c r="H9" s="4">
        <f>COUNTIFS(Percentuais!$HE$3:$HE$25,$A9,Percentuais!$A$3:$A$25,$H$8)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COUNTIFS(Percentuais!$HE$3:$HE$25,$A10,Percentuais!$A$3:$A$25,$E$8)</f>
        <v>0</v>
      </c>
      <c r="F10" s="4">
        <f>COUNTIFS(Percentuais!$HE$3:$HE$25,$A10,Percentuais!$A$3:$A$25,$F$8)</f>
        <v>0</v>
      </c>
      <c r="G10" s="4">
        <f>COUNTIFS(Percentuais!$HE$3:$HE$25,$A10,Percentuais!$A$3:$A$25,$G$8)</f>
        <v>0</v>
      </c>
      <c r="H10" s="4">
        <f>COUNTIFS(Percentuais!$HE$3:$HE$25,$A10,Percentuais!$A$3:$A$25,$H$8)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COUNTIFS(Percentuais!$HE$3:$HE$25,$A11,Percentuais!$A$3:$A$25,$E$8)</f>
        <v>0</v>
      </c>
      <c r="F11" s="4">
        <f>COUNTIFS(Percentuais!$HE$3:$HE$25,$A11,Percentuais!$A$3:$A$25,$F$8)</f>
        <v>0</v>
      </c>
      <c r="G11" s="4">
        <f>COUNTIFS(Percentuais!$HE$3:$HE$25,$A11,Percentuais!$A$3:$A$25,$G$8)</f>
        <v>0</v>
      </c>
      <c r="H11" s="4">
        <f>COUNTIFS(Percentuais!$HE$3:$HE$25,$A11,Percentuais!$A$3:$A$25,$H$8)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COUNTIFS(Percentuais!$HE$3:$HE$25,$A12,Percentuais!$A$3:$A$25,$E$8)</f>
        <v>0</v>
      </c>
      <c r="F12" s="4">
        <f>COUNTIFS(Percentuais!$HE$3:$HE$25,$A12,Percentuais!$A$3:$A$25,$F$8)</f>
        <v>0</v>
      </c>
      <c r="G12" s="4">
        <f>COUNTIFS(Percentuais!$HE$3:$HE$25,$A12,Percentuais!$A$3:$A$25,$G$8)</f>
        <v>0</v>
      </c>
      <c r="H12" s="4">
        <f>COUNTIFS(Percentuais!$HE$3:$HE$25,$A12,Percentuais!$A$3:$A$25,$H$8)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COUNTIFS(Percentuais!$HE$3:$HE$25,$A13,Percentuais!$A$3:$A$25,$E$8)</f>
        <v>0</v>
      </c>
      <c r="F13" s="4">
        <f>COUNTIFS(Percentuais!$HE$3:$HE$25,$A13,Percentuais!$A$3:$A$25,$F$8)</f>
        <v>0</v>
      </c>
      <c r="G13" s="4">
        <f>COUNTIFS(Percentuais!$HE$3:$HE$25,$A13,Percentuais!$A$3:$A$25,$G$8)</f>
        <v>0</v>
      </c>
      <c r="H13" s="4">
        <f>COUNTIFS(Percentuais!$HE$3:$HE$25,$A13,Percentuais!$A$3:$A$25,$H$8)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COUNTIFS(Percentuais!$HE$3:$HE$25,$A14,Percentuais!$A$3:$A$25,$E$8)</f>
        <v>0</v>
      </c>
      <c r="F14" s="4">
        <f>COUNTIFS(Percentuais!$HE$3:$HE$25,$A14,Percentuais!$A$3:$A$25,$F$8)</f>
        <v>0</v>
      </c>
      <c r="G14" s="4">
        <f>COUNTIFS(Percentuais!$HE$3:$HE$25,$A14,Percentuais!$A$3:$A$25,$G$8)</f>
        <v>0</v>
      </c>
      <c r="H14" s="4">
        <f>COUNTIFS(Percentuais!$HE$3:$HE$25,$A14,Percentuais!$A$3:$A$25,$H$8)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[Creche]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COUNTIFS(Percentuais!$HF$3:$HF$25,$A9,Percentuais!$A$3:$A$25,$E$8)</f>
        <v>0</v>
      </c>
      <c r="F9" s="4">
        <f>COUNTIFS(Percentuais!$HF$3:$HF$25,$A9,Percentuais!$A$3:$A$25,$F$8)</f>
        <v>0</v>
      </c>
      <c r="G9" s="4">
        <f>COUNTIFS(Percentuais!$HF$3:$HF$25,$A9,Percentuais!$A$3:$A$25,$G$8)</f>
        <v>0</v>
      </c>
      <c r="H9" s="4">
        <f>COUNTIFS(Percentuais!$HF$3:$HF$25,$A9,Percentuais!$A$3:$A$25,$H$8)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COUNTIFS(Percentuais!$HF$3:$HF$25,$A10,Percentuais!$A$3:$A$25,$E$8)</f>
        <v>0</v>
      </c>
      <c r="F10" s="4">
        <f>COUNTIFS(Percentuais!$HF$3:$HF$25,$A10,Percentuais!$A$3:$A$25,$F$8)</f>
        <v>0</v>
      </c>
      <c r="G10" s="4">
        <f>COUNTIFS(Percentuais!$HF$3:$HF$25,$A10,Percentuais!$A$3:$A$25,$G$8)</f>
        <v>0</v>
      </c>
      <c r="H10" s="4">
        <f>COUNTIFS(Percentuais!$HF$3:$HF$25,$A10,Percentuais!$A$3:$A$25,$H$8)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COUNTIFS(Percentuais!$HF$3:$HF$25,$A11,Percentuais!$A$3:$A$25,$E$8)</f>
        <v>0</v>
      </c>
      <c r="F11" s="4">
        <f>COUNTIFS(Percentuais!$HF$3:$HF$25,$A11,Percentuais!$A$3:$A$25,$F$8)</f>
        <v>0</v>
      </c>
      <c r="G11" s="4">
        <f>COUNTIFS(Percentuais!$HF$3:$HF$25,$A11,Percentuais!$A$3:$A$25,$G$8)</f>
        <v>0</v>
      </c>
      <c r="H11" s="4">
        <f>COUNTIFS(Percentuais!$HF$3:$HF$25,$A11,Percentuais!$A$3:$A$25,$H$8)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COUNTIFS(Percentuais!$HF$3:$HF$25,$A12,Percentuais!$A$3:$A$25,$E$8)</f>
        <v>0</v>
      </c>
      <c r="F12" s="4">
        <f>COUNTIFS(Percentuais!$HF$3:$HF$25,$A12,Percentuais!$A$3:$A$25,$F$8)</f>
        <v>0</v>
      </c>
      <c r="G12" s="4">
        <f>COUNTIFS(Percentuais!$HF$3:$HF$25,$A12,Percentuais!$A$3:$A$25,$G$8)</f>
        <v>0</v>
      </c>
      <c r="H12" s="4">
        <f>COUNTIFS(Percentuais!$HF$3:$HF$25,$A12,Percentuais!$A$3:$A$25,$H$8)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COUNTIFS(Percentuais!$HF$3:$HF$25,$A13,Percentuais!$A$3:$A$25,$E$8)</f>
        <v>0</v>
      </c>
      <c r="F13" s="4">
        <f>COUNTIFS(Percentuais!$HF$3:$HF$25,$A13,Percentuais!$A$3:$A$25,$F$8)</f>
        <v>0</v>
      </c>
      <c r="G13" s="4">
        <f>COUNTIFS(Percentuais!$HF$3:$HF$25,$A13,Percentuais!$A$3:$A$25,$G$8)</f>
        <v>0</v>
      </c>
      <c r="H13" s="4">
        <f>COUNTIFS(Percentuais!$HF$3:$HF$25,$A13,Percentuais!$A$3:$A$25,$H$8)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COUNTIFS(Percentuais!$HF$3:$HF$25,$A14,Percentuais!$A$3:$A$25,$E$8)</f>
        <v>0</v>
      </c>
      <c r="F14" s="4">
        <f>COUNTIFS(Percentuais!$HF$3:$HF$25,$A14,Percentuais!$A$3:$A$25,$F$8)</f>
        <v>0</v>
      </c>
      <c r="G14" s="4">
        <f>COUNTIFS(Percentuais!$HF$3:$HF$25,$A14,Percentuais!$A$3:$A$25,$G$8)</f>
        <v>0</v>
      </c>
      <c r="H14" s="4">
        <f>COUNTIFS(Percentuais!$HF$3:$HF$25,$A14,Percentuais!$A$3:$A$25,$H$8)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[Promissões]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COUNTIFS(Percentuais!$HG$3:$HG$25,$A9,Percentuais!$A$3:$A$25,$E$8)</f>
        <v>0</v>
      </c>
      <c r="F9" s="4">
        <f>COUNTIFS(Percentuais!$HG$3:$HG$25,$A9,Percentuais!$A$3:$A$25,$F$8)</f>
        <v>0</v>
      </c>
      <c r="G9" s="4">
        <f>COUNTIFS(Percentuais!$HG$3:$HG$25,$A9,Percentuais!$A$3:$A$25,$G$8)</f>
        <v>0</v>
      </c>
      <c r="H9" s="4">
        <f>COUNTIFS(Percentuais!$HG$3:$HG$25,$A9,Percentuais!$A$3:$A$25,$H$8)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COUNTIFS(Percentuais!$HG$3:$HG$25,$A10,Percentuais!$A$3:$A$25,$E$8)</f>
        <v>0</v>
      </c>
      <c r="F10" s="4">
        <f>COUNTIFS(Percentuais!$HG$3:$HG$25,$A10,Percentuais!$A$3:$A$25,$F$8)</f>
        <v>0</v>
      </c>
      <c r="G10" s="4">
        <f>COUNTIFS(Percentuais!$HG$3:$HG$25,$A10,Percentuais!$A$3:$A$25,$G$8)</f>
        <v>0</v>
      </c>
      <c r="H10" s="4">
        <f>COUNTIFS(Percentuais!$HG$3:$HG$25,$A10,Percentuais!$A$3:$A$25,$H$8)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COUNTIFS(Percentuais!$HG$3:$HG$25,$A11,Percentuais!$A$3:$A$25,$E$8)</f>
        <v>0</v>
      </c>
      <c r="F11" s="4">
        <f>COUNTIFS(Percentuais!$HG$3:$HG$25,$A11,Percentuais!$A$3:$A$25,$F$8)</f>
        <v>0</v>
      </c>
      <c r="G11" s="4">
        <f>COUNTIFS(Percentuais!$HG$3:$HG$25,$A11,Percentuais!$A$3:$A$25,$G$8)</f>
        <v>0</v>
      </c>
      <c r="H11" s="4">
        <f>COUNTIFS(Percentuais!$HG$3:$HG$25,$A11,Percentuais!$A$3:$A$25,$H$8)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COUNTIFS(Percentuais!$HG$3:$HG$25,$A12,Percentuais!$A$3:$A$25,$E$8)</f>
        <v>0</v>
      </c>
      <c r="F12" s="4">
        <f>COUNTIFS(Percentuais!$HG$3:$HG$25,$A12,Percentuais!$A$3:$A$25,$F$8)</f>
        <v>0</v>
      </c>
      <c r="G12" s="4">
        <f>COUNTIFS(Percentuais!$HG$3:$HG$25,$A12,Percentuais!$A$3:$A$25,$G$8)</f>
        <v>0</v>
      </c>
      <c r="H12" s="4">
        <f>COUNTIFS(Percentuais!$HG$3:$HG$25,$A12,Percentuais!$A$3:$A$25,$H$8)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COUNTIFS(Percentuais!$HG$3:$HG$25,$A13,Percentuais!$A$3:$A$25,$E$8)</f>
        <v>0</v>
      </c>
      <c r="F13" s="4">
        <f>COUNTIFS(Percentuais!$HG$3:$HG$25,$A13,Percentuais!$A$3:$A$25,$F$8)</f>
        <v>0</v>
      </c>
      <c r="G13" s="4">
        <f>COUNTIFS(Percentuais!$HG$3:$HG$25,$A13,Percentuais!$A$3:$A$25,$G$8)</f>
        <v>0</v>
      </c>
      <c r="H13" s="4">
        <f>COUNTIFS(Percentuais!$HG$3:$HG$25,$A13,Percentuais!$A$3:$A$25,$H$8)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COUNTIFS(Percentuais!$HG$3:$HG$25,$A14,Percentuais!$A$3:$A$25,$E$8)</f>
        <v>0</v>
      </c>
      <c r="F14" s="4">
        <f>COUNTIFS(Percentuais!$HG$3:$HG$25,$A14,Percentuais!$A$3:$A$25,$F$8)</f>
        <v>0</v>
      </c>
      <c r="G14" s="4">
        <f>COUNTIFS(Percentuais!$HG$3:$HG$25,$A14,Percentuais!$A$3:$A$25,$G$8)</f>
        <v>0</v>
      </c>
      <c r="H14" s="4">
        <f>COUNTIFS(Percentuais!$HG$3:$HG$25,$A14,Percentuais!$A$3:$A$25,$H$8)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[PBP/MEC]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COUNTIFS(Percentuais!$HH$3:$HH$25,$A9,Percentuais!$A$3:$A$25,$E$8)</f>
        <v>0</v>
      </c>
      <c r="F9" s="4">
        <f>COUNTIFS(Percentuais!$HH$3:$HH$25,$A9,Percentuais!$A$3:$A$25,$F$8)</f>
        <v>0</v>
      </c>
      <c r="G9" s="4">
        <f>COUNTIFS(Percentuais!$HH$3:$HH$25,$A9,Percentuais!$A$3:$A$25,$G$8)</f>
        <v>0</v>
      </c>
      <c r="H9" s="4">
        <f>COUNTIFS(Percentuais!$HH$3:$HH$25,$A9,Percentuais!$A$3:$A$25,$H$8)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COUNTIFS(Percentuais!$HH$3:$HH$25,$A10,Percentuais!$A$3:$A$25,$E$8)</f>
        <v>0</v>
      </c>
      <c r="F10" s="4">
        <f>COUNTIFS(Percentuais!$HH$3:$HH$25,$A10,Percentuais!$A$3:$A$25,$F$8)</f>
        <v>0</v>
      </c>
      <c r="G10" s="4">
        <f>COUNTIFS(Percentuais!$HH$3:$HH$25,$A10,Percentuais!$A$3:$A$25,$G$8)</f>
        <v>0</v>
      </c>
      <c r="H10" s="4">
        <f>COUNTIFS(Percentuais!$HH$3:$HH$25,$A10,Percentuais!$A$3:$A$25,$H$8)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COUNTIFS(Percentuais!$HH$3:$HH$25,$A11,Percentuais!$A$3:$A$25,$E$8)</f>
        <v>0</v>
      </c>
      <c r="F11" s="4">
        <f>COUNTIFS(Percentuais!$HH$3:$HH$25,$A11,Percentuais!$A$3:$A$25,$F$8)</f>
        <v>0</v>
      </c>
      <c r="G11" s="4">
        <f>COUNTIFS(Percentuais!$HH$3:$HH$25,$A11,Percentuais!$A$3:$A$25,$G$8)</f>
        <v>0</v>
      </c>
      <c r="H11" s="4">
        <f>COUNTIFS(Percentuais!$HH$3:$HH$25,$A11,Percentuais!$A$3:$A$25,$H$8)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COUNTIFS(Percentuais!$HH$3:$HH$25,$A12,Percentuais!$A$3:$A$25,$E$8)</f>
        <v>0</v>
      </c>
      <c r="F12" s="4">
        <f>COUNTIFS(Percentuais!$HH$3:$HH$25,$A12,Percentuais!$A$3:$A$25,$F$8)</f>
        <v>0</v>
      </c>
      <c r="G12" s="4">
        <f>COUNTIFS(Percentuais!$HH$3:$HH$25,$A12,Percentuais!$A$3:$A$25,$G$8)</f>
        <v>0</v>
      </c>
      <c r="H12" s="4">
        <f>COUNTIFS(Percentuais!$HH$3:$HH$25,$A12,Percentuais!$A$3:$A$25,$H$8)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COUNTIFS(Percentuais!$HH$3:$HH$25,$A13,Percentuais!$A$3:$A$25,$E$8)</f>
        <v>0</v>
      </c>
      <c r="F13" s="4">
        <f>COUNTIFS(Percentuais!$HH$3:$HH$25,$A13,Percentuais!$A$3:$A$25,$F$8)</f>
        <v>0</v>
      </c>
      <c r="G13" s="4">
        <f>COUNTIFS(Percentuais!$HH$3:$HH$25,$A13,Percentuais!$A$3:$A$25,$G$8)</f>
        <v>0</v>
      </c>
      <c r="H13" s="4">
        <f>COUNTIFS(Percentuais!$HH$3:$HH$25,$A13,Percentuais!$A$3:$A$25,$H$8)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COUNTIFS(Percentuais!$HH$3:$HH$25,$A14,Percentuais!$A$3:$A$25,$E$8)</f>
        <v>0</v>
      </c>
      <c r="F14" s="4">
        <f>COUNTIFS(Percentuais!$HH$3:$HH$25,$A14,Percentuais!$A$3:$A$25,$F$8)</f>
        <v>0</v>
      </c>
      <c r="G14" s="4">
        <f>COUNTIFS(Percentuais!$HH$3:$HH$25,$A14,Percentuais!$A$3:$A$25,$G$8)</f>
        <v>0</v>
      </c>
      <c r="H14" s="4">
        <f>COUNTIFS(Percentuais!$HH$3:$HH$25,$A14,Percentuais!$A$3:$A$25,$H$8)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[Pedagogia]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COUNTIFS(Percentuais!$HI$3:$HI$25,$A9,Percentuais!$A$3:$A$25,$E$8)</f>
        <v>0</v>
      </c>
      <c r="F9" s="4">
        <f>COUNTIFS(Percentuais!$HI$3:$HI$25,$A9,Percentuais!$A$3:$A$25,$F$8)</f>
        <v>0</v>
      </c>
      <c r="G9" s="4">
        <f>COUNTIFS(Percentuais!$HI$3:$HI$25,$A9,Percentuais!$A$3:$A$25,$G$8)</f>
        <v>0</v>
      </c>
      <c r="H9" s="4">
        <f>COUNTIFS(Percentuais!$HI$3:$HI$25,$A9,Percentuais!$A$3:$A$25,$H$8)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COUNTIFS(Percentuais!$HI$3:$HI$25,$A10,Percentuais!$A$3:$A$25,$E$8)</f>
        <v>0</v>
      </c>
      <c r="F10" s="4">
        <f>COUNTIFS(Percentuais!$HI$3:$HI$25,$A10,Percentuais!$A$3:$A$25,$F$8)</f>
        <v>0</v>
      </c>
      <c r="G10" s="4">
        <f>COUNTIFS(Percentuais!$HI$3:$HI$25,$A10,Percentuais!$A$3:$A$25,$G$8)</f>
        <v>0</v>
      </c>
      <c r="H10" s="4">
        <f>COUNTIFS(Percentuais!$HI$3:$HI$25,$A10,Percentuais!$A$3:$A$25,$H$8)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COUNTIFS(Percentuais!$HI$3:$HI$25,$A11,Percentuais!$A$3:$A$25,$E$8)</f>
        <v>0</v>
      </c>
      <c r="F11" s="4">
        <f>COUNTIFS(Percentuais!$HI$3:$HI$25,$A11,Percentuais!$A$3:$A$25,$F$8)</f>
        <v>0</v>
      </c>
      <c r="G11" s="4">
        <f>COUNTIFS(Percentuais!$HI$3:$HI$25,$A11,Percentuais!$A$3:$A$25,$G$8)</f>
        <v>0</v>
      </c>
      <c r="H11" s="4">
        <f>COUNTIFS(Percentuais!$HI$3:$HI$25,$A11,Percentuais!$A$3:$A$25,$H$8)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COUNTIFS(Percentuais!$HI$3:$HI$25,$A12,Percentuais!$A$3:$A$25,$E$8)</f>
        <v>0</v>
      </c>
      <c r="F12" s="4">
        <f>COUNTIFS(Percentuais!$HI$3:$HI$25,$A12,Percentuais!$A$3:$A$25,$F$8)</f>
        <v>0</v>
      </c>
      <c r="G12" s="4">
        <f>COUNTIFS(Percentuais!$HI$3:$HI$25,$A12,Percentuais!$A$3:$A$25,$G$8)</f>
        <v>0</v>
      </c>
      <c r="H12" s="4">
        <f>COUNTIFS(Percentuais!$HI$3:$HI$25,$A12,Percentuais!$A$3:$A$25,$H$8)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COUNTIFS(Percentuais!$HI$3:$HI$25,$A13,Percentuais!$A$3:$A$25,$E$8)</f>
        <v>0</v>
      </c>
      <c r="F13" s="4">
        <f>COUNTIFS(Percentuais!$HI$3:$HI$25,$A13,Percentuais!$A$3:$A$25,$F$8)</f>
        <v>0</v>
      </c>
      <c r="G13" s="4">
        <f>COUNTIFS(Percentuais!$HI$3:$HI$25,$A13,Percentuais!$A$3:$A$25,$G$8)</f>
        <v>0</v>
      </c>
      <c r="H13" s="4">
        <f>COUNTIFS(Percentuais!$HI$3:$HI$25,$A13,Percentuais!$A$3:$A$25,$H$8)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COUNTIFS(Percentuais!$HI$3:$HI$25,$A14,Percentuais!$A$3:$A$25,$E$8)</f>
        <v>0</v>
      </c>
      <c r="F14" s="4">
        <f>COUNTIFS(Percentuais!$HI$3:$HI$25,$A14,Percentuais!$A$3:$A$25,$F$8)</f>
        <v>0</v>
      </c>
      <c r="G14" s="4">
        <f>COUNTIFS(Percentuais!$HI$3:$HI$25,$A14,Percentuais!$A$3:$A$25,$G$8)</f>
        <v>0</v>
      </c>
      <c r="H14" s="4">
        <f>COUNTIFS(Percentuais!$HI$3:$HI$25,$A14,Percentuais!$A$3:$A$25,$H$8)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[Psicologia]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COUNTIFS(Percentuais!$HJ$3:$HJ$25,$A9,Percentuais!$A$3:$A$25,$E$8)</f>
        <v>0</v>
      </c>
      <c r="F9" s="4">
        <f>COUNTIFS(Percentuais!$HJ$3:$HJ$25,$A9,Percentuais!$A$3:$A$25,$F$8)</f>
        <v>0</v>
      </c>
      <c r="G9" s="4">
        <f>COUNTIFS(Percentuais!$HJ$3:$HJ$25,$A9,Percentuais!$A$3:$A$25,$G$8)</f>
        <v>0</v>
      </c>
      <c r="H9" s="4">
        <f>COUNTIFS(Percentuais!$HJ$3:$HJ$25,$A9,Percentuais!$A$3:$A$25,$H$8)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COUNTIFS(Percentuais!$HJ$3:$HJ$25,$A10,Percentuais!$A$3:$A$25,$E$8)</f>
        <v>0</v>
      </c>
      <c r="F10" s="4">
        <f>COUNTIFS(Percentuais!$HJ$3:$HJ$25,$A10,Percentuais!$A$3:$A$25,$F$8)</f>
        <v>0</v>
      </c>
      <c r="G10" s="4">
        <f>COUNTIFS(Percentuais!$HJ$3:$HJ$25,$A10,Percentuais!$A$3:$A$25,$G$8)</f>
        <v>0</v>
      </c>
      <c r="H10" s="4">
        <f>COUNTIFS(Percentuais!$HJ$3:$HJ$25,$A10,Percentuais!$A$3:$A$25,$H$8)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COUNTIFS(Percentuais!$HJ$3:$HJ$25,$A11,Percentuais!$A$3:$A$25,$E$8)</f>
        <v>0</v>
      </c>
      <c r="F11" s="4">
        <f>COUNTIFS(Percentuais!$HJ$3:$HJ$25,$A11,Percentuais!$A$3:$A$25,$F$8)</f>
        <v>0</v>
      </c>
      <c r="G11" s="4">
        <f>COUNTIFS(Percentuais!$HJ$3:$HJ$25,$A11,Percentuais!$A$3:$A$25,$G$8)</f>
        <v>0</v>
      </c>
      <c r="H11" s="4">
        <f>COUNTIFS(Percentuais!$HJ$3:$HJ$25,$A11,Percentuais!$A$3:$A$25,$H$8)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COUNTIFS(Percentuais!$HJ$3:$HJ$25,$A12,Percentuais!$A$3:$A$25,$E$8)</f>
        <v>0</v>
      </c>
      <c r="F12" s="4">
        <f>COUNTIFS(Percentuais!$HJ$3:$HJ$25,$A12,Percentuais!$A$3:$A$25,$F$8)</f>
        <v>0</v>
      </c>
      <c r="G12" s="4">
        <f>COUNTIFS(Percentuais!$HJ$3:$HJ$25,$A12,Percentuais!$A$3:$A$25,$G$8)</f>
        <v>0</v>
      </c>
      <c r="H12" s="4">
        <f>COUNTIFS(Percentuais!$HJ$3:$HJ$25,$A12,Percentuais!$A$3:$A$25,$H$8)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COUNTIFS(Percentuais!$HJ$3:$HJ$25,$A13,Percentuais!$A$3:$A$25,$E$8)</f>
        <v>0</v>
      </c>
      <c r="F13" s="4">
        <f>COUNTIFS(Percentuais!$HJ$3:$HJ$25,$A13,Percentuais!$A$3:$A$25,$F$8)</f>
        <v>0</v>
      </c>
      <c r="G13" s="4">
        <f>COUNTIFS(Percentuais!$HJ$3:$HJ$25,$A13,Percentuais!$A$3:$A$25,$G$8)</f>
        <v>0</v>
      </c>
      <c r="H13" s="4">
        <f>COUNTIFS(Percentuais!$HJ$3:$HJ$25,$A13,Percentuais!$A$3:$A$25,$H$8)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COUNTIFS(Percentuais!$HJ$3:$HJ$25,$A14,Percentuais!$A$3:$A$25,$E$8)</f>
        <v>0</v>
      </c>
      <c r="F14" s="4">
        <f>COUNTIFS(Percentuais!$HJ$3:$HJ$25,$A14,Percentuais!$A$3:$A$25,$F$8)</f>
        <v>0</v>
      </c>
      <c r="G14" s="4">
        <f>COUNTIFS(Percentuais!$HJ$3:$HJ$25,$A14,Percentuais!$A$3:$A$25,$G$8)</f>
        <v>0</v>
      </c>
      <c r="H14" s="4">
        <f>COUNTIFS(Percentuais!$HJ$3:$HJ$25,$A14,Percentuais!$A$3:$A$25,$H$8)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[serviços Social]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COUNTIFS(Percentuais!$HK$3:$HK$25,$A9,Percentuais!$A$3:$A$25,$E$8)</f>
        <v>0</v>
      </c>
      <c r="F9" s="4">
        <f>COUNTIFS(Percentuais!$HK$3:$HK$25,$A9,Percentuais!$A$3:$A$25,$F$8)</f>
        <v>0</v>
      </c>
      <c r="G9" s="4">
        <f>COUNTIFS(Percentuais!$HK$3:$HK$25,$A9,Percentuais!$A$3:$A$25,$G$8)</f>
        <v>0</v>
      </c>
      <c r="H9" s="4">
        <f>COUNTIFS(Percentuais!$HK$3:$HK$25,$A9,Percentuais!$A$3:$A$25,$H$8)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COUNTIFS(Percentuais!$HK$3:$HK$25,$A10,Percentuais!$A$3:$A$25,$E$8)</f>
        <v>0</v>
      </c>
      <c r="F10" s="4">
        <f>COUNTIFS(Percentuais!$HK$3:$HK$25,$A10,Percentuais!$A$3:$A$25,$F$8)</f>
        <v>0</v>
      </c>
      <c r="G10" s="4">
        <f>COUNTIFS(Percentuais!$HK$3:$HK$25,$A10,Percentuais!$A$3:$A$25,$G$8)</f>
        <v>0</v>
      </c>
      <c r="H10" s="4">
        <f>COUNTIFS(Percentuais!$HK$3:$HK$25,$A10,Percentuais!$A$3:$A$25,$H$8)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COUNTIFS(Percentuais!$HK$3:$HK$25,$A11,Percentuais!$A$3:$A$25,$E$8)</f>
        <v>0</v>
      </c>
      <c r="F11" s="4">
        <f>COUNTIFS(Percentuais!$HK$3:$HK$25,$A11,Percentuais!$A$3:$A$25,$F$8)</f>
        <v>0</v>
      </c>
      <c r="G11" s="4">
        <f>COUNTIFS(Percentuais!$HK$3:$HK$25,$A11,Percentuais!$A$3:$A$25,$G$8)</f>
        <v>0</v>
      </c>
      <c r="H11" s="4">
        <f>COUNTIFS(Percentuais!$HK$3:$HK$25,$A11,Percentuais!$A$3:$A$25,$H$8)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COUNTIFS(Percentuais!$HK$3:$HK$25,$A12,Percentuais!$A$3:$A$25,$E$8)</f>
        <v>0</v>
      </c>
      <c r="F12" s="4">
        <f>COUNTIFS(Percentuais!$HK$3:$HK$25,$A12,Percentuais!$A$3:$A$25,$F$8)</f>
        <v>0</v>
      </c>
      <c r="G12" s="4">
        <f>COUNTIFS(Percentuais!$HK$3:$HK$25,$A12,Percentuais!$A$3:$A$25,$G$8)</f>
        <v>0</v>
      </c>
      <c r="H12" s="4">
        <f>COUNTIFS(Percentuais!$HK$3:$HK$25,$A12,Percentuais!$A$3:$A$25,$H$8)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COUNTIFS(Percentuais!$HK$3:$HK$25,$A13,Percentuais!$A$3:$A$25,$E$8)</f>
        <v>0</v>
      </c>
      <c r="F13" s="4">
        <f>COUNTIFS(Percentuais!$HK$3:$HK$25,$A13,Percentuais!$A$3:$A$25,$F$8)</f>
        <v>0</v>
      </c>
      <c r="G13" s="4">
        <f>COUNTIFS(Percentuais!$HK$3:$HK$25,$A13,Percentuais!$A$3:$A$25,$G$8)</f>
        <v>0</v>
      </c>
      <c r="H13" s="4">
        <f>COUNTIFS(Percentuais!$HK$3:$HK$25,$A13,Percentuais!$A$3:$A$25,$H$8)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COUNTIFS(Percentuais!$HK$3:$HK$25,$A14,Percentuais!$A$3:$A$25,$E$8)</f>
        <v>0</v>
      </c>
      <c r="F14" s="4">
        <f>COUNTIFS(Percentuais!$HK$3:$HK$25,$A14,Percentuais!$A$3:$A$25,$F$8)</f>
        <v>0</v>
      </c>
      <c r="G14" s="4">
        <f>COUNTIFS(Percentuais!$HK$3:$HK$25,$A14,Percentuais!$A$3:$A$25,$G$8)</f>
        <v>0</v>
      </c>
      <c r="H14" s="4">
        <f>COUNTIFS(Percentuais!$HK$3:$HK$25,$A14,Percentuais!$A$3:$A$25,$H$8)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5" t="str">
        <f>HLOOKUP(A1,Percentuais!$D$1:$KT$2,2,FALSE)</f>
        <v>Avalie os seguintes programas de apoio vinculados à  assistência estudantil: [Apoio à  apresentação de trabalhos discentes]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COUNTIFS(Percentuais!$HL$3:$HL$25,$A9,Percentuais!$A$3:$A$25,$E$8)</f>
        <v>0</v>
      </c>
      <c r="F9" s="4">
        <f>COUNTIFS(Percentuais!$HL$3:$HL$25,$A9,Percentuais!$A$3:$A$25,$F$8)</f>
        <v>0</v>
      </c>
      <c r="G9" s="4">
        <f>COUNTIFS(Percentuais!$HL$3:$HL$25,$A9,Percentuais!$A$3:$A$25,$G$8)</f>
        <v>0</v>
      </c>
      <c r="H9" s="4">
        <f>COUNTIFS(Percentuais!$HL$3:$HL$25,$A9,Percentuais!$A$3:$A$25,$H$8)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COUNTIFS(Percentuais!$HL$3:$HL$25,$A10,Percentuais!$A$3:$A$25,$E$8)</f>
        <v>0</v>
      </c>
      <c r="F10" s="4">
        <f>COUNTIFS(Percentuais!$HL$3:$HL$25,$A10,Percentuais!$A$3:$A$25,$F$8)</f>
        <v>0</v>
      </c>
      <c r="G10" s="4">
        <f>COUNTIFS(Percentuais!$HL$3:$HL$25,$A10,Percentuais!$A$3:$A$25,$G$8)</f>
        <v>0</v>
      </c>
      <c r="H10" s="4">
        <f>COUNTIFS(Percentuais!$HL$3:$HL$25,$A10,Percentuais!$A$3:$A$25,$H$8)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COUNTIFS(Percentuais!$HL$3:$HL$25,$A11,Percentuais!$A$3:$A$25,$E$8)</f>
        <v>0</v>
      </c>
      <c r="F11" s="4">
        <f>COUNTIFS(Percentuais!$HL$3:$HL$25,$A11,Percentuais!$A$3:$A$25,$F$8)</f>
        <v>0</v>
      </c>
      <c r="G11" s="4">
        <f>COUNTIFS(Percentuais!$HL$3:$HL$25,$A11,Percentuais!$A$3:$A$25,$G$8)</f>
        <v>0</v>
      </c>
      <c r="H11" s="4">
        <f>COUNTIFS(Percentuais!$HL$3:$HL$25,$A11,Percentuais!$A$3:$A$25,$H$8)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COUNTIFS(Percentuais!$HL$3:$HL$25,$A12,Percentuais!$A$3:$A$25,$E$8)</f>
        <v>0</v>
      </c>
      <c r="F12" s="4">
        <f>COUNTIFS(Percentuais!$HL$3:$HL$25,$A12,Percentuais!$A$3:$A$25,$F$8)</f>
        <v>0</v>
      </c>
      <c r="G12" s="4">
        <f>COUNTIFS(Percentuais!$HL$3:$HL$25,$A12,Percentuais!$A$3:$A$25,$G$8)</f>
        <v>0</v>
      </c>
      <c r="H12" s="4">
        <f>COUNTIFS(Percentuais!$HL$3:$HL$25,$A12,Percentuais!$A$3:$A$25,$H$8)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COUNTIFS(Percentuais!$HL$3:$HL$25,$A13,Percentuais!$A$3:$A$25,$E$8)</f>
        <v>0</v>
      </c>
      <c r="F13" s="4">
        <f>COUNTIFS(Percentuais!$HL$3:$HL$25,$A13,Percentuais!$A$3:$A$25,$F$8)</f>
        <v>0</v>
      </c>
      <c r="G13" s="4">
        <f>COUNTIFS(Percentuais!$HL$3:$HL$25,$A13,Percentuais!$A$3:$A$25,$G$8)</f>
        <v>0</v>
      </c>
      <c r="H13" s="4">
        <f>COUNTIFS(Percentuais!$HL$3:$HL$25,$A13,Percentuais!$A$3:$A$25,$H$8)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COUNTIFS(Percentuais!$HL$3:$HL$25,$A14,Percentuais!$A$3:$A$25,$E$8)</f>
        <v>0</v>
      </c>
      <c r="F14" s="4">
        <f>COUNTIFS(Percentuais!$HL$3:$HL$25,$A14,Percentuais!$A$3:$A$25,$F$8)</f>
        <v>0</v>
      </c>
      <c r="G14" s="4">
        <f>COUNTIFS(Percentuais!$HL$3:$HL$25,$A14,Percentuais!$A$3:$A$25,$G$8)</f>
        <v>0</v>
      </c>
      <c r="H14" s="4">
        <f>COUNTIFS(Percentuais!$HL$3:$HL$25,$A14,Percentuais!$A$3:$A$25,$H$8)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5" t="str">
        <f>HLOOKUP(A1,Percentuais!$D$1:$KT$2,2,FALSE)</f>
        <v>Avalie os seguintes programas de apoio vinculados à  assistência estudantil: [Apoio à  mobilidade acadêmica]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COUNTIFS(Percentuais!$HM$3:$HM$25,$A9,Percentuais!$A$3:$A$25,$E$8)</f>
        <v>0</v>
      </c>
      <c r="F9" s="4">
        <f>COUNTIFS(Percentuais!$HM$3:$HM$25,$A9,Percentuais!$A$3:$A$25,$F$8)</f>
        <v>0</v>
      </c>
      <c r="G9" s="4">
        <f>COUNTIFS(Percentuais!$HM$3:$HM$25,$A9,Percentuais!$A$3:$A$25,$G$8)</f>
        <v>0</v>
      </c>
      <c r="H9" s="4">
        <f>COUNTIFS(Percentuais!$HM$3:$HM$25,$A9,Percentuais!$A$3:$A$25,$H$8)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COUNTIFS(Percentuais!$HM$3:$HM$25,$A10,Percentuais!$A$3:$A$25,$E$8)</f>
        <v>0</v>
      </c>
      <c r="F10" s="4">
        <f>COUNTIFS(Percentuais!$HM$3:$HM$25,$A10,Percentuais!$A$3:$A$25,$F$8)</f>
        <v>0</v>
      </c>
      <c r="G10" s="4">
        <f>COUNTIFS(Percentuais!$HM$3:$HM$25,$A10,Percentuais!$A$3:$A$25,$G$8)</f>
        <v>0</v>
      </c>
      <c r="H10" s="4">
        <f>COUNTIFS(Percentuais!$HM$3:$HM$25,$A10,Percentuais!$A$3:$A$25,$H$8)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COUNTIFS(Percentuais!$HM$3:$HM$25,$A11,Percentuais!$A$3:$A$25,$E$8)</f>
        <v>0</v>
      </c>
      <c r="F11" s="4">
        <f>COUNTIFS(Percentuais!$HM$3:$HM$25,$A11,Percentuais!$A$3:$A$25,$F$8)</f>
        <v>0</v>
      </c>
      <c r="G11" s="4">
        <f>COUNTIFS(Percentuais!$HM$3:$HM$25,$A11,Percentuais!$A$3:$A$25,$G$8)</f>
        <v>0</v>
      </c>
      <c r="H11" s="4">
        <f>COUNTIFS(Percentuais!$HM$3:$HM$25,$A11,Percentuais!$A$3:$A$25,$H$8)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COUNTIFS(Percentuais!$HM$3:$HM$25,$A12,Percentuais!$A$3:$A$25,$E$8)</f>
        <v>0</v>
      </c>
      <c r="F12" s="4">
        <f>COUNTIFS(Percentuais!$HM$3:$HM$25,$A12,Percentuais!$A$3:$A$25,$F$8)</f>
        <v>0</v>
      </c>
      <c r="G12" s="4">
        <f>COUNTIFS(Percentuais!$HM$3:$HM$25,$A12,Percentuais!$A$3:$A$25,$G$8)</f>
        <v>0</v>
      </c>
      <c r="H12" s="4">
        <f>COUNTIFS(Percentuais!$HM$3:$HM$25,$A12,Percentuais!$A$3:$A$25,$H$8)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COUNTIFS(Percentuais!$HM$3:$HM$25,$A13,Percentuais!$A$3:$A$25,$E$8)</f>
        <v>0</v>
      </c>
      <c r="F13" s="4">
        <f>COUNTIFS(Percentuais!$HM$3:$HM$25,$A13,Percentuais!$A$3:$A$25,$F$8)</f>
        <v>0</v>
      </c>
      <c r="G13" s="4">
        <f>COUNTIFS(Percentuais!$HM$3:$HM$25,$A13,Percentuais!$A$3:$A$25,$G$8)</f>
        <v>0</v>
      </c>
      <c r="H13" s="4">
        <f>COUNTIFS(Percentuais!$HM$3:$HM$25,$A13,Percentuais!$A$3:$A$25,$H$8)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COUNTIFS(Percentuais!$HM$3:$HM$25,$A14,Percentuais!$A$3:$A$25,$E$8)</f>
        <v>0</v>
      </c>
      <c r="F14" s="4">
        <f>COUNTIFS(Percentuais!$HM$3:$HM$25,$A14,Percentuais!$A$3:$A$25,$F$8)</f>
        <v>0</v>
      </c>
      <c r="G14" s="4">
        <f>COUNTIFS(Percentuais!$HM$3:$HM$25,$A14,Percentuais!$A$3:$A$25,$G$8)</f>
        <v>0</v>
      </c>
      <c r="H14" s="4">
        <f>COUNTIFS(Percentuais!$HM$3:$HM$25,$A14,Percentuais!$A$3:$A$25,$H$8)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5" t="str">
        <f>HLOOKUP(A1,Percentuais!$D$1:$KT$2,2,FALSE)</f>
        <v>Avalie os seguintes programas de apoio vinculados à  assistência estudantil: [Apoio pedagógico - tutoria entre pares]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COUNTIFS(Percentuais!$HN$3:$HN$25,$A9,Percentuais!$A$3:$A$25,$E$8)</f>
        <v>0</v>
      </c>
      <c r="F9" s="4">
        <f>COUNTIFS(Percentuais!$HN$3:$HN$25,$A9,Percentuais!$A$3:$A$25,$F$8)</f>
        <v>0</v>
      </c>
      <c r="G9" s="4">
        <f>COUNTIFS(Percentuais!$HN$3:$HN$25,$A9,Percentuais!$A$3:$A$25,$G$8)</f>
        <v>0</v>
      </c>
      <c r="H9" s="4">
        <f>COUNTIFS(Percentuais!$HN$3:$HN$25,$A9,Percentuais!$A$3:$A$25,$H$8)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COUNTIFS(Percentuais!$HN$3:$HN$25,$A10,Percentuais!$A$3:$A$25,$E$8)</f>
        <v>0</v>
      </c>
      <c r="F10" s="4">
        <f>COUNTIFS(Percentuais!$HN$3:$HN$25,$A10,Percentuais!$A$3:$A$25,$F$8)</f>
        <v>0</v>
      </c>
      <c r="G10" s="4">
        <f>COUNTIFS(Percentuais!$HN$3:$HN$25,$A10,Percentuais!$A$3:$A$25,$G$8)</f>
        <v>0</v>
      </c>
      <c r="H10" s="4">
        <f>COUNTIFS(Percentuais!$HN$3:$HN$25,$A10,Percentuais!$A$3:$A$25,$H$8)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COUNTIFS(Percentuais!$HN$3:$HN$25,$A11,Percentuais!$A$3:$A$25,$E$8)</f>
        <v>0</v>
      </c>
      <c r="F11" s="4">
        <f>COUNTIFS(Percentuais!$HN$3:$HN$25,$A11,Percentuais!$A$3:$A$25,$F$8)</f>
        <v>0</v>
      </c>
      <c r="G11" s="4">
        <f>COUNTIFS(Percentuais!$HN$3:$HN$25,$A11,Percentuais!$A$3:$A$25,$G$8)</f>
        <v>0</v>
      </c>
      <c r="H11" s="4">
        <f>COUNTIFS(Percentuais!$HN$3:$HN$25,$A11,Percentuais!$A$3:$A$25,$H$8)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COUNTIFS(Percentuais!$HN$3:$HN$25,$A12,Percentuais!$A$3:$A$25,$E$8)</f>
        <v>0</v>
      </c>
      <c r="F12" s="4">
        <f>COUNTIFS(Percentuais!$HN$3:$HN$25,$A12,Percentuais!$A$3:$A$25,$F$8)</f>
        <v>0</v>
      </c>
      <c r="G12" s="4">
        <f>COUNTIFS(Percentuais!$HN$3:$HN$25,$A12,Percentuais!$A$3:$A$25,$G$8)</f>
        <v>0</v>
      </c>
      <c r="H12" s="4">
        <f>COUNTIFS(Percentuais!$HN$3:$HN$25,$A12,Percentuais!$A$3:$A$25,$H$8)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COUNTIFS(Percentuais!$HN$3:$HN$25,$A13,Percentuais!$A$3:$A$25,$E$8)</f>
        <v>0</v>
      </c>
      <c r="F13" s="4">
        <f>COUNTIFS(Percentuais!$HN$3:$HN$25,$A13,Percentuais!$A$3:$A$25,$F$8)</f>
        <v>0</v>
      </c>
      <c r="G13" s="4">
        <f>COUNTIFS(Percentuais!$HN$3:$HN$25,$A13,Percentuais!$A$3:$A$25,$G$8)</f>
        <v>0</v>
      </c>
      <c r="H13" s="4">
        <f>COUNTIFS(Percentuais!$HN$3:$HN$25,$A13,Percentuais!$A$3:$A$25,$H$8)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COUNTIFS(Percentuais!$HN$3:$HN$25,$A14,Percentuais!$A$3:$A$25,$E$8)</f>
        <v>0</v>
      </c>
      <c r="F14" s="4">
        <f>COUNTIFS(Percentuais!$HN$3:$HN$25,$A14,Percentuais!$A$3:$A$25,$F$8)</f>
        <v>0</v>
      </c>
      <c r="G14" s="4">
        <f>COUNTIFS(Percentuais!$HN$3:$HN$25,$A14,Percentuais!$A$3:$A$25,$G$8)</f>
        <v>0</v>
      </c>
      <c r="H14" s="4">
        <f>COUNTIFS(Percentuais!$HN$3:$HN$25,$A14,Percentuais!$A$3:$A$25,$H$8)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5" t="str">
        <f>HLOOKUP(A1,Percentuais!$D$1:$KT$2,2,FALSE)</f>
        <v>Avalie os seguintes programas de apoio vinculados à  assistência estudantil: [Apoio pedagógico - empréstimos de computadores]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COUNTIFS(Percentuais!$HO$3:$HO$25,$A9,Percentuais!$A$3:$A$25,$E$8)</f>
        <v>0</v>
      </c>
      <c r="F9" s="4">
        <f>COUNTIFS(Percentuais!$HO$3:$HO$25,$A9,Percentuais!$A$3:$A$25,$F$8)</f>
        <v>0</v>
      </c>
      <c r="G9" s="4">
        <f>COUNTIFS(Percentuais!$HO$3:$HO$25,$A9,Percentuais!$A$3:$A$25,$G$8)</f>
        <v>0</v>
      </c>
      <c r="H9" s="4">
        <f>COUNTIFS(Percentuais!$HO$3:$HO$25,$A9,Percentuais!$A$3:$A$25,$H$8)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COUNTIFS(Percentuais!$HO$3:$HO$25,$A10,Percentuais!$A$3:$A$25,$E$8)</f>
        <v>0</v>
      </c>
      <c r="F10" s="4">
        <f>COUNTIFS(Percentuais!$HO$3:$HO$25,$A10,Percentuais!$A$3:$A$25,$F$8)</f>
        <v>0</v>
      </c>
      <c r="G10" s="4">
        <f>COUNTIFS(Percentuais!$HO$3:$HO$25,$A10,Percentuais!$A$3:$A$25,$G$8)</f>
        <v>0</v>
      </c>
      <c r="H10" s="4">
        <f>COUNTIFS(Percentuais!$HO$3:$HO$25,$A10,Percentuais!$A$3:$A$25,$H$8)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COUNTIFS(Percentuais!$HO$3:$HO$25,$A11,Percentuais!$A$3:$A$25,$E$8)</f>
        <v>0</v>
      </c>
      <c r="F11" s="4">
        <f>COUNTIFS(Percentuais!$HO$3:$HO$25,$A11,Percentuais!$A$3:$A$25,$F$8)</f>
        <v>0</v>
      </c>
      <c r="G11" s="4">
        <f>COUNTIFS(Percentuais!$HO$3:$HO$25,$A11,Percentuais!$A$3:$A$25,$G$8)</f>
        <v>0</v>
      </c>
      <c r="H11" s="4">
        <f>COUNTIFS(Percentuais!$HO$3:$HO$25,$A11,Percentuais!$A$3:$A$25,$H$8)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COUNTIFS(Percentuais!$HO$3:$HO$25,$A12,Percentuais!$A$3:$A$25,$E$8)</f>
        <v>0</v>
      </c>
      <c r="F12" s="4">
        <f>COUNTIFS(Percentuais!$HO$3:$HO$25,$A12,Percentuais!$A$3:$A$25,$F$8)</f>
        <v>0</v>
      </c>
      <c r="G12" s="4">
        <f>COUNTIFS(Percentuais!$HO$3:$HO$25,$A12,Percentuais!$A$3:$A$25,$G$8)</f>
        <v>0</v>
      </c>
      <c r="H12" s="4">
        <f>COUNTIFS(Percentuais!$HO$3:$HO$25,$A12,Percentuais!$A$3:$A$25,$H$8)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COUNTIFS(Percentuais!$HO$3:$HO$25,$A13,Percentuais!$A$3:$A$25,$E$8)</f>
        <v>0</v>
      </c>
      <c r="F13" s="4">
        <f>COUNTIFS(Percentuais!$HO$3:$HO$25,$A13,Percentuais!$A$3:$A$25,$F$8)</f>
        <v>0</v>
      </c>
      <c r="G13" s="4">
        <f>COUNTIFS(Percentuais!$HO$3:$HO$25,$A13,Percentuais!$A$3:$A$25,$G$8)</f>
        <v>0</v>
      </c>
      <c r="H13" s="4">
        <f>COUNTIFS(Percentuais!$HO$3:$HO$25,$A13,Percentuais!$A$3:$A$25,$H$8)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COUNTIFS(Percentuais!$HO$3:$HO$25,$A14,Percentuais!$A$3:$A$25,$E$8)</f>
        <v>0</v>
      </c>
      <c r="F14" s="4">
        <f>COUNTIFS(Percentuais!$HO$3:$HO$25,$A14,Percentuais!$A$3:$A$25,$F$8)</f>
        <v>0</v>
      </c>
      <c r="G14" s="4">
        <f>COUNTIFS(Percentuais!$HO$3:$HO$25,$A14,Percentuais!$A$3:$A$25,$G$8)</f>
        <v>0</v>
      </c>
      <c r="H14" s="4">
        <f>COUNTIFS(Percentuais!$HO$3:$HO$25,$A14,Percentuais!$A$3:$A$25,$H$8)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5" t="str">
        <f>HLOOKUP(A1,Percentuais!$D$1:$KT$2,2,FALSE)</f>
        <v>Avalie os seguintes programas de apoio vinculados à  assistência estudantil: [Apoio pedagógico emergencial - acesso à  internet]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COUNTIFS(Percentuais!$HP$3:$HP$25,$A9,Percentuais!$A$3:$A$25,$E$8)</f>
        <v>0</v>
      </c>
      <c r="F9" s="4">
        <f>COUNTIFS(Percentuais!$HP$3:$HP$25,$A9,Percentuais!$A$3:$A$25,$F$8)</f>
        <v>0</v>
      </c>
      <c r="G9" s="4">
        <f>COUNTIFS(Percentuais!$HP$3:$HP$25,$A9,Percentuais!$A$3:$A$25,$G$8)</f>
        <v>0</v>
      </c>
      <c r="H9" s="4">
        <f>COUNTIFS(Percentuais!$HP$3:$HP$25,$A9,Percentuais!$A$3:$A$25,$H$8)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COUNTIFS(Percentuais!$HP$3:$HP$25,$A10,Percentuais!$A$3:$A$25,$E$8)</f>
        <v>0</v>
      </c>
      <c r="F10" s="4">
        <f>COUNTIFS(Percentuais!$HP$3:$HP$25,$A10,Percentuais!$A$3:$A$25,$F$8)</f>
        <v>0</v>
      </c>
      <c r="G10" s="4">
        <f>COUNTIFS(Percentuais!$HP$3:$HP$25,$A10,Percentuais!$A$3:$A$25,$G$8)</f>
        <v>0</v>
      </c>
      <c r="H10" s="4">
        <f>COUNTIFS(Percentuais!$HP$3:$HP$25,$A10,Percentuais!$A$3:$A$25,$H$8)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COUNTIFS(Percentuais!$HP$3:$HP$25,$A11,Percentuais!$A$3:$A$25,$E$8)</f>
        <v>0</v>
      </c>
      <c r="F11" s="4">
        <f>COUNTIFS(Percentuais!$HP$3:$HP$25,$A11,Percentuais!$A$3:$A$25,$F$8)</f>
        <v>0</v>
      </c>
      <c r="G11" s="4">
        <f>COUNTIFS(Percentuais!$HP$3:$HP$25,$A11,Percentuais!$A$3:$A$25,$G$8)</f>
        <v>0</v>
      </c>
      <c r="H11" s="4">
        <f>COUNTIFS(Percentuais!$HP$3:$HP$25,$A11,Percentuais!$A$3:$A$25,$H$8)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COUNTIFS(Percentuais!$HP$3:$HP$25,$A12,Percentuais!$A$3:$A$25,$E$8)</f>
        <v>0</v>
      </c>
      <c r="F12" s="4">
        <f>COUNTIFS(Percentuais!$HP$3:$HP$25,$A12,Percentuais!$A$3:$A$25,$F$8)</f>
        <v>0</v>
      </c>
      <c r="G12" s="4">
        <f>COUNTIFS(Percentuais!$HP$3:$HP$25,$A12,Percentuais!$A$3:$A$25,$G$8)</f>
        <v>0</v>
      </c>
      <c r="H12" s="4">
        <f>COUNTIFS(Percentuais!$HP$3:$HP$25,$A12,Percentuais!$A$3:$A$25,$H$8)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COUNTIFS(Percentuais!$HP$3:$HP$25,$A13,Percentuais!$A$3:$A$25,$E$8)</f>
        <v>0</v>
      </c>
      <c r="F13" s="4">
        <f>COUNTIFS(Percentuais!$HP$3:$HP$25,$A13,Percentuais!$A$3:$A$25,$F$8)</f>
        <v>0</v>
      </c>
      <c r="G13" s="4">
        <f>COUNTIFS(Percentuais!$HP$3:$HP$25,$A13,Percentuais!$A$3:$A$25,$G$8)</f>
        <v>0</v>
      </c>
      <c r="H13" s="4">
        <f>COUNTIFS(Percentuais!$HP$3:$HP$25,$A13,Percentuais!$A$3:$A$25,$H$8)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COUNTIFS(Percentuais!$HP$3:$HP$25,$A14,Percentuais!$A$3:$A$25,$E$8)</f>
        <v>0</v>
      </c>
      <c r="F14" s="4">
        <f>COUNTIFS(Percentuais!$HP$3:$HP$25,$A14,Percentuais!$A$3:$A$25,$F$8)</f>
        <v>0</v>
      </c>
      <c r="G14" s="4">
        <f>COUNTIFS(Percentuais!$HP$3:$HP$25,$A14,Percentuais!$A$3:$A$25,$G$8)</f>
        <v>0</v>
      </c>
      <c r="H14" s="4">
        <f>COUNTIFS(Percentuais!$HP$3:$HP$25,$A14,Percentuais!$A$3:$A$25,$H$8)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5" t="str">
        <f>HLOOKUP(A1,Percentuais!$D$1:$KT$2,2,FALSE)</f>
        <v>Avalie os seguintes programas de apoio vinculados à  assistência estudantil: [Apoio pedagógico - aquisição de material de alto custo]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COUNTIFS(Percentuais!$HQ$3:$HQ$25,$A9,Percentuais!$A$3:$A$25,$E$8)</f>
        <v>0</v>
      </c>
      <c r="F9" s="4">
        <f>COUNTIFS(Percentuais!$HQ$3:$HQ$25,$A9,Percentuais!$A$3:$A$25,$F$8)</f>
        <v>0</v>
      </c>
      <c r="G9" s="4">
        <f>COUNTIFS(Percentuais!$HQ$3:$HQ$25,$A9,Percentuais!$A$3:$A$25,$G$8)</f>
        <v>0</v>
      </c>
      <c r="H9" s="4">
        <f>COUNTIFS(Percentuais!$HQ$3:$HQ$25,$A9,Percentuais!$A$3:$A$25,$H$8)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COUNTIFS(Percentuais!$HQ$3:$HQ$25,$A10,Percentuais!$A$3:$A$25,$E$8)</f>
        <v>0</v>
      </c>
      <c r="F10" s="4">
        <f>COUNTIFS(Percentuais!$HQ$3:$HQ$25,$A10,Percentuais!$A$3:$A$25,$F$8)</f>
        <v>0</v>
      </c>
      <c r="G10" s="4">
        <f>COUNTIFS(Percentuais!$HQ$3:$HQ$25,$A10,Percentuais!$A$3:$A$25,$G$8)</f>
        <v>0</v>
      </c>
      <c r="H10" s="4">
        <f>COUNTIFS(Percentuais!$HQ$3:$HQ$25,$A10,Percentuais!$A$3:$A$25,$H$8)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COUNTIFS(Percentuais!$HQ$3:$HQ$25,$A11,Percentuais!$A$3:$A$25,$E$8)</f>
        <v>0</v>
      </c>
      <c r="F11" s="4">
        <f>COUNTIFS(Percentuais!$HQ$3:$HQ$25,$A11,Percentuais!$A$3:$A$25,$F$8)</f>
        <v>0</v>
      </c>
      <c r="G11" s="4">
        <f>COUNTIFS(Percentuais!$HQ$3:$HQ$25,$A11,Percentuais!$A$3:$A$25,$G$8)</f>
        <v>0</v>
      </c>
      <c r="H11" s="4">
        <f>COUNTIFS(Percentuais!$HQ$3:$HQ$25,$A11,Percentuais!$A$3:$A$25,$H$8)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COUNTIFS(Percentuais!$HQ$3:$HQ$25,$A12,Percentuais!$A$3:$A$25,$E$8)</f>
        <v>0</v>
      </c>
      <c r="F12" s="4">
        <f>COUNTIFS(Percentuais!$HQ$3:$HQ$25,$A12,Percentuais!$A$3:$A$25,$F$8)</f>
        <v>0</v>
      </c>
      <c r="G12" s="4">
        <f>COUNTIFS(Percentuais!$HQ$3:$HQ$25,$A12,Percentuais!$A$3:$A$25,$G$8)</f>
        <v>0</v>
      </c>
      <c r="H12" s="4">
        <f>COUNTIFS(Percentuais!$HQ$3:$HQ$25,$A12,Percentuais!$A$3:$A$25,$H$8)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COUNTIFS(Percentuais!$HQ$3:$HQ$25,$A13,Percentuais!$A$3:$A$25,$E$8)</f>
        <v>0</v>
      </c>
      <c r="F13" s="4">
        <f>COUNTIFS(Percentuais!$HQ$3:$HQ$25,$A13,Percentuais!$A$3:$A$25,$F$8)</f>
        <v>0</v>
      </c>
      <c r="G13" s="4">
        <f>COUNTIFS(Percentuais!$HQ$3:$HQ$25,$A13,Percentuais!$A$3:$A$25,$G$8)</f>
        <v>0</v>
      </c>
      <c r="H13" s="4">
        <f>COUNTIFS(Percentuais!$HQ$3:$HQ$25,$A13,Percentuais!$A$3:$A$25,$H$8)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COUNTIFS(Percentuais!$HQ$3:$HQ$25,$A14,Percentuais!$A$3:$A$25,$E$8)</f>
        <v>0</v>
      </c>
      <c r="F14" s="4">
        <f>COUNTIFS(Percentuais!$HQ$3:$HQ$25,$A14,Percentuais!$A$3:$A$25,$F$8)</f>
        <v>0</v>
      </c>
      <c r="G14" s="4">
        <f>COUNTIFS(Percentuais!$HQ$3:$HQ$25,$A14,Percentuais!$A$3:$A$25,$G$8)</f>
        <v>0</v>
      </c>
      <c r="H14" s="4">
        <f>COUNTIFS(Percentuais!$HQ$3:$HQ$25,$A14,Percentuais!$A$3:$A$25,$H$8)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5" t="str">
        <f>HLOOKUP(A1,Percentuais!$D$1:$KT$2,2,FALSE)</f>
        <v>Avalie os seguintes programas de apoio vinculados à  assistência estudantil: [Apoio à /ao Estudante Indígena - retorno à  aldeia]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COUNTIFS(Percentuais!$HR$3:$HR$25,$A9,Percentuais!$A$3:$A$25,$E$8)</f>
        <v>0</v>
      </c>
      <c r="F9" s="4">
        <f>COUNTIFS(Percentuais!$HR$3:$HR$25,$A9,Percentuais!$A$3:$A$25,$F$8)</f>
        <v>0</v>
      </c>
      <c r="G9" s="4">
        <f>COUNTIFS(Percentuais!$HR$3:$HR$25,$A9,Percentuais!$A$3:$A$25,$G$8)</f>
        <v>0</v>
      </c>
      <c r="H9" s="4">
        <f>COUNTIFS(Percentuais!$HR$3:$HR$25,$A9,Percentuais!$A$3:$A$25,$H$8)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COUNTIFS(Percentuais!$HR$3:$HR$25,$A10,Percentuais!$A$3:$A$25,$E$8)</f>
        <v>0</v>
      </c>
      <c r="F10" s="4">
        <f>COUNTIFS(Percentuais!$HR$3:$HR$25,$A10,Percentuais!$A$3:$A$25,$F$8)</f>
        <v>0</v>
      </c>
      <c r="G10" s="4">
        <f>COUNTIFS(Percentuais!$HR$3:$HR$25,$A10,Percentuais!$A$3:$A$25,$G$8)</f>
        <v>0</v>
      </c>
      <c r="H10" s="4">
        <f>COUNTIFS(Percentuais!$HR$3:$HR$25,$A10,Percentuais!$A$3:$A$25,$H$8)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COUNTIFS(Percentuais!$HR$3:$HR$25,$A11,Percentuais!$A$3:$A$25,$E$8)</f>
        <v>0</v>
      </c>
      <c r="F11" s="4">
        <f>COUNTIFS(Percentuais!$HR$3:$HR$25,$A11,Percentuais!$A$3:$A$25,$F$8)</f>
        <v>0</v>
      </c>
      <c r="G11" s="4">
        <f>COUNTIFS(Percentuais!$HR$3:$HR$25,$A11,Percentuais!$A$3:$A$25,$G$8)</f>
        <v>0</v>
      </c>
      <c r="H11" s="4">
        <f>COUNTIFS(Percentuais!$HR$3:$HR$25,$A11,Percentuais!$A$3:$A$25,$H$8)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COUNTIFS(Percentuais!$HR$3:$HR$25,$A12,Percentuais!$A$3:$A$25,$E$8)</f>
        <v>0</v>
      </c>
      <c r="F12" s="4">
        <f>COUNTIFS(Percentuais!$HR$3:$HR$25,$A12,Percentuais!$A$3:$A$25,$F$8)</f>
        <v>0</v>
      </c>
      <c r="G12" s="4">
        <f>COUNTIFS(Percentuais!$HR$3:$HR$25,$A12,Percentuais!$A$3:$A$25,$G$8)</f>
        <v>0</v>
      </c>
      <c r="H12" s="4">
        <f>COUNTIFS(Percentuais!$HR$3:$HR$25,$A12,Percentuais!$A$3:$A$25,$H$8)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COUNTIFS(Percentuais!$HR$3:$HR$25,$A13,Percentuais!$A$3:$A$25,$E$8)</f>
        <v>0</v>
      </c>
      <c r="F13" s="4">
        <f>COUNTIFS(Percentuais!$HR$3:$HR$25,$A13,Percentuais!$A$3:$A$25,$F$8)</f>
        <v>0</v>
      </c>
      <c r="G13" s="4">
        <f>COUNTIFS(Percentuais!$HR$3:$HR$25,$A13,Percentuais!$A$3:$A$25,$G$8)</f>
        <v>0</v>
      </c>
      <c r="H13" s="4">
        <f>COUNTIFS(Percentuais!$HR$3:$HR$25,$A13,Percentuais!$A$3:$A$25,$H$8)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COUNTIFS(Percentuais!$HR$3:$HR$25,$A14,Percentuais!$A$3:$A$25,$E$8)</f>
        <v>0</v>
      </c>
      <c r="F14" s="4">
        <f>COUNTIFS(Percentuais!$HR$3:$HR$25,$A14,Percentuais!$A$3:$A$25,$F$8)</f>
        <v>0</v>
      </c>
      <c r="G14" s="4">
        <f>COUNTIFS(Percentuais!$HR$3:$HR$25,$A14,Percentuais!$A$3:$A$25,$G$8)</f>
        <v>0</v>
      </c>
      <c r="H14" s="4">
        <f>COUNTIFS(Percentuais!$HR$3:$HR$25,$A14,Percentuais!$A$3:$A$25,$H$8)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5" t="str">
        <f>HLOOKUP(A1,Percentuais!$D$1:$KT$2,2,FALSE)</f>
        <v>Avalie os seguintes programas de apoio vinculados à  assistência estudantil: [Apoio a eventos estudantis]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COUNTIFS(Percentuais!$HS$3:$HS$25,$A9,Percentuais!$A$3:$A$25,$E$8)</f>
        <v>0</v>
      </c>
      <c r="F9" s="4">
        <f>COUNTIFS(Percentuais!$HS$3:$HS$25,$A9,Percentuais!$A$3:$A$25,$F$8)</f>
        <v>0</v>
      </c>
      <c r="G9" s="4">
        <f>COUNTIFS(Percentuais!$HS$3:$HS$25,$A9,Percentuais!$A$3:$A$25,$G$8)</f>
        <v>0</v>
      </c>
      <c r="H9" s="4">
        <f>COUNTIFS(Percentuais!$HS$3:$HS$25,$A9,Percentuais!$A$3:$A$25,$H$8)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COUNTIFS(Percentuais!$HS$3:$HS$25,$A10,Percentuais!$A$3:$A$25,$E$8)</f>
        <v>0</v>
      </c>
      <c r="F10" s="4">
        <f>COUNTIFS(Percentuais!$HS$3:$HS$25,$A10,Percentuais!$A$3:$A$25,$F$8)</f>
        <v>0</v>
      </c>
      <c r="G10" s="4">
        <f>COUNTIFS(Percentuais!$HS$3:$HS$25,$A10,Percentuais!$A$3:$A$25,$G$8)</f>
        <v>0</v>
      </c>
      <c r="H10" s="4">
        <f>COUNTIFS(Percentuais!$HS$3:$HS$25,$A10,Percentuais!$A$3:$A$25,$H$8)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COUNTIFS(Percentuais!$HS$3:$HS$25,$A11,Percentuais!$A$3:$A$25,$E$8)</f>
        <v>0</v>
      </c>
      <c r="F11" s="4">
        <f>COUNTIFS(Percentuais!$HS$3:$HS$25,$A11,Percentuais!$A$3:$A$25,$F$8)</f>
        <v>0</v>
      </c>
      <c r="G11" s="4">
        <f>COUNTIFS(Percentuais!$HS$3:$HS$25,$A11,Percentuais!$A$3:$A$25,$G$8)</f>
        <v>0</v>
      </c>
      <c r="H11" s="4">
        <f>COUNTIFS(Percentuais!$HS$3:$HS$25,$A11,Percentuais!$A$3:$A$25,$H$8)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COUNTIFS(Percentuais!$HS$3:$HS$25,$A12,Percentuais!$A$3:$A$25,$E$8)</f>
        <v>0</v>
      </c>
      <c r="F12" s="4">
        <f>COUNTIFS(Percentuais!$HS$3:$HS$25,$A12,Percentuais!$A$3:$A$25,$F$8)</f>
        <v>0</v>
      </c>
      <c r="G12" s="4">
        <f>COUNTIFS(Percentuais!$HS$3:$HS$25,$A12,Percentuais!$A$3:$A$25,$G$8)</f>
        <v>0</v>
      </c>
      <c r="H12" s="4">
        <f>COUNTIFS(Percentuais!$HS$3:$HS$25,$A12,Percentuais!$A$3:$A$25,$H$8)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COUNTIFS(Percentuais!$HS$3:$HS$25,$A13,Percentuais!$A$3:$A$25,$E$8)</f>
        <v>0</v>
      </c>
      <c r="F13" s="4">
        <f>COUNTIFS(Percentuais!$HS$3:$HS$25,$A13,Percentuais!$A$3:$A$25,$F$8)</f>
        <v>0</v>
      </c>
      <c r="G13" s="4">
        <f>COUNTIFS(Percentuais!$HS$3:$HS$25,$A13,Percentuais!$A$3:$A$25,$G$8)</f>
        <v>0</v>
      </c>
      <c r="H13" s="4">
        <f>COUNTIFS(Percentuais!$HS$3:$HS$25,$A13,Percentuais!$A$3:$A$25,$H$8)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COUNTIFS(Percentuais!$HS$3:$HS$25,$A14,Percentuais!$A$3:$A$25,$E$8)</f>
        <v>0</v>
      </c>
      <c r="F14" s="4">
        <f>COUNTIFS(Percentuais!$HS$3:$HS$25,$A14,Percentuais!$A$3:$A$25,$F$8)</f>
        <v>0</v>
      </c>
      <c r="G14" s="4">
        <f>COUNTIFS(Percentuais!$HS$3:$HS$25,$A14,Percentuais!$A$3:$A$25,$G$8)</f>
        <v>0</v>
      </c>
      <c r="H14" s="4">
        <f>COUNTIFS(Percentuais!$HS$3:$HS$25,$A14,Percentuais!$A$3:$A$25,$H$8)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5" t="str">
        <f>HLOOKUP(A1,Percentuais!$D$1:$KV$2,2,FALSE)</f>
        <v>Considerando o planejamento e as Políticas para a internacionalização da UFPR,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COUNTIFS(Percentuais!$HT$3:$HT$25,$A10,Percentuais!$A$3:$A$25,$E$9)</f>
        <v>0</v>
      </c>
      <c r="F10" s="23">
        <f>COUNTIFS(Percentuais!$HT$3:$HT$25,$A10,Percentuais!$A$3:$A$25,$F$9)</f>
        <v>0</v>
      </c>
      <c r="G10" s="23">
        <f>COUNTIFS(Percentuais!$HT$3:$HT$25,$A10,Percentuais!$A$3:$A$25,$G$9)</f>
        <v>0</v>
      </c>
      <c r="H10" s="23">
        <f>COUNTIFS(Percentuais!$HT$3:$HT$25,$A10,Percentuais!$A$3:$A$25,$H$9)</f>
        <v>0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1</v>
      </c>
      <c r="D11" s="43">
        <f t="shared" ref="D11" si="0">B11+C11</f>
        <v>1</v>
      </c>
      <c r="E11" s="23">
        <f>COUNTIFS(Percentuais!$HT$3:$HT$25,$A11,Percentuais!$A$3:$A$25,$E$9)</f>
        <v>0</v>
      </c>
      <c r="F11" s="23">
        <f>COUNTIFS(Percentuais!$HT$3:$HT$25,$A11,Percentuais!$A$3:$A$25,$F$9)</f>
        <v>0</v>
      </c>
      <c r="G11" s="23">
        <f>COUNTIFS(Percentuais!$HT$3:$HT$25,$A11,Percentuais!$A$3:$A$25,$G$9)</f>
        <v>0</v>
      </c>
      <c r="H11" s="23">
        <f>COUNTIFS(Percentuais!$HT$3:$HT$25,$A11,Percentuais!$A$3:$A$25,$H$9)</f>
        <v>23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5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COUNTIFS(Percentuais!$HU$3:$HU$25,$A9,Percentuais!$A$3:$A$25,$E$8)</f>
        <v>0</v>
      </c>
      <c r="F9" s="4">
        <f>COUNTIFS(Percentuais!$HU$3:$HU$25,$A9,Percentuais!$A$3:$A$25,$F$8)</f>
        <v>0</v>
      </c>
      <c r="G9" s="4">
        <f>COUNTIFS(Percentuais!$HU$3:$HU$25,$A9,Percentuais!$A$3:$A$25,$G$8)</f>
        <v>0</v>
      </c>
      <c r="H9" s="4">
        <f>COUNTIFS(Percentuais!$HU$3:$HU$25,$A9,Percentuais!$A$3:$A$25,$H$8)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COUNTIFS(Percentuais!$HU$3:$HU$25,$A10,Percentuais!$A$3:$A$25,$E$8)</f>
        <v>0</v>
      </c>
      <c r="F10" s="4">
        <f>COUNTIFS(Percentuais!$HU$3:$HU$25,$A10,Percentuais!$A$3:$A$25,$F$8)</f>
        <v>0</v>
      </c>
      <c r="G10" s="4">
        <f>COUNTIFS(Percentuais!$HU$3:$HU$25,$A10,Percentuais!$A$3:$A$25,$G$8)</f>
        <v>0</v>
      </c>
      <c r="H10" s="4">
        <f>COUNTIFS(Percentuais!$HU$3:$HU$25,$A10,Percentuais!$A$3:$A$25,$H$8)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COUNTIFS(Percentuais!$HU$3:$HU$25,$A11,Percentuais!$A$3:$A$25,$E$8)</f>
        <v>0</v>
      </c>
      <c r="F11" s="4">
        <f>COUNTIFS(Percentuais!$HU$3:$HU$25,$A11,Percentuais!$A$3:$A$25,$F$8)</f>
        <v>0</v>
      </c>
      <c r="G11" s="4">
        <f>COUNTIFS(Percentuais!$HU$3:$HU$25,$A11,Percentuais!$A$3:$A$25,$G$8)</f>
        <v>0</v>
      </c>
      <c r="H11" s="4">
        <f>COUNTIFS(Percentuais!$HU$3:$HU$25,$A11,Percentuais!$A$3:$A$25,$H$8)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COUNTIFS(Percentuais!$HU$3:$HU$25,$A12,Percentuais!$A$3:$A$25,$E$8)</f>
        <v>0</v>
      </c>
      <c r="F12" s="4">
        <f>COUNTIFS(Percentuais!$HU$3:$HU$25,$A12,Percentuais!$A$3:$A$25,$F$8)</f>
        <v>0</v>
      </c>
      <c r="G12" s="4">
        <f>COUNTIFS(Percentuais!$HU$3:$HU$25,$A12,Percentuais!$A$3:$A$25,$G$8)</f>
        <v>0</v>
      </c>
      <c r="H12" s="4">
        <f>COUNTIFS(Percentuais!$HU$3:$HU$25,$A12,Percentuais!$A$3:$A$25,$H$8)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COUNTIFS(Percentuais!$HU$3:$HU$25,$A13,Percentuais!$A$3:$A$25,$E$8)</f>
        <v>0</v>
      </c>
      <c r="F13" s="4">
        <f>COUNTIFS(Percentuais!$HU$3:$HU$25,$A13,Percentuais!$A$3:$A$25,$F$8)</f>
        <v>0</v>
      </c>
      <c r="G13" s="4">
        <f>COUNTIFS(Percentuais!$HU$3:$HU$25,$A13,Percentuais!$A$3:$A$25,$G$8)</f>
        <v>0</v>
      </c>
      <c r="H13" s="4">
        <f>COUNTIFS(Percentuais!$HU$3:$HU$25,$A13,Percentuais!$A$3:$A$25,$H$8)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COUNTIFS(Percentuais!$HU$3:$HU$25,$A14,Percentuais!$A$3:$A$25,$E$8)</f>
        <v>0</v>
      </c>
      <c r="F14" s="4">
        <f>COUNTIFS(Percentuais!$HU$3:$HU$25,$A14,Percentuais!$A$3:$A$25,$F$8)</f>
        <v>0</v>
      </c>
      <c r="G14" s="4">
        <f>COUNTIFS(Percentuais!$HU$3:$HU$25,$A14,Percentuais!$A$3:$A$25,$G$8)</f>
        <v>0</v>
      </c>
      <c r="H14" s="4">
        <f>COUNTIFS(Percentuais!$HU$3:$HU$25,$A14,Percentuais!$A$3:$A$25,$H$8)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5" t="str">
        <f>HLOOKUP(A1,Percentuais!$D$1:$KT$2,2,FALSE)</f>
        <v>Em relação às  Políticas e ações para a internacionalização, avalie: [A oferta de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COUNTIFS(Percentuais!$HV$3:$HV$25,$A9,Percentuais!$A$3:$A$25,$E$8)</f>
        <v>0</v>
      </c>
      <c r="F9" s="4">
        <f>COUNTIFS(Percentuais!$HV$3:$HV$25,$A9,Percentuais!$A$3:$A$25,$F$8)</f>
        <v>0</v>
      </c>
      <c r="G9" s="4">
        <f>COUNTIFS(Percentuais!$HV$3:$HV$25,$A9,Percentuais!$A$3:$A$25,$G$8)</f>
        <v>0</v>
      </c>
      <c r="H9" s="4">
        <f>COUNTIFS(Percentuais!$HV$3:$HV$25,$A9,Percentuais!$A$3:$A$25,$H$8)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COUNTIFS(Percentuais!$HV$3:$HV$25,$A10,Percentuais!$A$3:$A$25,$E$8)</f>
        <v>0</v>
      </c>
      <c r="F10" s="4">
        <f>COUNTIFS(Percentuais!$HV$3:$HV$25,$A10,Percentuais!$A$3:$A$25,$F$8)</f>
        <v>0</v>
      </c>
      <c r="G10" s="4">
        <f>COUNTIFS(Percentuais!$HV$3:$HV$25,$A10,Percentuais!$A$3:$A$25,$G$8)</f>
        <v>0</v>
      </c>
      <c r="H10" s="4">
        <f>COUNTIFS(Percentuais!$HV$3:$HV$25,$A10,Percentuais!$A$3:$A$25,$H$8)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COUNTIFS(Percentuais!$HV$3:$HV$25,$A11,Percentuais!$A$3:$A$25,$E$8)</f>
        <v>0</v>
      </c>
      <c r="F11" s="4">
        <f>COUNTIFS(Percentuais!$HV$3:$HV$25,$A11,Percentuais!$A$3:$A$25,$F$8)</f>
        <v>0</v>
      </c>
      <c r="G11" s="4">
        <f>COUNTIFS(Percentuais!$HV$3:$HV$25,$A11,Percentuais!$A$3:$A$25,$G$8)</f>
        <v>0</v>
      </c>
      <c r="H11" s="4">
        <f>COUNTIFS(Percentuais!$HV$3:$HV$25,$A11,Percentuais!$A$3:$A$25,$H$8)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COUNTIFS(Percentuais!$HV$3:$HV$25,$A12,Percentuais!$A$3:$A$25,$E$8)</f>
        <v>0</v>
      </c>
      <c r="F12" s="4">
        <f>COUNTIFS(Percentuais!$HV$3:$HV$25,$A12,Percentuais!$A$3:$A$25,$F$8)</f>
        <v>0</v>
      </c>
      <c r="G12" s="4">
        <f>COUNTIFS(Percentuais!$HV$3:$HV$25,$A12,Percentuais!$A$3:$A$25,$G$8)</f>
        <v>0</v>
      </c>
      <c r="H12" s="4">
        <f>COUNTIFS(Percentuais!$HV$3:$HV$25,$A12,Percentuais!$A$3:$A$25,$H$8)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COUNTIFS(Percentuais!$HV$3:$HV$25,$A13,Percentuais!$A$3:$A$25,$E$8)</f>
        <v>0</v>
      </c>
      <c r="F13" s="4">
        <f>COUNTIFS(Percentuais!$HV$3:$HV$25,$A13,Percentuais!$A$3:$A$25,$F$8)</f>
        <v>0</v>
      </c>
      <c r="G13" s="4">
        <f>COUNTIFS(Percentuais!$HV$3:$HV$25,$A13,Percentuais!$A$3:$A$25,$G$8)</f>
        <v>0</v>
      </c>
      <c r="H13" s="4">
        <f>COUNTIFS(Percentuais!$HV$3:$HV$25,$A13,Percentuais!$A$3:$A$25,$H$8)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COUNTIFS(Percentuais!$HV$3:$HV$25,$A14,Percentuais!$A$3:$A$25,$E$8)</f>
        <v>0</v>
      </c>
      <c r="F14" s="4">
        <f>COUNTIFS(Percentuais!$HV$3:$HV$25,$A14,Percentuais!$A$3:$A$25,$F$8)</f>
        <v>0</v>
      </c>
      <c r="G14" s="4">
        <f>COUNTIFS(Percentuais!$HV$3:$HV$25,$A14,Percentuais!$A$3:$A$25,$G$8)</f>
        <v>0</v>
      </c>
      <c r="H14" s="4">
        <f>COUNTIFS(Percentuais!$HV$3:$HV$25,$A14,Percentuais!$A$3:$A$25,$H$8)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5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COUNTIFS(Percentuais!$HW$3:$HW$25,$A9,Percentuais!$A$3:$A$25,$E$8)</f>
        <v>0</v>
      </c>
      <c r="F9" s="4">
        <f>COUNTIFS(Percentuais!$HW$3:$HW$25,$A9,Percentuais!$A$3:$A$25,$F$8)</f>
        <v>0</v>
      </c>
      <c r="G9" s="4">
        <f>COUNTIFS(Percentuais!$HW$3:$HW$25,$A9,Percentuais!$A$3:$A$25,$G$8)</f>
        <v>0</v>
      </c>
      <c r="H9" s="4">
        <f>COUNTIFS(Percentuais!$HW$3:$HW$25,$A9,Percentuais!$A$3:$A$25,$H$8)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COUNTIFS(Percentuais!$HW$3:$HW$25,$A10,Percentuais!$A$3:$A$25,$E$8)</f>
        <v>0</v>
      </c>
      <c r="F10" s="4">
        <f>COUNTIFS(Percentuais!$HW$3:$HW$25,$A10,Percentuais!$A$3:$A$25,$F$8)</f>
        <v>0</v>
      </c>
      <c r="G10" s="4">
        <f>COUNTIFS(Percentuais!$HW$3:$HW$25,$A10,Percentuais!$A$3:$A$25,$G$8)</f>
        <v>0</v>
      </c>
      <c r="H10" s="4">
        <f>COUNTIFS(Percentuais!$HW$3:$HW$25,$A10,Percentuais!$A$3:$A$25,$H$8)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COUNTIFS(Percentuais!$HW$3:$HW$25,$A11,Percentuais!$A$3:$A$25,$E$8)</f>
        <v>0</v>
      </c>
      <c r="F11" s="4">
        <f>COUNTIFS(Percentuais!$HW$3:$HW$25,$A11,Percentuais!$A$3:$A$25,$F$8)</f>
        <v>0</v>
      </c>
      <c r="G11" s="4">
        <f>COUNTIFS(Percentuais!$HW$3:$HW$25,$A11,Percentuais!$A$3:$A$25,$G$8)</f>
        <v>0</v>
      </c>
      <c r="H11" s="4">
        <f>COUNTIFS(Percentuais!$HW$3:$HW$25,$A11,Percentuais!$A$3:$A$25,$H$8)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COUNTIFS(Percentuais!$HW$3:$HW$25,$A12,Percentuais!$A$3:$A$25,$E$8)</f>
        <v>0</v>
      </c>
      <c r="F12" s="4">
        <f>COUNTIFS(Percentuais!$HW$3:$HW$25,$A12,Percentuais!$A$3:$A$25,$F$8)</f>
        <v>0</v>
      </c>
      <c r="G12" s="4">
        <f>COUNTIFS(Percentuais!$HW$3:$HW$25,$A12,Percentuais!$A$3:$A$25,$G$8)</f>
        <v>0</v>
      </c>
      <c r="H12" s="4">
        <f>COUNTIFS(Percentuais!$HW$3:$HW$25,$A12,Percentuais!$A$3:$A$25,$H$8)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COUNTIFS(Percentuais!$HW$3:$HW$25,$A13,Percentuais!$A$3:$A$25,$E$8)</f>
        <v>0</v>
      </c>
      <c r="F13" s="4">
        <f>COUNTIFS(Percentuais!$HW$3:$HW$25,$A13,Percentuais!$A$3:$A$25,$F$8)</f>
        <v>0</v>
      </c>
      <c r="G13" s="4">
        <f>COUNTIFS(Percentuais!$HW$3:$HW$25,$A13,Percentuais!$A$3:$A$25,$G$8)</f>
        <v>0</v>
      </c>
      <c r="H13" s="4">
        <f>COUNTIFS(Percentuais!$HW$3:$HW$25,$A13,Percentuais!$A$3:$A$25,$H$8)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COUNTIFS(Percentuais!$HW$3:$HW$25,$A14,Percentuais!$A$3:$A$25,$E$8)</f>
        <v>0</v>
      </c>
      <c r="F14" s="4">
        <f>COUNTIFS(Percentuais!$HW$3:$HW$25,$A14,Percentuais!$A$3:$A$25,$F$8)</f>
        <v>0</v>
      </c>
      <c r="G14" s="4">
        <f>COUNTIFS(Percentuais!$HW$3:$HW$25,$A14,Percentuais!$A$3:$A$25,$G$8)</f>
        <v>0</v>
      </c>
      <c r="H14" s="4">
        <f>COUNTIFS(Percentuais!$HW$3:$HW$25,$A14,Percentuais!$A$3:$A$25,$H$8)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5" t="str">
        <f>HLOOKUP(A1,Percentuais!$D$1:$KT$2,2,FALSE)</f>
        <v>Em relação às  Políticas e ações para a internacionalização, avalie: [A oferta de cursos de capacitação para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COUNTIFS(Percentuais!$HX$3:$HX$25,$A9,Percentuais!$A$3:$A$25,$E$8)</f>
        <v>0</v>
      </c>
      <c r="F9" s="4">
        <f>COUNTIFS(Percentuais!$HX$3:$HX$25,$A9,Percentuais!$A$3:$A$25,$F$8)</f>
        <v>0</v>
      </c>
      <c r="G9" s="4">
        <f>COUNTIFS(Percentuais!$HX$3:$HX$25,$A9,Percentuais!$A$3:$A$25,$G$8)</f>
        <v>0</v>
      </c>
      <c r="H9" s="4">
        <f>COUNTIFS(Percentuais!$HX$3:$HX$25,$A9,Percentuais!$A$3:$A$25,$H$8)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COUNTIFS(Percentuais!$HX$3:$HX$25,$A10,Percentuais!$A$3:$A$25,$E$8)</f>
        <v>0</v>
      </c>
      <c r="F10" s="4">
        <f>COUNTIFS(Percentuais!$HX$3:$HX$25,$A10,Percentuais!$A$3:$A$25,$F$8)</f>
        <v>0</v>
      </c>
      <c r="G10" s="4">
        <f>COUNTIFS(Percentuais!$HX$3:$HX$25,$A10,Percentuais!$A$3:$A$25,$G$8)</f>
        <v>0</v>
      </c>
      <c r="H10" s="4">
        <f>COUNTIFS(Percentuais!$HX$3:$HX$25,$A10,Percentuais!$A$3:$A$25,$H$8)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COUNTIFS(Percentuais!$HX$3:$HX$25,$A11,Percentuais!$A$3:$A$25,$E$8)</f>
        <v>0</v>
      </c>
      <c r="F11" s="4">
        <f>COUNTIFS(Percentuais!$HX$3:$HX$25,$A11,Percentuais!$A$3:$A$25,$F$8)</f>
        <v>0</v>
      </c>
      <c r="G11" s="4">
        <f>COUNTIFS(Percentuais!$HX$3:$HX$25,$A11,Percentuais!$A$3:$A$25,$G$8)</f>
        <v>0</v>
      </c>
      <c r="H11" s="4">
        <f>COUNTIFS(Percentuais!$HX$3:$HX$25,$A11,Percentuais!$A$3:$A$25,$H$8)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COUNTIFS(Percentuais!$HX$3:$HX$25,$A12,Percentuais!$A$3:$A$25,$E$8)</f>
        <v>0</v>
      </c>
      <c r="F12" s="4">
        <f>COUNTIFS(Percentuais!$HX$3:$HX$25,$A12,Percentuais!$A$3:$A$25,$F$8)</f>
        <v>0</v>
      </c>
      <c r="G12" s="4">
        <f>COUNTIFS(Percentuais!$HX$3:$HX$25,$A12,Percentuais!$A$3:$A$25,$G$8)</f>
        <v>0</v>
      </c>
      <c r="H12" s="4">
        <f>COUNTIFS(Percentuais!$HX$3:$HX$25,$A12,Percentuais!$A$3:$A$25,$H$8)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COUNTIFS(Percentuais!$HX$3:$HX$25,$A13,Percentuais!$A$3:$A$25,$E$8)</f>
        <v>0</v>
      </c>
      <c r="F13" s="4">
        <f>COUNTIFS(Percentuais!$HX$3:$HX$25,$A13,Percentuais!$A$3:$A$25,$F$8)</f>
        <v>0</v>
      </c>
      <c r="G13" s="4">
        <f>COUNTIFS(Percentuais!$HX$3:$HX$25,$A13,Percentuais!$A$3:$A$25,$G$8)</f>
        <v>0</v>
      </c>
      <c r="H13" s="4">
        <f>COUNTIFS(Percentuais!$HX$3:$HX$25,$A13,Percentuais!$A$3:$A$25,$H$8)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COUNTIFS(Percentuais!$HX$3:$HX$25,$A14,Percentuais!$A$3:$A$25,$E$8)</f>
        <v>0</v>
      </c>
      <c r="F14" s="4">
        <f>COUNTIFS(Percentuais!$HX$3:$HX$25,$A14,Percentuais!$A$3:$A$25,$F$8)</f>
        <v>0</v>
      </c>
      <c r="G14" s="4">
        <f>COUNTIFS(Percentuais!$HX$3:$HX$25,$A14,Percentuais!$A$3:$A$25,$G$8)</f>
        <v>0</v>
      </c>
      <c r="H14" s="4">
        <f>COUNTIFS(Percentuais!$HX$3:$HX$25,$A14,Percentuais!$A$3:$A$25,$H$8)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5" t="str">
        <f>HLOOKUP(A1,Percentuais!$D$1:$KT$2,2,FALSE)</f>
        <v>Em relação às  Políticas e ações para a internacionalização, avalie: [A oferta de avaliações de proficiência em língua estrangeira]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COUNTIFS(Percentuais!$HY$3:$HY$25,$A9,Percentuais!$A$3:$A$25,$E$8)</f>
        <v>0</v>
      </c>
      <c r="F9" s="4">
        <f>COUNTIFS(Percentuais!$HY$3:$HY$25,$A9,Percentuais!$A$3:$A$25,$F$8)</f>
        <v>0</v>
      </c>
      <c r="G9" s="4">
        <f>COUNTIFS(Percentuais!$HY$3:$HY$25,$A9,Percentuais!$A$3:$A$25,$G$8)</f>
        <v>0</v>
      </c>
      <c r="H9" s="4">
        <f>COUNTIFS(Percentuais!$HY$3:$HY$25,$A9,Percentuais!$A$3:$A$25,$H$8)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COUNTIFS(Percentuais!$HY$3:$HY$25,$A10,Percentuais!$A$3:$A$25,$E$8)</f>
        <v>0</v>
      </c>
      <c r="F10" s="4">
        <f>COUNTIFS(Percentuais!$HY$3:$HY$25,$A10,Percentuais!$A$3:$A$25,$F$8)</f>
        <v>0</v>
      </c>
      <c r="G10" s="4">
        <f>COUNTIFS(Percentuais!$HY$3:$HY$25,$A10,Percentuais!$A$3:$A$25,$G$8)</f>
        <v>0</v>
      </c>
      <c r="H10" s="4">
        <f>COUNTIFS(Percentuais!$HY$3:$HY$25,$A10,Percentuais!$A$3:$A$25,$H$8)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COUNTIFS(Percentuais!$HY$3:$HY$25,$A11,Percentuais!$A$3:$A$25,$E$8)</f>
        <v>0</v>
      </c>
      <c r="F11" s="4">
        <f>COUNTIFS(Percentuais!$HY$3:$HY$25,$A11,Percentuais!$A$3:$A$25,$F$8)</f>
        <v>0</v>
      </c>
      <c r="G11" s="4">
        <f>COUNTIFS(Percentuais!$HY$3:$HY$25,$A11,Percentuais!$A$3:$A$25,$G$8)</f>
        <v>0</v>
      </c>
      <c r="H11" s="4">
        <f>COUNTIFS(Percentuais!$HY$3:$HY$25,$A11,Percentuais!$A$3:$A$25,$H$8)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COUNTIFS(Percentuais!$HY$3:$HY$25,$A12,Percentuais!$A$3:$A$25,$E$8)</f>
        <v>0</v>
      </c>
      <c r="F12" s="4">
        <f>COUNTIFS(Percentuais!$HY$3:$HY$25,$A12,Percentuais!$A$3:$A$25,$F$8)</f>
        <v>0</v>
      </c>
      <c r="G12" s="4">
        <f>COUNTIFS(Percentuais!$HY$3:$HY$25,$A12,Percentuais!$A$3:$A$25,$G$8)</f>
        <v>0</v>
      </c>
      <c r="H12" s="4">
        <f>COUNTIFS(Percentuais!$HY$3:$HY$25,$A12,Percentuais!$A$3:$A$25,$H$8)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COUNTIFS(Percentuais!$HY$3:$HY$25,$A13,Percentuais!$A$3:$A$25,$E$8)</f>
        <v>0</v>
      </c>
      <c r="F13" s="4">
        <f>COUNTIFS(Percentuais!$HY$3:$HY$25,$A13,Percentuais!$A$3:$A$25,$F$8)</f>
        <v>0</v>
      </c>
      <c r="G13" s="4">
        <f>COUNTIFS(Percentuais!$HY$3:$HY$25,$A13,Percentuais!$A$3:$A$25,$G$8)</f>
        <v>0</v>
      </c>
      <c r="H13" s="4">
        <f>COUNTIFS(Percentuais!$HY$3:$HY$25,$A13,Percentuais!$A$3:$A$25,$H$8)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COUNTIFS(Percentuais!$HY$3:$HY$25,$A14,Percentuais!$A$3:$A$25,$E$8)</f>
        <v>0</v>
      </c>
      <c r="F14" s="4">
        <f>COUNTIFS(Percentuais!$HY$3:$HY$25,$A14,Percentuais!$A$3:$A$25,$F$8)</f>
        <v>0</v>
      </c>
      <c r="G14" s="4">
        <f>COUNTIFS(Percentuais!$HY$3:$HY$25,$A14,Percentuais!$A$3:$A$25,$G$8)</f>
        <v>0</v>
      </c>
      <c r="H14" s="4">
        <f>COUNTIFS(Percentuais!$HY$3:$HY$25,$A14,Percentuais!$A$3:$A$25,$H$8)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5" t="str">
        <f>HLOOKUP(A1,Percentuais!$D$1:$KT$2,2,FALSE)</f>
        <v>Em relação às  Políticas e ações para a internacionalização, avalie: [A oferta de cursos de língua portuguesa para estrangeiros]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COUNTIFS(Percentuais!$HZ$3:$HZ$25,$A9,Percentuais!$A$3:$A$25,$E$8)</f>
        <v>0</v>
      </c>
      <c r="F9" s="4">
        <f>COUNTIFS(Percentuais!$HZ$3:$HZ$25,$A9,Percentuais!$A$3:$A$25,$F$8)</f>
        <v>0</v>
      </c>
      <c r="G9" s="4">
        <f>COUNTIFS(Percentuais!$HZ$3:$HZ$25,$A9,Percentuais!$A$3:$A$25,$G$8)</f>
        <v>0</v>
      </c>
      <c r="H9" s="4">
        <f>COUNTIFS(Percentuais!$HZ$3:$HZ$25,$A9,Percentuais!$A$3:$A$25,$H$8)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COUNTIFS(Percentuais!$HZ$3:$HZ$25,$A10,Percentuais!$A$3:$A$25,$E$8)</f>
        <v>0</v>
      </c>
      <c r="F10" s="4">
        <f>COUNTIFS(Percentuais!$HZ$3:$HZ$25,$A10,Percentuais!$A$3:$A$25,$F$8)</f>
        <v>0</v>
      </c>
      <c r="G10" s="4">
        <f>COUNTIFS(Percentuais!$HZ$3:$HZ$25,$A10,Percentuais!$A$3:$A$25,$G$8)</f>
        <v>0</v>
      </c>
      <c r="H10" s="4">
        <f>COUNTIFS(Percentuais!$HZ$3:$HZ$25,$A10,Percentuais!$A$3:$A$25,$H$8)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COUNTIFS(Percentuais!$HZ$3:$HZ$25,$A11,Percentuais!$A$3:$A$25,$E$8)</f>
        <v>0</v>
      </c>
      <c r="F11" s="4">
        <f>COUNTIFS(Percentuais!$HZ$3:$HZ$25,$A11,Percentuais!$A$3:$A$25,$F$8)</f>
        <v>0</v>
      </c>
      <c r="G11" s="4">
        <f>COUNTIFS(Percentuais!$HZ$3:$HZ$25,$A11,Percentuais!$A$3:$A$25,$G$8)</f>
        <v>0</v>
      </c>
      <c r="H11" s="4">
        <f>COUNTIFS(Percentuais!$HZ$3:$HZ$25,$A11,Percentuais!$A$3:$A$25,$H$8)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COUNTIFS(Percentuais!$HZ$3:$HZ$25,$A12,Percentuais!$A$3:$A$25,$E$8)</f>
        <v>0</v>
      </c>
      <c r="F12" s="4">
        <f>COUNTIFS(Percentuais!$HZ$3:$HZ$25,$A12,Percentuais!$A$3:$A$25,$F$8)</f>
        <v>0</v>
      </c>
      <c r="G12" s="4">
        <f>COUNTIFS(Percentuais!$HZ$3:$HZ$25,$A12,Percentuais!$A$3:$A$25,$G$8)</f>
        <v>0</v>
      </c>
      <c r="H12" s="4">
        <f>COUNTIFS(Percentuais!$HZ$3:$HZ$25,$A12,Percentuais!$A$3:$A$25,$H$8)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COUNTIFS(Percentuais!$HZ$3:$HZ$25,$A13,Percentuais!$A$3:$A$25,$E$8)</f>
        <v>0</v>
      </c>
      <c r="F13" s="4">
        <f>COUNTIFS(Percentuais!$HZ$3:$HZ$25,$A13,Percentuais!$A$3:$A$25,$F$8)</f>
        <v>0</v>
      </c>
      <c r="G13" s="4">
        <f>COUNTIFS(Percentuais!$HZ$3:$HZ$25,$A13,Percentuais!$A$3:$A$25,$G$8)</f>
        <v>0</v>
      </c>
      <c r="H13" s="4">
        <f>COUNTIFS(Percentuais!$HZ$3:$HZ$25,$A13,Percentuais!$A$3:$A$25,$H$8)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COUNTIFS(Percentuais!$HZ$3:$HZ$25,$A14,Percentuais!$A$3:$A$25,$E$8)</f>
        <v>0</v>
      </c>
      <c r="F14" s="4">
        <f>COUNTIFS(Percentuais!$HZ$3:$HZ$25,$A14,Percentuais!$A$3:$A$25,$F$8)</f>
        <v>0</v>
      </c>
      <c r="G14" s="4">
        <f>COUNTIFS(Percentuais!$HZ$3:$HZ$25,$A14,Percentuais!$A$3:$A$25,$G$8)</f>
        <v>0</v>
      </c>
      <c r="H14" s="4">
        <f>COUNTIFS(Percentuais!$HZ$3:$HZ$25,$A14,Percentuais!$A$3:$A$25,$H$8)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5" t="str">
        <f>HLOOKUP(A1,Percentuais!$D$1:$KT$2,2,FALSE)</f>
        <v>Em relação às  Políticas e ações para a internacionalização, avalie: [O apoio à  escrita de artigos científicos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COUNTIFS(Percentuais!$IA$3:$IA$25,$A9,Percentuais!$A$3:$A$25,$E$8)</f>
        <v>0</v>
      </c>
      <c r="F9" s="4">
        <f>COUNTIFS(Percentuais!$IA$3:$IA$25,$A9,Percentuais!$A$3:$A$25,$F$8)</f>
        <v>0</v>
      </c>
      <c r="G9" s="4">
        <f>COUNTIFS(Percentuais!$IA$3:$IA$25,$A9,Percentuais!$A$3:$A$25,$G$8)</f>
        <v>0</v>
      </c>
      <c r="H9" s="4">
        <f>COUNTIFS(Percentuais!$IA$3:$IA$25,$A9,Percentuais!$A$3:$A$25,$H$8)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COUNTIFS(Percentuais!$IA$3:$IA$25,$A10,Percentuais!$A$3:$A$25,$E$8)</f>
        <v>0</v>
      </c>
      <c r="F10" s="4">
        <f>COUNTIFS(Percentuais!$IA$3:$IA$25,$A10,Percentuais!$A$3:$A$25,$F$8)</f>
        <v>0</v>
      </c>
      <c r="G10" s="4">
        <f>COUNTIFS(Percentuais!$IA$3:$IA$25,$A10,Percentuais!$A$3:$A$25,$G$8)</f>
        <v>0</v>
      </c>
      <c r="H10" s="4">
        <f>COUNTIFS(Percentuais!$IA$3:$IA$25,$A10,Percentuais!$A$3:$A$25,$H$8)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COUNTIFS(Percentuais!$IA$3:$IA$25,$A11,Percentuais!$A$3:$A$25,$E$8)</f>
        <v>0</v>
      </c>
      <c r="F11" s="4">
        <f>COUNTIFS(Percentuais!$IA$3:$IA$25,$A11,Percentuais!$A$3:$A$25,$F$8)</f>
        <v>0</v>
      </c>
      <c r="G11" s="4">
        <f>COUNTIFS(Percentuais!$IA$3:$IA$25,$A11,Percentuais!$A$3:$A$25,$G$8)</f>
        <v>0</v>
      </c>
      <c r="H11" s="4">
        <f>COUNTIFS(Percentuais!$IA$3:$IA$25,$A11,Percentuais!$A$3:$A$25,$H$8)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COUNTIFS(Percentuais!$IA$3:$IA$25,$A12,Percentuais!$A$3:$A$25,$E$8)</f>
        <v>0</v>
      </c>
      <c r="F12" s="4">
        <f>COUNTIFS(Percentuais!$IA$3:$IA$25,$A12,Percentuais!$A$3:$A$25,$F$8)</f>
        <v>0</v>
      </c>
      <c r="G12" s="4">
        <f>COUNTIFS(Percentuais!$IA$3:$IA$25,$A12,Percentuais!$A$3:$A$25,$G$8)</f>
        <v>0</v>
      </c>
      <c r="H12" s="4">
        <f>COUNTIFS(Percentuais!$IA$3:$IA$25,$A12,Percentuais!$A$3:$A$25,$H$8)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COUNTIFS(Percentuais!$IA$3:$IA$25,$A13,Percentuais!$A$3:$A$25,$E$8)</f>
        <v>0</v>
      </c>
      <c r="F13" s="4">
        <f>COUNTIFS(Percentuais!$IA$3:$IA$25,$A13,Percentuais!$A$3:$A$25,$F$8)</f>
        <v>0</v>
      </c>
      <c r="G13" s="4">
        <f>COUNTIFS(Percentuais!$IA$3:$IA$25,$A13,Percentuais!$A$3:$A$25,$G$8)</f>
        <v>0</v>
      </c>
      <c r="H13" s="4">
        <f>COUNTIFS(Percentuais!$IA$3:$IA$25,$A13,Percentuais!$A$3:$A$25,$H$8)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COUNTIFS(Percentuais!$IA$3:$IA$25,$A14,Percentuais!$A$3:$A$25,$E$8)</f>
        <v>0</v>
      </c>
      <c r="F14" s="4">
        <f>COUNTIFS(Percentuais!$IA$3:$IA$25,$A14,Percentuais!$A$3:$A$25,$F$8)</f>
        <v>0</v>
      </c>
      <c r="G14" s="4">
        <f>COUNTIFS(Percentuais!$IA$3:$IA$25,$A14,Percentuais!$A$3:$A$25,$G$8)</f>
        <v>0</v>
      </c>
      <c r="H14" s="4">
        <f>COUNTIFS(Percentuais!$IA$3:$IA$25,$A14,Percentuais!$A$3:$A$25,$H$8)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5" t="str">
        <f>HLOOKUP(A1,Percentuais!$D$1:$KT$2,2,FALSE)</f>
        <v>Em relação às  Políticas e ações para a internacionalização, avalie: [O Centro de Assessoria de Publicação Acadêmica (CAPA)]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COUNTIFS(Percentuais!$IB$3:$IB$25,$A9,Percentuais!$A$3:$A$25,$E$8)</f>
        <v>0</v>
      </c>
      <c r="F9" s="4">
        <f>COUNTIFS(Percentuais!$IB$3:$IB$25,$A9,Percentuais!$A$3:$A$25,$F$8)</f>
        <v>0</v>
      </c>
      <c r="G9" s="4">
        <f>COUNTIFS(Percentuais!$IB$3:$IB$25,$A9,Percentuais!$A$3:$A$25,$G$8)</f>
        <v>0</v>
      </c>
      <c r="H9" s="4">
        <f>COUNTIFS(Percentuais!$IB$3:$IB$25,$A9,Percentuais!$A$3:$A$25,$H$8)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COUNTIFS(Percentuais!$IB$3:$IB$25,$A10,Percentuais!$A$3:$A$25,$E$8)</f>
        <v>0</v>
      </c>
      <c r="F10" s="4">
        <f>COUNTIFS(Percentuais!$IB$3:$IB$25,$A10,Percentuais!$A$3:$A$25,$F$8)</f>
        <v>0</v>
      </c>
      <c r="G10" s="4">
        <f>COUNTIFS(Percentuais!$IB$3:$IB$25,$A10,Percentuais!$A$3:$A$25,$G$8)</f>
        <v>0</v>
      </c>
      <c r="H10" s="4">
        <f>COUNTIFS(Percentuais!$IB$3:$IB$25,$A10,Percentuais!$A$3:$A$25,$H$8)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COUNTIFS(Percentuais!$IB$3:$IB$25,$A11,Percentuais!$A$3:$A$25,$E$8)</f>
        <v>0</v>
      </c>
      <c r="F11" s="4">
        <f>COUNTIFS(Percentuais!$IB$3:$IB$25,$A11,Percentuais!$A$3:$A$25,$F$8)</f>
        <v>0</v>
      </c>
      <c r="G11" s="4">
        <f>COUNTIFS(Percentuais!$IB$3:$IB$25,$A11,Percentuais!$A$3:$A$25,$G$8)</f>
        <v>0</v>
      </c>
      <c r="H11" s="4">
        <f>COUNTIFS(Percentuais!$IB$3:$IB$25,$A11,Percentuais!$A$3:$A$25,$H$8)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COUNTIFS(Percentuais!$IB$3:$IB$25,$A12,Percentuais!$A$3:$A$25,$E$8)</f>
        <v>0</v>
      </c>
      <c r="F12" s="4">
        <f>COUNTIFS(Percentuais!$IB$3:$IB$25,$A12,Percentuais!$A$3:$A$25,$F$8)</f>
        <v>0</v>
      </c>
      <c r="G12" s="4">
        <f>COUNTIFS(Percentuais!$IB$3:$IB$25,$A12,Percentuais!$A$3:$A$25,$G$8)</f>
        <v>0</v>
      </c>
      <c r="H12" s="4">
        <f>COUNTIFS(Percentuais!$IB$3:$IB$25,$A12,Percentuais!$A$3:$A$25,$H$8)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COUNTIFS(Percentuais!$IB$3:$IB$25,$A13,Percentuais!$A$3:$A$25,$E$8)</f>
        <v>0</v>
      </c>
      <c r="F13" s="4">
        <f>COUNTIFS(Percentuais!$IB$3:$IB$25,$A13,Percentuais!$A$3:$A$25,$F$8)</f>
        <v>0</v>
      </c>
      <c r="G13" s="4">
        <f>COUNTIFS(Percentuais!$IB$3:$IB$25,$A13,Percentuais!$A$3:$A$25,$G$8)</f>
        <v>0</v>
      </c>
      <c r="H13" s="4">
        <f>COUNTIFS(Percentuais!$IB$3:$IB$25,$A13,Percentuais!$A$3:$A$25,$H$8)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COUNTIFS(Percentuais!$IB$3:$IB$25,$A14,Percentuais!$A$3:$A$25,$E$8)</f>
        <v>0</v>
      </c>
      <c r="F14" s="4">
        <f>COUNTIFS(Percentuais!$IB$3:$IB$25,$A14,Percentuais!$A$3:$A$25,$F$8)</f>
        <v>0</v>
      </c>
      <c r="G14" s="4">
        <f>COUNTIFS(Percentuais!$IB$3:$IB$25,$A14,Percentuais!$A$3:$A$25,$G$8)</f>
        <v>0</v>
      </c>
      <c r="H14" s="4">
        <f>COUNTIFS(Percentuais!$IB$3:$IB$25,$A14,Percentuais!$A$3:$A$25,$H$8)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5" t="str">
        <f>HLOOKUP(A1,Percentuais!$D$1:$KV$2,2,FALSE)</f>
        <v>Para avaliar os objetivos e as ações para a Inovação  tecnológica,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0.21739130434782608</v>
      </c>
      <c r="D10" s="43">
        <f>B10+C10</f>
        <v>0.21739130434782608</v>
      </c>
      <c r="E10" s="23">
        <f>COUNTIFS(Percentuais!$IC$3:$IC$25,$A10,Percentuais!$A$3:$A$25,$E$9)</f>
        <v>0</v>
      </c>
      <c r="F10" s="23">
        <f>COUNTIFS(Percentuais!$IC$3:$IC$25,$A10,Percentuais!$A$3:$A$25,$F$9)</f>
        <v>0</v>
      </c>
      <c r="G10" s="23">
        <f>COUNTIFS(Percentuais!$IC$3:$IC$25,$A10,Percentuais!$A$3:$A$25,$G$9)</f>
        <v>0</v>
      </c>
      <c r="H10" s="23">
        <f>COUNTIFS(Percentuais!$IC$3:$IC$25,$A10,Percentuais!$A$3:$A$25,$H$9)</f>
        <v>5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0.78260869565217395</v>
      </c>
      <c r="D11" s="43">
        <f t="shared" ref="D11" si="0">B11+C11</f>
        <v>0.78260869565217395</v>
      </c>
      <c r="E11" s="23">
        <f>COUNTIFS(Percentuais!$IC$3:$IC$25,$A11,Percentuais!$A$3:$A$25,$E$9)</f>
        <v>0</v>
      </c>
      <c r="F11" s="23">
        <f>COUNTIFS(Percentuais!$IC$3:$IC$25,$A11,Percentuais!$A$3:$A$25,$F$9)</f>
        <v>0</v>
      </c>
      <c r="G11" s="23">
        <f>COUNTIFS(Percentuais!$IC$3:$IC$25,$A11,Percentuais!$A$3:$A$25,$G$9)</f>
        <v>0</v>
      </c>
      <c r="H11" s="23">
        <f>COUNTIFS(Percentuais!$IC$3:$IC$25,$A11,Percentuais!$A$3:$A$25,$H$9)</f>
        <v>18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5" t="str">
        <f>HLOOKUP(A1,Percentuais!$D$1:$KT$2,2,FALSE)</f>
        <v>Avalie as  Políticas e ações planejadas para a Inovação  tecnológica: [Políticas de incentivo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COUNTIFS(Percentuais!$ID$3:$ID$25,$A9,Percentuais!$A$3:$A$25,$E$8)</f>
        <v>0</v>
      </c>
      <c r="F9" s="4">
        <f>COUNTIFS(Percentuais!$ID$3:$ID$25,$A9,Percentuais!$A$3:$A$25,$F$8)</f>
        <v>0</v>
      </c>
      <c r="G9" s="4">
        <f>COUNTIFS(Percentuais!$ID$3:$ID$25,$A9,Percentuais!$A$3:$A$25,$G$8)</f>
        <v>0</v>
      </c>
      <c r="H9" s="4">
        <f>COUNTIFS(Percentuais!$ID$3:$ID$25,$A9,Percentuais!$A$3:$A$25,$H$8)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COUNTIFS(Percentuais!$ID$3:$ID$25,$A10,Percentuais!$A$3:$A$25,$E$8)</f>
        <v>0</v>
      </c>
      <c r="F10" s="4">
        <f>COUNTIFS(Percentuais!$ID$3:$ID$25,$A10,Percentuais!$A$3:$A$25,$F$8)</f>
        <v>0</v>
      </c>
      <c r="G10" s="4">
        <f>COUNTIFS(Percentuais!$ID$3:$ID$25,$A10,Percentuais!$A$3:$A$25,$G$8)</f>
        <v>0</v>
      </c>
      <c r="H10" s="4">
        <f>COUNTIFS(Percentuais!$ID$3:$ID$25,$A10,Percentuais!$A$3:$A$25,$H$8)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COUNTIFS(Percentuais!$ID$3:$ID$25,$A11,Percentuais!$A$3:$A$25,$E$8)</f>
        <v>0</v>
      </c>
      <c r="F11" s="4">
        <f>COUNTIFS(Percentuais!$ID$3:$ID$25,$A11,Percentuais!$A$3:$A$25,$F$8)</f>
        <v>0</v>
      </c>
      <c r="G11" s="4">
        <f>COUNTIFS(Percentuais!$ID$3:$ID$25,$A11,Percentuais!$A$3:$A$25,$G$8)</f>
        <v>0</v>
      </c>
      <c r="H11" s="4">
        <f>COUNTIFS(Percentuais!$ID$3:$ID$25,$A11,Percentuais!$A$3:$A$25,$H$8)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COUNTIFS(Percentuais!$ID$3:$ID$25,$A12,Percentuais!$A$3:$A$25,$E$8)</f>
        <v>0</v>
      </c>
      <c r="F12" s="4">
        <f>COUNTIFS(Percentuais!$ID$3:$ID$25,$A12,Percentuais!$A$3:$A$25,$F$8)</f>
        <v>0</v>
      </c>
      <c r="G12" s="4">
        <f>COUNTIFS(Percentuais!$ID$3:$ID$25,$A12,Percentuais!$A$3:$A$25,$G$8)</f>
        <v>0</v>
      </c>
      <c r="H12" s="4">
        <f>COUNTIFS(Percentuais!$ID$3:$ID$25,$A12,Percentuais!$A$3:$A$25,$H$8)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COUNTIFS(Percentuais!$ID$3:$ID$25,$A13,Percentuais!$A$3:$A$25,$E$8)</f>
        <v>0</v>
      </c>
      <c r="F13" s="4">
        <f>COUNTIFS(Percentuais!$ID$3:$ID$25,$A13,Percentuais!$A$3:$A$25,$F$8)</f>
        <v>0</v>
      </c>
      <c r="G13" s="4">
        <f>COUNTIFS(Percentuais!$ID$3:$ID$25,$A13,Percentuais!$A$3:$A$25,$G$8)</f>
        <v>0</v>
      </c>
      <c r="H13" s="4">
        <f>COUNTIFS(Percentuais!$ID$3:$ID$25,$A13,Percentuais!$A$3:$A$25,$H$8)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COUNTIFS(Percentuais!$ID$3:$ID$25,$A14,Percentuais!$A$3:$A$25,$E$8)</f>
        <v>0</v>
      </c>
      <c r="F14" s="4">
        <f>COUNTIFS(Percentuais!$ID$3:$ID$25,$A14,Percentuais!$A$3:$A$25,$F$8)</f>
        <v>0</v>
      </c>
      <c r="G14" s="4">
        <f>COUNTIFS(Percentuais!$ID$3:$ID$25,$A14,Percentuais!$A$3:$A$25,$G$8)</f>
        <v>0</v>
      </c>
      <c r="H14" s="4">
        <f>COUNTIFS(Percentuais!$ID$3:$ID$25,$A14,Percentuais!$A$3:$A$25,$H$8)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5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5" t="str">
        <f>HLOOKUP(A1,Percentuais!$D$1:$KT$2,2,FALSE)</f>
        <v>Avalie as  Políticas e ações planejadas para a Inovação  tecnológica: [Parcerias para promoção de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COUNTIFS(Percentuais!$IE$3:$IE$25,$A9,Percentuais!$A$3:$A$25,$E$8)</f>
        <v>0</v>
      </c>
      <c r="F9" s="4">
        <f>COUNTIFS(Percentuais!$IE$3:$IE$25,$A9,Percentuais!$A$3:$A$25,$F$8)</f>
        <v>0</v>
      </c>
      <c r="G9" s="4">
        <f>COUNTIFS(Percentuais!$IE$3:$IE$25,$A9,Percentuais!$A$3:$A$25,$G$8)</f>
        <v>0</v>
      </c>
      <c r="H9" s="4">
        <f>COUNTIFS(Percentuais!$IE$3:$IE$25,$A9,Percentuais!$A$3:$A$25,$H$8)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COUNTIFS(Percentuais!$IE$3:$IE$25,$A10,Percentuais!$A$3:$A$25,$E$8)</f>
        <v>0</v>
      </c>
      <c r="F10" s="4">
        <f>COUNTIFS(Percentuais!$IE$3:$IE$25,$A10,Percentuais!$A$3:$A$25,$F$8)</f>
        <v>0</v>
      </c>
      <c r="G10" s="4">
        <f>COUNTIFS(Percentuais!$IE$3:$IE$25,$A10,Percentuais!$A$3:$A$25,$G$8)</f>
        <v>0</v>
      </c>
      <c r="H10" s="4">
        <f>COUNTIFS(Percentuais!$IE$3:$IE$25,$A10,Percentuais!$A$3:$A$25,$H$8)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COUNTIFS(Percentuais!$IE$3:$IE$25,$A11,Percentuais!$A$3:$A$25,$E$8)</f>
        <v>0</v>
      </c>
      <c r="F11" s="4">
        <f>COUNTIFS(Percentuais!$IE$3:$IE$25,$A11,Percentuais!$A$3:$A$25,$F$8)</f>
        <v>0</v>
      </c>
      <c r="G11" s="4">
        <f>COUNTIFS(Percentuais!$IE$3:$IE$25,$A11,Percentuais!$A$3:$A$25,$G$8)</f>
        <v>0</v>
      </c>
      <c r="H11" s="4">
        <f>COUNTIFS(Percentuais!$IE$3:$IE$25,$A11,Percentuais!$A$3:$A$25,$H$8)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COUNTIFS(Percentuais!$IE$3:$IE$25,$A12,Percentuais!$A$3:$A$25,$E$8)</f>
        <v>0</v>
      </c>
      <c r="F12" s="4">
        <f>COUNTIFS(Percentuais!$IE$3:$IE$25,$A12,Percentuais!$A$3:$A$25,$F$8)</f>
        <v>0</v>
      </c>
      <c r="G12" s="4">
        <f>COUNTIFS(Percentuais!$IE$3:$IE$25,$A12,Percentuais!$A$3:$A$25,$G$8)</f>
        <v>0</v>
      </c>
      <c r="H12" s="4">
        <f>COUNTIFS(Percentuais!$IE$3:$IE$25,$A12,Percentuais!$A$3:$A$25,$H$8)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COUNTIFS(Percentuais!$IE$3:$IE$25,$A13,Percentuais!$A$3:$A$25,$E$8)</f>
        <v>0</v>
      </c>
      <c r="F13" s="4">
        <f>COUNTIFS(Percentuais!$IE$3:$IE$25,$A13,Percentuais!$A$3:$A$25,$F$8)</f>
        <v>0</v>
      </c>
      <c r="G13" s="4">
        <f>COUNTIFS(Percentuais!$IE$3:$IE$25,$A13,Percentuais!$A$3:$A$25,$G$8)</f>
        <v>0</v>
      </c>
      <c r="H13" s="4">
        <f>COUNTIFS(Percentuais!$IE$3:$IE$25,$A13,Percentuais!$A$3:$A$25,$H$8)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COUNTIFS(Percentuais!$IE$3:$IE$25,$A14,Percentuais!$A$3:$A$25,$E$8)</f>
        <v>0</v>
      </c>
      <c r="F14" s="4">
        <f>COUNTIFS(Percentuais!$IE$3:$IE$25,$A14,Percentuais!$A$3:$A$25,$F$8)</f>
        <v>0</v>
      </c>
      <c r="G14" s="4">
        <f>COUNTIFS(Percentuais!$IE$3:$IE$25,$A14,Percentuais!$A$3:$A$25,$G$8)</f>
        <v>0</v>
      </c>
      <c r="H14" s="4">
        <f>COUNTIFS(Percentuais!$IE$3:$IE$25,$A14,Percentuais!$A$3:$A$25,$H$8)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5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5" t="str">
        <f>HLOOKUP(A1,Percentuais!$D$1:$KT$2,2,FALSE)</f>
        <v>Avalie as  Políticas e ações planejadas para a Inovação  tecnológica: [ampliação dos espaços destinados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</v>
      </c>
      <c r="D9" s="45">
        <f>B9+C9</f>
        <v>0.2</v>
      </c>
      <c r="E9" s="4">
        <f>COUNTIFS(Percentuais!$IF$3:$IF$25,$A9,Percentuais!$A$3:$A$25,$E$8)</f>
        <v>0</v>
      </c>
      <c r="F9" s="4">
        <f>COUNTIFS(Percentuais!$IF$3:$IF$25,$A9,Percentuais!$A$3:$A$25,$F$8)</f>
        <v>0</v>
      </c>
      <c r="G9" s="4">
        <f>COUNTIFS(Percentuais!$IF$3:$IF$25,$A9,Percentuais!$A$3:$A$25,$G$8)</f>
        <v>0</v>
      </c>
      <c r="H9" s="4">
        <f>COUNTIFS(Percentuais!$IF$3:$IF$25,$A9,Percentuais!$A$3:$A$25,$H$8)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0.4</v>
      </c>
      <c r="D10" s="45">
        <f t="shared" ref="D10:D13" si="1">B10+C10</f>
        <v>0.4</v>
      </c>
      <c r="E10" s="4">
        <f>COUNTIFS(Percentuais!$IF$3:$IF$25,$A10,Percentuais!$A$3:$A$25,$E$8)</f>
        <v>0</v>
      </c>
      <c r="F10" s="4">
        <f>COUNTIFS(Percentuais!$IF$3:$IF$25,$A10,Percentuais!$A$3:$A$25,$F$8)</f>
        <v>0</v>
      </c>
      <c r="G10" s="4">
        <f>COUNTIFS(Percentuais!$IF$3:$IF$25,$A10,Percentuais!$A$3:$A$25,$G$8)</f>
        <v>0</v>
      </c>
      <c r="H10" s="4">
        <f>COUNTIFS(Percentuais!$IF$3:$IF$25,$A10,Percentuais!$A$3:$A$25,$H$8)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0.2</v>
      </c>
      <c r="D11" s="45">
        <f t="shared" si="1"/>
        <v>0.2</v>
      </c>
      <c r="E11" s="4">
        <f>COUNTIFS(Percentuais!$IF$3:$IF$25,$A11,Percentuais!$A$3:$A$25,$E$8)</f>
        <v>0</v>
      </c>
      <c r="F11" s="4">
        <f>COUNTIFS(Percentuais!$IF$3:$IF$25,$A11,Percentuais!$A$3:$A$25,$F$8)</f>
        <v>0</v>
      </c>
      <c r="G11" s="4">
        <f>COUNTIFS(Percentuais!$IF$3:$IF$25,$A11,Percentuais!$A$3:$A$25,$G$8)</f>
        <v>0</v>
      </c>
      <c r="H11" s="4">
        <f>COUNTIFS(Percentuais!$IF$3:$IF$25,$A11,Percentuais!$A$3:$A$25,$H$8)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COUNTIFS(Percentuais!$IF$3:$IF$25,$A12,Percentuais!$A$3:$A$25,$E$8)</f>
        <v>0</v>
      </c>
      <c r="F12" s="4">
        <f>COUNTIFS(Percentuais!$IF$3:$IF$25,$A12,Percentuais!$A$3:$A$25,$F$8)</f>
        <v>0</v>
      </c>
      <c r="G12" s="4">
        <f>COUNTIFS(Percentuais!$IF$3:$IF$25,$A12,Percentuais!$A$3:$A$25,$G$8)</f>
        <v>0</v>
      </c>
      <c r="H12" s="4">
        <f>COUNTIFS(Percentuais!$IF$3:$IF$25,$A12,Percentuais!$A$3:$A$25,$H$8)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COUNTIFS(Percentuais!$IF$3:$IF$25,$A13,Percentuais!$A$3:$A$25,$E$8)</f>
        <v>0</v>
      </c>
      <c r="F13" s="4">
        <f>COUNTIFS(Percentuais!$IF$3:$IF$25,$A13,Percentuais!$A$3:$A$25,$F$8)</f>
        <v>0</v>
      </c>
      <c r="G13" s="4">
        <f>COUNTIFS(Percentuais!$IF$3:$IF$25,$A13,Percentuais!$A$3:$A$25,$G$8)</f>
        <v>0</v>
      </c>
      <c r="H13" s="4">
        <f>COUNTIFS(Percentuais!$IF$3:$IF$25,$A13,Percentuais!$A$3:$A$25,$H$8)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0.2</v>
      </c>
      <c r="D14" s="45">
        <f>B14+C14</f>
        <v>0.2</v>
      </c>
      <c r="E14" s="4">
        <f>COUNTIFS(Percentuais!$IF$3:$IF$25,$A14,Percentuais!$A$3:$A$25,$E$8)</f>
        <v>0</v>
      </c>
      <c r="F14" s="4">
        <f>COUNTIFS(Percentuais!$IF$3:$IF$25,$A14,Percentuais!$A$3:$A$25,$F$8)</f>
        <v>0</v>
      </c>
      <c r="G14" s="4">
        <f>COUNTIFS(Percentuais!$IF$3:$IF$25,$A14,Percentuais!$A$3:$A$25,$G$8)</f>
        <v>0</v>
      </c>
      <c r="H14" s="4">
        <f>COUNTIFS(Percentuais!$IF$3:$IF$25,$A14,Percentuais!$A$3:$A$25,$H$8)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5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4" t="s">
        <v>654</v>
      </c>
      <c r="B1" s="65"/>
      <c r="C1" s="65"/>
      <c r="D1" s="65"/>
      <c r="E1" s="65"/>
      <c r="F1" s="65"/>
    </row>
    <row r="2" spans="1:10" ht="38.25" x14ac:dyDescent="0.2">
      <c r="A2" t="s">
        <v>646</v>
      </c>
      <c r="B2" s="21" t="s">
        <v>637</v>
      </c>
      <c r="C2" s="16" t="s">
        <v>623</v>
      </c>
      <c r="D2" s="16" t="s">
        <v>624</v>
      </c>
      <c r="E2" s="16" t="s">
        <v>625</v>
      </c>
      <c r="F2" s="22" t="s">
        <v>14</v>
      </c>
      <c r="G2" s="22" t="s">
        <v>13</v>
      </c>
      <c r="H2" s="22" t="s">
        <v>0</v>
      </c>
      <c r="I2" s="22" t="s">
        <v>11</v>
      </c>
      <c r="J2" s="21" t="s">
        <v>622</v>
      </c>
    </row>
    <row r="3" spans="1:10" x14ac:dyDescent="0.2">
      <c r="B3" s="22" t="s">
        <v>4</v>
      </c>
      <c r="C3" s="33">
        <f>(F3+G3+H3)/$J$5</f>
        <v>0</v>
      </c>
      <c r="D3" s="33">
        <f>$I3/$J$5</f>
        <v>0.82608695652173914</v>
      </c>
      <c r="E3" s="33">
        <f>C3+D3</f>
        <v>0.82608695652173914</v>
      </c>
      <c r="F3" s="23">
        <f>COUNTIFS(Percentuais!$IG$3:$IG$25,$B3,Percentuais!$A$3:$A$25,$F$2)</f>
        <v>0</v>
      </c>
      <c r="G3" s="23">
        <f>COUNTIFS(Percentuais!$IG$3:$IG$25,$B3,Percentuais!$A$3:$A$25,$G$2)</f>
        <v>0</v>
      </c>
      <c r="H3" s="23">
        <f>COUNTIFS(Percentuais!$IG$3:$IG$25,$B3,Percentuais!$A$3:$A$25,$H$2)</f>
        <v>0</v>
      </c>
      <c r="I3" s="23">
        <f>COUNTIFS(Percentuais!$IG$3:$IG$25,$B3,Percentuais!$A$3:$A$25,$I$2)</f>
        <v>19</v>
      </c>
      <c r="J3" s="24"/>
    </row>
    <row r="4" spans="1:10" x14ac:dyDescent="0.2">
      <c r="B4" s="22" t="s">
        <v>18</v>
      </c>
      <c r="C4" s="33">
        <f>(F4+G4+H4)/$J$5</f>
        <v>0</v>
      </c>
      <c r="D4" s="33">
        <f>$I4/$J$5</f>
        <v>0.17391304347826086</v>
      </c>
      <c r="E4" s="33">
        <f t="shared" ref="E4" si="0">C4+D4</f>
        <v>0.17391304347826086</v>
      </c>
      <c r="F4" s="23">
        <f>COUNTIFS(Percentuais!$IG$3:$IG$25,$B4,Percentuais!$A$3:$A$25,$F$2)</f>
        <v>0</v>
      </c>
      <c r="G4" s="23">
        <f>COUNTIFS(Percentuais!$IG$3:$IG$25,$B4,Percentuais!$A$3:$A$25,$G$2)</f>
        <v>0</v>
      </c>
      <c r="H4" s="23">
        <f>COUNTIFS(Percentuais!$IG$3:$IG$25,$B4,Percentuais!$A$3:$A$25,$H$2)</f>
        <v>0</v>
      </c>
      <c r="I4" s="23">
        <f>COUNTIFS(Percentuais!$IG$3:$IG$25,$B4,Percentuais!$A$3:$A$25,$I$2)</f>
        <v>4</v>
      </c>
      <c r="J4" s="25"/>
    </row>
    <row r="5" spans="1:10" x14ac:dyDescent="0.2">
      <c r="B5" s="21"/>
      <c r="C5" s="34">
        <f t="shared" ref="C5:I5" si="1">SUM(C3:C4)</f>
        <v>0</v>
      </c>
      <c r="D5" s="34">
        <f t="shared" si="1"/>
        <v>1</v>
      </c>
      <c r="E5" s="33">
        <f t="shared" si="1"/>
        <v>1</v>
      </c>
      <c r="F5" s="26">
        <f t="shared" si="1"/>
        <v>0</v>
      </c>
      <c r="G5" s="26">
        <f t="shared" si="1"/>
        <v>0</v>
      </c>
      <c r="H5" s="23">
        <f t="shared" si="1"/>
        <v>0</v>
      </c>
      <c r="I5" s="27">
        <f t="shared" si="1"/>
        <v>23</v>
      </c>
      <c r="J5" s="28">
        <f>SUM(F5:I5)</f>
        <v>23</v>
      </c>
    </row>
    <row r="6" spans="1:10" ht="38.25" x14ac:dyDescent="0.2">
      <c r="A6" t="s">
        <v>647</v>
      </c>
      <c r="B6" s="21" t="s">
        <v>638</v>
      </c>
      <c r="C6" s="16" t="s">
        <v>623</v>
      </c>
      <c r="D6" s="16" t="s">
        <v>624</v>
      </c>
      <c r="E6" s="16" t="s">
        <v>625</v>
      </c>
      <c r="F6" s="22" t="s">
        <v>14</v>
      </c>
      <c r="G6" s="22" t="s">
        <v>13</v>
      </c>
      <c r="H6" s="22" t="s">
        <v>0</v>
      </c>
      <c r="I6" s="22" t="s">
        <v>11</v>
      </c>
      <c r="J6" s="21" t="s">
        <v>622</v>
      </c>
    </row>
    <row r="7" spans="1:10" x14ac:dyDescent="0.2">
      <c r="B7" s="22" t="s">
        <v>4</v>
      </c>
      <c r="C7" s="33">
        <f>(F7+G7+H7)/$J$5</f>
        <v>0</v>
      </c>
      <c r="D7" s="33">
        <f>$I7/$J$5</f>
        <v>0</v>
      </c>
      <c r="E7" s="33">
        <f>C7+D7</f>
        <v>0</v>
      </c>
      <c r="F7" s="23">
        <f>COUNTIFS(Percentuais!$IH$3:$IH$25,$B7,Percentuais!$A$3:$A$25,$F$2)</f>
        <v>0</v>
      </c>
      <c r="G7" s="23">
        <f>COUNTIFS(Percentuais!$IH$3:$IH$25,$B7,Percentuais!$A$3:$A$25,$G$2)</f>
        <v>0</v>
      </c>
      <c r="H7" s="23">
        <f>COUNTIFS(Percentuais!$IH$3:$IH$25,$B7,Percentuais!$A$3:$A$25,$H$2)</f>
        <v>0</v>
      </c>
      <c r="I7" s="23">
        <f>COUNTIFS(Percentuais!$IH$3:$IH$25,$B7,Percentuais!$A$3:$A$25,$I$2)</f>
        <v>0</v>
      </c>
      <c r="J7" s="24"/>
    </row>
    <row r="8" spans="1:10" x14ac:dyDescent="0.2">
      <c r="B8" s="22" t="s">
        <v>18</v>
      </c>
      <c r="C8" s="33">
        <f>(F8+G8+H8)/$J$5</f>
        <v>0</v>
      </c>
      <c r="D8" s="33">
        <f>$I8/$J$5</f>
        <v>1</v>
      </c>
      <c r="E8" s="33">
        <f t="shared" ref="E8" si="2">C8+D8</f>
        <v>1</v>
      </c>
      <c r="F8" s="23">
        <f>COUNTIFS(Percentuais!$IH$3:$IH$25,$B8,Percentuais!$A$3:$A$25,$F$2)</f>
        <v>0</v>
      </c>
      <c r="G8" s="23">
        <f>COUNTIFS(Percentuais!$IH$3:$IH$25,$B8,Percentuais!$A$3:$A$25,$G$2)</f>
        <v>0</v>
      </c>
      <c r="H8" s="23">
        <f>COUNTIFS(Percentuais!$IH$3:$IH$25,$B8,Percentuais!$A$3:$A$25,$H$2)</f>
        <v>0</v>
      </c>
      <c r="I8" s="23">
        <f>COUNTIFS(Percentuais!$IH$3:$IH$25,$B8,Percentuais!$A$3:$A$25,$I$2)</f>
        <v>23</v>
      </c>
      <c r="J8" s="25"/>
    </row>
    <row r="9" spans="1:10" x14ac:dyDescent="0.2">
      <c r="B9" s="21"/>
      <c r="C9" s="34">
        <f t="shared" ref="C9:I9" si="3">SUM(C7:C8)</f>
        <v>0</v>
      </c>
      <c r="D9" s="34">
        <f t="shared" si="3"/>
        <v>1</v>
      </c>
      <c r="E9" s="33">
        <f t="shared" si="3"/>
        <v>1</v>
      </c>
      <c r="F9" s="26">
        <f t="shared" si="3"/>
        <v>0</v>
      </c>
      <c r="G9" s="26">
        <f t="shared" si="3"/>
        <v>0</v>
      </c>
      <c r="H9" s="23">
        <f t="shared" si="3"/>
        <v>0</v>
      </c>
      <c r="I9" s="27">
        <f t="shared" si="3"/>
        <v>23</v>
      </c>
      <c r="J9" s="28">
        <f>SUM(F9:I9)</f>
        <v>23</v>
      </c>
    </row>
    <row r="10" spans="1:10" ht="38.25" x14ac:dyDescent="0.2">
      <c r="A10" t="s">
        <v>648</v>
      </c>
      <c r="B10" s="21" t="s">
        <v>641</v>
      </c>
      <c r="C10" s="16" t="s">
        <v>623</v>
      </c>
      <c r="D10" s="16" t="s">
        <v>624</v>
      </c>
      <c r="E10" s="16" t="s">
        <v>625</v>
      </c>
      <c r="F10" s="22" t="s">
        <v>14</v>
      </c>
      <c r="G10" s="22" t="s">
        <v>13</v>
      </c>
      <c r="H10" s="22" t="s">
        <v>0</v>
      </c>
      <c r="I10" s="22" t="s">
        <v>11</v>
      </c>
      <c r="J10" s="21" t="s">
        <v>622</v>
      </c>
    </row>
    <row r="11" spans="1:10" x14ac:dyDescent="0.2">
      <c r="B11" s="22" t="s">
        <v>4</v>
      </c>
      <c r="C11" s="33">
        <f>(F11+G11+H11)/$J$5</f>
        <v>0</v>
      </c>
      <c r="D11" s="33">
        <f>$I11/$J$5</f>
        <v>8.6956521739130432E-2</v>
      </c>
      <c r="E11" s="33">
        <f>C11+D11</f>
        <v>8.6956521739130432E-2</v>
      </c>
      <c r="F11" s="23">
        <f>COUNTIFS(Percentuais!$II$3:$II$25,$B11,Percentuais!$A$3:$A$25,$F$2)</f>
        <v>0</v>
      </c>
      <c r="G11" s="23">
        <f>COUNTIFS(Percentuais!$II$3:$II$25,$B11,Percentuais!$A$3:$A$25,$G$2)</f>
        <v>0</v>
      </c>
      <c r="H11" s="23">
        <f>COUNTIFS(Percentuais!$II$3:$II$25,$B11,Percentuais!$A$3:$A$25,$H$2)</f>
        <v>0</v>
      </c>
      <c r="I11" s="23">
        <f>COUNTIFS(Percentuais!$II$3:$II$25,$B11,Percentuais!$A$3:$A$25,$I$2)</f>
        <v>2</v>
      </c>
      <c r="J11" s="24"/>
    </row>
    <row r="12" spans="1:10" x14ac:dyDescent="0.2">
      <c r="B12" s="22" t="s">
        <v>18</v>
      </c>
      <c r="C12" s="33">
        <f>(F12+G12+H12)/$J$5</f>
        <v>0</v>
      </c>
      <c r="D12" s="33">
        <f>$I12/$J$5</f>
        <v>0.91304347826086951</v>
      </c>
      <c r="E12" s="33">
        <f t="shared" ref="E12" si="4">C12+D12</f>
        <v>0.91304347826086951</v>
      </c>
      <c r="F12" s="23">
        <f>COUNTIFS(Percentuais!$II$3:$II$25,$B12,Percentuais!$A$3:$A$25,$F$2)</f>
        <v>0</v>
      </c>
      <c r="G12" s="23">
        <f>COUNTIFS(Percentuais!$II$3:$II$25,$B12,Percentuais!$A$3:$A$25,$G$2)</f>
        <v>0</v>
      </c>
      <c r="H12" s="23">
        <f>COUNTIFS(Percentuais!$II$3:$II$25,$B12,Percentuais!$A$3:$A$25,$H$2)</f>
        <v>0</v>
      </c>
      <c r="I12" s="23">
        <f>COUNTIFS(Percentuais!$II$3:$II$25,$B12,Percentuais!$A$3:$A$25,$I$2)</f>
        <v>21</v>
      </c>
      <c r="J12" s="25"/>
    </row>
    <row r="13" spans="1:10" x14ac:dyDescent="0.2">
      <c r="B13" s="21"/>
      <c r="C13" s="34">
        <f t="shared" ref="C13:I13" si="5">SUM(C11:C12)</f>
        <v>0</v>
      </c>
      <c r="D13" s="34">
        <f t="shared" si="5"/>
        <v>1</v>
      </c>
      <c r="E13" s="33">
        <f t="shared" si="5"/>
        <v>1</v>
      </c>
      <c r="F13" s="26">
        <f t="shared" si="5"/>
        <v>0</v>
      </c>
      <c r="G13" s="26">
        <f t="shared" si="5"/>
        <v>0</v>
      </c>
      <c r="H13" s="23">
        <f t="shared" si="5"/>
        <v>0</v>
      </c>
      <c r="I13" s="27">
        <f t="shared" si="5"/>
        <v>23</v>
      </c>
      <c r="J13" s="28">
        <f>SUM(F13:I13)</f>
        <v>23</v>
      </c>
    </row>
    <row r="14" spans="1:10" ht="38.25" x14ac:dyDescent="0.2">
      <c r="A14" t="s">
        <v>649</v>
      </c>
      <c r="B14" s="35" t="s">
        <v>642</v>
      </c>
      <c r="C14" s="16" t="s">
        <v>623</v>
      </c>
      <c r="D14" s="16" t="s">
        <v>624</v>
      </c>
      <c r="E14" s="16" t="s">
        <v>625</v>
      </c>
      <c r="F14" s="22" t="s">
        <v>14</v>
      </c>
      <c r="G14" s="22" t="s">
        <v>13</v>
      </c>
      <c r="H14" s="22" t="s">
        <v>0</v>
      </c>
      <c r="I14" s="22" t="s">
        <v>11</v>
      </c>
      <c r="J14" s="21" t="s">
        <v>622</v>
      </c>
    </row>
    <row r="15" spans="1:10" x14ac:dyDescent="0.2">
      <c r="B15" s="22" t="s">
        <v>4</v>
      </c>
      <c r="C15" s="33">
        <f>(F15+G15+H15)/$J$5</f>
        <v>0</v>
      </c>
      <c r="D15" s="33">
        <f>$I15/$J$5</f>
        <v>4.3478260869565216E-2</v>
      </c>
      <c r="E15" s="33">
        <f>C15+D15</f>
        <v>4.3478260869565216E-2</v>
      </c>
      <c r="F15" s="23">
        <f>COUNTIFS(Percentuais!$IJ$3:$IJ$25,$B15,Percentuais!$A$3:$A$25,$F$2)</f>
        <v>0</v>
      </c>
      <c r="G15" s="23">
        <f>COUNTIFS(Percentuais!$IJ$3:$IJ$25,$B15,Percentuais!$A$3:$A$25,$G$2)</f>
        <v>0</v>
      </c>
      <c r="H15" s="23">
        <f>COUNTIFS(Percentuais!$IJ$3:$IJ$25,$B15,Percentuais!$A$3:$A$25,$H$2)</f>
        <v>0</v>
      </c>
      <c r="I15" s="23">
        <f>COUNTIFS(Percentuais!$IJ$3:$IJ$25,$B15,Percentuais!$A$3:$A$25,$I$2)</f>
        <v>1</v>
      </c>
      <c r="J15" s="24"/>
    </row>
    <row r="16" spans="1:10" x14ac:dyDescent="0.2">
      <c r="B16" s="22" t="s">
        <v>18</v>
      </c>
      <c r="C16" s="33">
        <f>(F16+G16+H16)/$J$5</f>
        <v>0</v>
      </c>
      <c r="D16" s="33">
        <f>$I16/$J$5</f>
        <v>0.95652173913043481</v>
      </c>
      <c r="E16" s="33">
        <f t="shared" ref="E16" si="6">C16+D16</f>
        <v>0.95652173913043481</v>
      </c>
      <c r="F16" s="23">
        <f>COUNTIFS(Percentuais!$IJ$3:$IJ$25,$B16,Percentuais!$A$3:$A$25,$F$2)</f>
        <v>0</v>
      </c>
      <c r="G16" s="23">
        <f>COUNTIFS(Percentuais!$IJ$3:$IJ$25,$B16,Percentuais!$A$3:$A$25,$G$2)</f>
        <v>0</v>
      </c>
      <c r="H16" s="23">
        <f>COUNTIFS(Percentuais!$IJ$3:$IJ$25,$B16,Percentuais!$A$3:$A$25,$H$2)</f>
        <v>0</v>
      </c>
      <c r="I16" s="23">
        <f>COUNTIFS(Percentuais!$IJ$3:$IJ$25,$B16,Percentuais!$A$3:$A$25,$I$2)</f>
        <v>22</v>
      </c>
      <c r="J16" s="25"/>
    </row>
    <row r="17" spans="1:10" x14ac:dyDescent="0.2">
      <c r="B17" s="21"/>
      <c r="C17" s="34">
        <f t="shared" ref="C17:I17" si="7">SUM(C15:C16)</f>
        <v>0</v>
      </c>
      <c r="D17" s="34">
        <f t="shared" si="7"/>
        <v>1</v>
      </c>
      <c r="E17" s="33">
        <f t="shared" si="7"/>
        <v>1</v>
      </c>
      <c r="F17" s="26">
        <f t="shared" si="7"/>
        <v>0</v>
      </c>
      <c r="G17" s="26">
        <f t="shared" si="7"/>
        <v>0</v>
      </c>
      <c r="H17" s="23">
        <f t="shared" si="7"/>
        <v>0</v>
      </c>
      <c r="I17" s="27">
        <f t="shared" si="7"/>
        <v>23</v>
      </c>
      <c r="J17" s="28">
        <f>SUM(F17:I17)</f>
        <v>23</v>
      </c>
    </row>
    <row r="18" spans="1:10" ht="38.25" x14ac:dyDescent="0.2">
      <c r="A18" t="s">
        <v>650</v>
      </c>
      <c r="B18" s="35" t="s">
        <v>643</v>
      </c>
      <c r="C18" s="16" t="s">
        <v>623</v>
      </c>
      <c r="D18" s="16" t="s">
        <v>624</v>
      </c>
      <c r="E18" s="16" t="s">
        <v>625</v>
      </c>
      <c r="F18" s="22" t="s">
        <v>14</v>
      </c>
      <c r="G18" s="22" t="s">
        <v>13</v>
      </c>
      <c r="H18" s="22" t="s">
        <v>0</v>
      </c>
      <c r="I18" s="22" t="s">
        <v>11</v>
      </c>
      <c r="J18" s="21" t="s">
        <v>622</v>
      </c>
    </row>
    <row r="19" spans="1:10" x14ac:dyDescent="0.2">
      <c r="B19" s="22" t="s">
        <v>4</v>
      </c>
      <c r="C19" s="33">
        <f>(F19+G19+H19)/$J$5</f>
        <v>0</v>
      </c>
      <c r="D19" s="33">
        <f>$I19/$J$5</f>
        <v>0</v>
      </c>
      <c r="E19" s="33">
        <f>C19+D19</f>
        <v>0</v>
      </c>
      <c r="F19" s="23">
        <f>COUNTIFS(Percentuais!$IK$3:$IK$25,$B19,Percentuais!$A$3:$A$25,$F$2)</f>
        <v>0</v>
      </c>
      <c r="G19" s="23">
        <f>COUNTIFS(Percentuais!$IK$3:$IK$25,$B19,Percentuais!$A$3:$A$25,$G$2)</f>
        <v>0</v>
      </c>
      <c r="H19" s="23">
        <f>COUNTIFS(Percentuais!$IK$3:$IK$25,$B19,Percentuais!$A$3:$A$25,$H$2)</f>
        <v>0</v>
      </c>
      <c r="I19" s="23">
        <f>COUNTIFS(Percentuais!$IK$3:$IK$25,$B19,Percentuais!$A$3:$A$25,$I$2)</f>
        <v>0</v>
      </c>
      <c r="J19" s="24"/>
    </row>
    <row r="20" spans="1:10" x14ac:dyDescent="0.2">
      <c r="B20" s="22" t="s">
        <v>18</v>
      </c>
      <c r="C20" s="33">
        <f>(F20+G20+H20)/$J$5</f>
        <v>0</v>
      </c>
      <c r="D20" s="33">
        <f>$I20/$J$5</f>
        <v>1</v>
      </c>
      <c r="E20" s="33">
        <f t="shared" ref="E20" si="8">C20+D20</f>
        <v>1</v>
      </c>
      <c r="F20" s="23">
        <f>COUNTIFS(Percentuais!$IK$3:$IK$25,$B20,Percentuais!$A$3:$A$25,$F$2)</f>
        <v>0</v>
      </c>
      <c r="G20" s="23">
        <f>COUNTIFS(Percentuais!$IK$3:$IK$25,$B20,Percentuais!$A$3:$A$25,$G$2)</f>
        <v>0</v>
      </c>
      <c r="H20" s="23">
        <f>COUNTIFS(Percentuais!$IK$3:$IK$25,$B20,Percentuais!$A$3:$A$25,$H$2)</f>
        <v>0</v>
      </c>
      <c r="I20" s="23">
        <f>COUNTIFS(Percentuais!$IK$3:$IK$25,$B20,Percentuais!$A$3:$A$25,$I$2)</f>
        <v>23</v>
      </c>
      <c r="J20" s="25"/>
    </row>
    <row r="21" spans="1:10" x14ac:dyDescent="0.2">
      <c r="B21" s="21"/>
      <c r="C21" s="34">
        <f t="shared" ref="C21:I21" si="9">SUM(C19:C20)</f>
        <v>0</v>
      </c>
      <c r="D21" s="34">
        <f t="shared" si="9"/>
        <v>1</v>
      </c>
      <c r="E21" s="33">
        <f t="shared" si="9"/>
        <v>1</v>
      </c>
      <c r="F21" s="26">
        <f t="shared" si="9"/>
        <v>0</v>
      </c>
      <c r="G21" s="26">
        <f t="shared" si="9"/>
        <v>0</v>
      </c>
      <c r="H21" s="23">
        <f t="shared" si="9"/>
        <v>0</v>
      </c>
      <c r="I21" s="27">
        <f t="shared" si="9"/>
        <v>23</v>
      </c>
      <c r="J21" s="28">
        <f>SUM(F21:I21)</f>
        <v>23</v>
      </c>
    </row>
    <row r="22" spans="1:10" ht="38.25" x14ac:dyDescent="0.2">
      <c r="A22" t="s">
        <v>651</v>
      </c>
      <c r="B22" s="35" t="s">
        <v>644</v>
      </c>
      <c r="C22" s="16" t="s">
        <v>623</v>
      </c>
      <c r="D22" s="16" t="s">
        <v>624</v>
      </c>
      <c r="E22" s="16" t="s">
        <v>625</v>
      </c>
      <c r="F22" s="22" t="s">
        <v>14</v>
      </c>
      <c r="G22" s="22" t="s">
        <v>13</v>
      </c>
      <c r="H22" s="22" t="s">
        <v>0</v>
      </c>
      <c r="I22" s="22" t="s">
        <v>11</v>
      </c>
      <c r="J22" s="21" t="s">
        <v>622</v>
      </c>
    </row>
    <row r="23" spans="1:10" x14ac:dyDescent="0.2">
      <c r="B23" s="22" t="s">
        <v>4</v>
      </c>
      <c r="C23" s="33">
        <f>(F23+G23+H23)/$J$5</f>
        <v>0</v>
      </c>
      <c r="D23" s="33">
        <f>$I23/$J$5</f>
        <v>0.13043478260869565</v>
      </c>
      <c r="E23" s="33">
        <f>C23+D23</f>
        <v>0.13043478260869565</v>
      </c>
      <c r="F23" s="23">
        <f>COUNTIFS(Percentuais!$IL$3:$IL$25,$B23,Percentuais!$A$3:$A$25,$F$2)</f>
        <v>0</v>
      </c>
      <c r="G23" s="23">
        <f>COUNTIFS(Percentuais!$IL$3:$IL$25,$B23,Percentuais!$A$3:$A$25,$G$2)</f>
        <v>0</v>
      </c>
      <c r="H23" s="23">
        <f>COUNTIFS(Percentuais!$IL$3:$IL$25,$B23,Percentuais!$A$3:$A$25,$H$2)</f>
        <v>0</v>
      </c>
      <c r="I23" s="23">
        <f>COUNTIFS(Percentuais!$IL$3:$IL$25,$B23,Percentuais!$A$3:$A$25,$I$2)</f>
        <v>3</v>
      </c>
      <c r="J23" s="24"/>
    </row>
    <row r="24" spans="1:10" x14ac:dyDescent="0.2">
      <c r="B24" s="22" t="s">
        <v>18</v>
      </c>
      <c r="C24" s="33">
        <f>(F24+G24+H24)/$J$5</f>
        <v>0</v>
      </c>
      <c r="D24" s="33">
        <f>$I24/$J$5</f>
        <v>0.86956521739130432</v>
      </c>
      <c r="E24" s="33">
        <f t="shared" ref="E24" si="10">C24+D24</f>
        <v>0.86956521739130432</v>
      </c>
      <c r="F24" s="23">
        <f>COUNTIFS(Percentuais!$IL$3:$IL$25,$B24,Percentuais!$A$3:$A$25,$F$2)</f>
        <v>0</v>
      </c>
      <c r="G24" s="23">
        <f>COUNTIFS(Percentuais!$IL$3:$IL$25,$B24,Percentuais!$A$3:$A$25,$G$2)</f>
        <v>0</v>
      </c>
      <c r="H24" s="23">
        <f>COUNTIFS(Percentuais!$IL$3:$IL$25,$B24,Percentuais!$A$3:$A$25,$H$2)</f>
        <v>0</v>
      </c>
      <c r="I24" s="23">
        <f>COUNTIFS(Percentuais!$IL$3:$IL$25,$B24,Percentuais!$A$3:$A$25,$I$2)</f>
        <v>20</v>
      </c>
      <c r="J24" s="25"/>
    </row>
    <row r="25" spans="1:10" x14ac:dyDescent="0.2">
      <c r="B25" s="21"/>
      <c r="C25" s="34">
        <f t="shared" ref="C25:I25" si="11">SUM(C23:C24)</f>
        <v>0</v>
      </c>
      <c r="D25" s="34">
        <f t="shared" si="11"/>
        <v>1</v>
      </c>
      <c r="E25" s="33">
        <f t="shared" si="11"/>
        <v>1</v>
      </c>
      <c r="F25" s="26">
        <f t="shared" si="11"/>
        <v>0</v>
      </c>
      <c r="G25" s="26">
        <f t="shared" si="11"/>
        <v>0</v>
      </c>
      <c r="H25" s="23">
        <f t="shared" si="11"/>
        <v>0</v>
      </c>
      <c r="I25" s="27">
        <f t="shared" si="11"/>
        <v>23</v>
      </c>
      <c r="J25" s="28">
        <f>SUM(F25:I25)</f>
        <v>23</v>
      </c>
    </row>
    <row r="26" spans="1:10" ht="38.25" x14ac:dyDescent="0.2">
      <c r="A26" t="s">
        <v>652</v>
      </c>
      <c r="B26" s="35" t="s">
        <v>644</v>
      </c>
      <c r="C26" s="16" t="s">
        <v>623</v>
      </c>
      <c r="D26" s="16" t="s">
        <v>624</v>
      </c>
      <c r="E26" s="16" t="s">
        <v>625</v>
      </c>
      <c r="F26" s="22" t="s">
        <v>14</v>
      </c>
      <c r="G26" s="22" t="s">
        <v>13</v>
      </c>
      <c r="H26" s="22" t="s">
        <v>0</v>
      </c>
      <c r="I26" s="22" t="s">
        <v>11</v>
      </c>
      <c r="J26" s="21" t="s">
        <v>622</v>
      </c>
    </row>
    <row r="27" spans="1:10" x14ac:dyDescent="0.2">
      <c r="B27" s="22" t="s">
        <v>4</v>
      </c>
      <c r="C27" s="33">
        <f>(F27+G27+H27)/$J$5</f>
        <v>0</v>
      </c>
      <c r="D27" s="33">
        <f>$I27/$J$5</f>
        <v>0.13043478260869565</v>
      </c>
      <c r="E27" s="33">
        <f>C27+D27</f>
        <v>0.13043478260869565</v>
      </c>
      <c r="F27" s="23">
        <f>COUNTIFS(Percentuais!$IM$3:$IM$25,$B27,Percentuais!$A$3:$A$25,$F$2)</f>
        <v>0</v>
      </c>
      <c r="G27" s="23">
        <f>COUNTIFS(Percentuais!$IM$3:$IM$25,$B27,Percentuais!$A$3:$A$25,$G$2)</f>
        <v>0</v>
      </c>
      <c r="H27" s="23">
        <f>COUNTIFS(Percentuais!$IM$3:$IM$25,$B27,Percentuais!$A$3:$A$25,$H$2)</f>
        <v>0</v>
      </c>
      <c r="I27" s="23">
        <f>COUNTIFS(Percentuais!$IM$3:$IM$25,$B27,Percentuais!$A$3:$A$25,$I$2)</f>
        <v>3</v>
      </c>
      <c r="J27" s="24"/>
    </row>
    <row r="28" spans="1:10" x14ac:dyDescent="0.2">
      <c r="B28" s="22" t="s">
        <v>18</v>
      </c>
      <c r="C28" s="33">
        <f>(F28+G28+H28)/$J$5</f>
        <v>0</v>
      </c>
      <c r="D28" s="33">
        <f>$I28/$J$5</f>
        <v>0.86956521739130432</v>
      </c>
      <c r="E28" s="33">
        <f t="shared" ref="E28" si="12">C28+D28</f>
        <v>0.86956521739130432</v>
      </c>
      <c r="F28" s="23">
        <f>COUNTIFS(Percentuais!$IM$3:$IM$25,$B28,Percentuais!$A$3:$A$25,$F$2)</f>
        <v>0</v>
      </c>
      <c r="G28" s="23">
        <f>COUNTIFS(Percentuais!$IM$3:$IM$25,$B28,Percentuais!$A$3:$A$25,$G$2)</f>
        <v>0</v>
      </c>
      <c r="H28" s="23">
        <f>COUNTIFS(Percentuais!$IM$3:$IM$25,$B28,Percentuais!$A$3:$A$25,$H$2)</f>
        <v>0</v>
      </c>
      <c r="I28" s="23">
        <f>COUNTIFS(Percentuais!$IM$3:$IM$25,$B28,Percentuais!$A$3:$A$25,$I$2)</f>
        <v>20</v>
      </c>
      <c r="J28" s="25"/>
    </row>
    <row r="29" spans="1:10" x14ac:dyDescent="0.2">
      <c r="B29" s="21"/>
      <c r="C29" s="34">
        <f t="shared" ref="C29:I29" si="13">SUM(C27:C28)</f>
        <v>0</v>
      </c>
      <c r="D29" s="34">
        <f t="shared" si="13"/>
        <v>1</v>
      </c>
      <c r="E29" s="33">
        <f t="shared" si="13"/>
        <v>1</v>
      </c>
      <c r="F29" s="26">
        <f t="shared" si="13"/>
        <v>0</v>
      </c>
      <c r="G29" s="26">
        <f t="shared" si="13"/>
        <v>0</v>
      </c>
      <c r="H29" s="23">
        <f t="shared" si="13"/>
        <v>0</v>
      </c>
      <c r="I29" s="27">
        <f t="shared" si="13"/>
        <v>23</v>
      </c>
      <c r="J29" s="28">
        <f>SUM(F29:I29)</f>
        <v>23</v>
      </c>
    </row>
    <row r="30" spans="1:10" ht="38.25" x14ac:dyDescent="0.2">
      <c r="A30" t="s">
        <v>653</v>
      </c>
      <c r="B30" s="35" t="s">
        <v>645</v>
      </c>
      <c r="C30" s="16" t="s">
        <v>623</v>
      </c>
      <c r="D30" s="16" t="s">
        <v>624</v>
      </c>
      <c r="E30" s="16" t="s">
        <v>625</v>
      </c>
      <c r="F30" s="22" t="s">
        <v>14</v>
      </c>
      <c r="G30" s="22" t="s">
        <v>13</v>
      </c>
      <c r="H30" s="22" t="s">
        <v>0</v>
      </c>
      <c r="I30" s="22" t="s">
        <v>11</v>
      </c>
      <c r="J30" s="21" t="s">
        <v>622</v>
      </c>
    </row>
    <row r="31" spans="1:10" x14ac:dyDescent="0.2">
      <c r="B31" s="22" t="s">
        <v>4</v>
      </c>
      <c r="C31" s="33">
        <f>(F31+G31+H31)/$J$5</f>
        <v>0</v>
      </c>
      <c r="D31" s="33">
        <f>$I31/$J$5</f>
        <v>0</v>
      </c>
      <c r="E31" s="33">
        <f>C31+D31</f>
        <v>0</v>
      </c>
      <c r="F31" s="23">
        <f>COUNTIFS(Percentuais!$IN$3:$IN$25,$B31,Percentuais!$A$3:$A$25,$F$2)</f>
        <v>0</v>
      </c>
      <c r="G31" s="23">
        <f>COUNTIFS(Percentuais!$IN$3:$IN$25,$B31,Percentuais!$A$3:$A$25,$G$2)</f>
        <v>0</v>
      </c>
      <c r="H31" s="23">
        <f>COUNTIFS(Percentuais!$IN$3:$IN$25,$B31,Percentuais!$A$3:$A$25,$H$2)</f>
        <v>0</v>
      </c>
      <c r="I31" s="23">
        <f>COUNTIFS(Percentuais!$IN$3:$IN$25,$B31,Percentuais!$A$3:$A$25,$I$2)</f>
        <v>0</v>
      </c>
      <c r="J31" s="24"/>
    </row>
    <row r="32" spans="1:10" x14ac:dyDescent="0.2">
      <c r="B32" s="22" t="s">
        <v>18</v>
      </c>
      <c r="C32" s="33">
        <f>(F32+G32+H32)/$J$5</f>
        <v>0</v>
      </c>
      <c r="D32" s="33">
        <f>$I32/$J$5</f>
        <v>1</v>
      </c>
      <c r="E32" s="33">
        <f t="shared" ref="E32" si="14">C32+D32</f>
        <v>1</v>
      </c>
      <c r="F32" s="23">
        <f>COUNTIFS(Percentuais!$IN$3:$IN$25,$B32,Percentuais!$A$3:$A$25,$F$2)</f>
        <v>0</v>
      </c>
      <c r="G32" s="23">
        <f>COUNTIFS(Percentuais!$IN$3:$IN$25,$B32,Percentuais!$A$3:$A$25,$G$2)</f>
        <v>0</v>
      </c>
      <c r="H32" s="23">
        <f>COUNTIFS(Percentuais!$IN$3:$IN$25,$B32,Percentuais!$A$3:$A$25,$H$2)</f>
        <v>0</v>
      </c>
      <c r="I32" s="23">
        <f>COUNTIFS(Percentuais!$IN$3:$IN$25,$B32,Percentuais!$A$3:$A$25,$I$2)</f>
        <v>23</v>
      </c>
      <c r="J32" s="25"/>
    </row>
    <row r="33" spans="1:10" x14ac:dyDescent="0.2">
      <c r="B33" s="21"/>
      <c r="C33" s="34">
        <f t="shared" ref="C33:I33" si="15">SUM(C31:C32)</f>
        <v>0</v>
      </c>
      <c r="D33" s="34">
        <f t="shared" si="15"/>
        <v>1</v>
      </c>
      <c r="E33" s="33">
        <f t="shared" si="15"/>
        <v>1</v>
      </c>
      <c r="F33" s="26">
        <f t="shared" si="15"/>
        <v>0</v>
      </c>
      <c r="G33" s="26">
        <f t="shared" si="15"/>
        <v>0</v>
      </c>
      <c r="H33" s="23">
        <f t="shared" si="15"/>
        <v>0</v>
      </c>
      <c r="I33" s="27">
        <f t="shared" si="15"/>
        <v>23</v>
      </c>
      <c r="J33" s="28">
        <f>SUM(F33:I33)</f>
        <v>23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623</v>
      </c>
      <c r="C36" s="8" t="s">
        <v>624</v>
      </c>
      <c r="D36" s="8" t="s">
        <v>625</v>
      </c>
    </row>
    <row r="37" spans="1:10" x14ac:dyDescent="0.2">
      <c r="A37" s="8" t="s">
        <v>637</v>
      </c>
      <c r="B37" s="8"/>
      <c r="C37" s="8"/>
      <c r="D37" s="8"/>
    </row>
    <row r="38" spans="1:10" x14ac:dyDescent="0.2">
      <c r="A38" s="8" t="s">
        <v>4</v>
      </c>
      <c r="B38" s="46">
        <v>0.41311266709102484</v>
      </c>
      <c r="C38" s="46">
        <v>0.18077657542966263</v>
      </c>
      <c r="D38" s="46">
        <v>0.59388924252068742</v>
      </c>
    </row>
    <row r="39" spans="1:10" x14ac:dyDescent="0.2">
      <c r="A39" s="8" t="s">
        <v>18</v>
      </c>
      <c r="B39" s="46">
        <v>2.0369191597708464E-2</v>
      </c>
      <c r="C39" s="46">
        <v>0.38574156588160408</v>
      </c>
      <c r="D39" s="46">
        <v>0.40611075747931252</v>
      </c>
    </row>
    <row r="40" spans="1:10" x14ac:dyDescent="0.2">
      <c r="A40" s="10" t="s">
        <v>638</v>
      </c>
      <c r="B40" s="45"/>
      <c r="C40" s="45"/>
      <c r="D40" s="45"/>
    </row>
    <row r="41" spans="1:10" x14ac:dyDescent="0.2">
      <c r="A41" s="10" t="s">
        <v>4</v>
      </c>
      <c r="B41" s="45">
        <v>0.17122851686823679</v>
      </c>
      <c r="C41" s="45">
        <v>7.383831954169319E-2</v>
      </c>
      <c r="D41" s="45">
        <v>0.24506683640992999</v>
      </c>
    </row>
    <row r="42" spans="1:10" x14ac:dyDescent="0.2">
      <c r="A42" s="8" t="s">
        <v>18</v>
      </c>
      <c r="B42" s="47">
        <v>0.26225334182049648</v>
      </c>
      <c r="C42" s="47">
        <v>0.49267982176957353</v>
      </c>
      <c r="D42" s="46">
        <v>0.75493316359007001</v>
      </c>
    </row>
    <row r="43" spans="1:10" x14ac:dyDescent="0.2">
      <c r="A43" s="10" t="s">
        <v>639</v>
      </c>
      <c r="B43" s="45"/>
      <c r="C43" s="45"/>
      <c r="D43" s="46"/>
      <c r="E43" s="37"/>
    </row>
    <row r="44" spans="1:10" x14ac:dyDescent="0.2">
      <c r="A44" s="8" t="s">
        <v>4</v>
      </c>
      <c r="B44" s="46">
        <v>7.6384468491406746E-2</v>
      </c>
      <c r="C44" s="46">
        <v>4.0738383195416929E-2</v>
      </c>
      <c r="D44" s="46">
        <v>0.11712285168682368</v>
      </c>
    </row>
    <row r="45" spans="1:10" x14ac:dyDescent="0.2">
      <c r="A45" s="8" t="s">
        <v>18</v>
      </c>
      <c r="B45" s="46">
        <v>0.35709739019732656</v>
      </c>
      <c r="C45" s="46">
        <v>0.52577975811584976</v>
      </c>
      <c r="D45" s="46">
        <v>0.88287714831317632</v>
      </c>
    </row>
    <row r="46" spans="1:10" x14ac:dyDescent="0.2">
      <c r="A46" s="8" t="s">
        <v>640</v>
      </c>
      <c r="B46" s="46"/>
      <c r="C46" s="46"/>
      <c r="D46" s="46"/>
    </row>
    <row r="47" spans="1:10" x14ac:dyDescent="0.2">
      <c r="A47" s="8" t="s">
        <v>4</v>
      </c>
      <c r="B47" s="46">
        <v>0.2507956715467855</v>
      </c>
      <c r="C47" s="46">
        <v>0.10184595798854233</v>
      </c>
      <c r="D47" s="46">
        <v>0.35264162953532785</v>
      </c>
      <c r="E47" s="36"/>
      <c r="F47" s="36"/>
      <c r="G47" s="36"/>
      <c r="H47" s="36"/>
    </row>
    <row r="48" spans="1:10" x14ac:dyDescent="0.2">
      <c r="A48" s="8" t="s">
        <v>18</v>
      </c>
      <c r="B48" s="46">
        <v>0.18268618714194781</v>
      </c>
      <c r="C48" s="46">
        <v>0.46467218332272436</v>
      </c>
      <c r="D48" s="46">
        <v>0.64735837046467215</v>
      </c>
      <c r="E48" s="36"/>
      <c r="F48" s="36"/>
      <c r="G48" s="36"/>
      <c r="H48" s="36"/>
    </row>
    <row r="49" spans="1:4" x14ac:dyDescent="0.2">
      <c r="A49" s="8" t="s">
        <v>643</v>
      </c>
      <c r="B49" s="48"/>
      <c r="C49" s="48"/>
      <c r="D49" s="48"/>
    </row>
    <row r="50" spans="1:4" x14ac:dyDescent="0.2">
      <c r="A50" s="8" t="s">
        <v>4</v>
      </c>
      <c r="B50" s="48">
        <v>1.5276893698281349E-2</v>
      </c>
      <c r="C50" s="48">
        <v>1.1457670273711012E-2</v>
      </c>
      <c r="D50" s="48">
        <v>2.6734563971992361E-2</v>
      </c>
    </row>
    <row r="51" spans="1:4" x14ac:dyDescent="0.2">
      <c r="A51" s="8" t="s">
        <v>18</v>
      </c>
      <c r="B51" s="46">
        <v>0.41820496499045196</v>
      </c>
      <c r="C51" s="46">
        <v>0.55506047103755574</v>
      </c>
      <c r="D51" s="46">
        <v>0.97326543602800775</v>
      </c>
    </row>
    <row r="52" spans="1:4" x14ac:dyDescent="0.2">
      <c r="A52" s="8" t="s">
        <v>644</v>
      </c>
      <c r="B52" s="48"/>
      <c r="C52" s="48"/>
      <c r="D52" s="48"/>
    </row>
    <row r="53" spans="1:4" x14ac:dyDescent="0.2">
      <c r="A53" s="8" t="s">
        <v>4</v>
      </c>
      <c r="B53" s="46">
        <v>2.737110120942075E-2</v>
      </c>
      <c r="C53" s="46">
        <v>5.6651814131126674E-2</v>
      </c>
      <c r="D53" s="46">
        <v>8.4022915340547427E-2</v>
      </c>
    </row>
    <row r="54" spans="1:4" x14ac:dyDescent="0.2">
      <c r="A54" s="8" t="s">
        <v>18</v>
      </c>
      <c r="B54" s="48">
        <v>0.40611075747931252</v>
      </c>
      <c r="C54" s="48">
        <v>0.50986632718014002</v>
      </c>
      <c r="D54" s="48">
        <v>0.9159770846594526</v>
      </c>
    </row>
    <row r="55" spans="1:4" x14ac:dyDescent="0.2">
      <c r="A55" s="8" t="s">
        <v>644</v>
      </c>
      <c r="B55" s="46"/>
      <c r="C55" s="46"/>
      <c r="D55" s="46"/>
    </row>
    <row r="56" spans="1:4" x14ac:dyDescent="0.2">
      <c r="A56" s="8" t="s">
        <v>4</v>
      </c>
      <c r="B56" s="46">
        <v>4.5194143857415658E-2</v>
      </c>
      <c r="C56" s="46">
        <v>0.25588796944621262</v>
      </c>
      <c r="D56" s="46">
        <v>0.30108211330362827</v>
      </c>
    </row>
    <row r="57" spans="1:4" x14ac:dyDescent="0.2">
      <c r="A57" s="8" t="s">
        <v>18</v>
      </c>
      <c r="B57" s="46">
        <v>0.38828771483131763</v>
      </c>
      <c r="C57" s="46">
        <v>0.31063017186505409</v>
      </c>
      <c r="D57" s="46">
        <v>0.69891788669637167</v>
      </c>
    </row>
    <row r="58" spans="1:4" x14ac:dyDescent="0.2">
      <c r="A58" s="8" t="s">
        <v>645</v>
      </c>
      <c r="B58" s="46"/>
      <c r="C58" s="46"/>
      <c r="D58" s="46"/>
    </row>
    <row r="59" spans="1:4" x14ac:dyDescent="0.2">
      <c r="A59" s="8" t="s">
        <v>4</v>
      </c>
      <c r="B59" s="46">
        <v>9.5480585614258432E-3</v>
      </c>
      <c r="C59" s="46">
        <v>2.5461489497135583E-2</v>
      </c>
      <c r="D59" s="46">
        <v>3.5009548058561428E-2</v>
      </c>
    </row>
    <row r="60" spans="1:4" x14ac:dyDescent="0.2">
      <c r="A60" s="8" t="s">
        <v>18</v>
      </c>
      <c r="B60" s="46">
        <v>0.42393380012730747</v>
      </c>
      <c r="C60" s="46">
        <v>0.5410566518141311</v>
      </c>
      <c r="D60" s="46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5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0.23809523809523808</v>
      </c>
      <c r="D9" s="45">
        <f>B9+C9</f>
        <v>0.23809523809523808</v>
      </c>
      <c r="E9" s="4">
        <f>COUNTIFS(Percentuais!$IO$3:$IO$25,$A9,Percentuais!$A$3:$A$25,$E$8)</f>
        <v>0</v>
      </c>
      <c r="F9" s="4">
        <f>COUNTIFS(Percentuais!$IO$3:$IO$25,$A9,Percentuais!$A$3:$A$25,$F$8)</f>
        <v>0</v>
      </c>
      <c r="G9" s="4">
        <f>COUNTIFS(Percentuais!$IO$3:$IO$25,$A9,Percentuais!$A$3:$A$25,$G$8)</f>
        <v>0</v>
      </c>
      <c r="H9" s="4">
        <f>COUNTIFS(Percentuais!$IO$3:$IO$25,$A9,Percentuais!$A$3:$A$25,$H$8)</f>
        <v>5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0.52380952380952384</v>
      </c>
      <c r="D10" s="45">
        <f t="shared" ref="D10:D13" si="0">B10+C10</f>
        <v>0.52380952380952384</v>
      </c>
      <c r="E10" s="4">
        <f>COUNTIFS(Percentuais!$IO$3:$IO$25,$A10,Percentuais!$A$3:$A$25,$E$8)</f>
        <v>0</v>
      </c>
      <c r="F10" s="4">
        <f>COUNTIFS(Percentuais!$IO$3:$IO$25,$A10,Percentuais!$A$3:$A$25,$F$8)</f>
        <v>0</v>
      </c>
      <c r="G10" s="4">
        <f>COUNTIFS(Percentuais!$IO$3:$IO$25,$A10,Percentuais!$A$3:$A$25,$G$8)</f>
        <v>0</v>
      </c>
      <c r="H10" s="4">
        <f>COUNTIFS(Percentuais!$IO$3:$IO$25,$A10,Percentuais!$A$3:$A$25,$H$8)</f>
        <v>11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0.19047619047619047</v>
      </c>
      <c r="D11" s="45">
        <f t="shared" si="0"/>
        <v>0.19047619047619047</v>
      </c>
      <c r="E11" s="4">
        <f>COUNTIFS(Percentuais!$IO$3:$IO$25,$A11,Percentuais!$A$3:$A$25,$E$8)</f>
        <v>0</v>
      </c>
      <c r="F11" s="4">
        <f>COUNTIFS(Percentuais!$IO$3:$IO$25,$A11,Percentuais!$A$3:$A$25,$F$8)</f>
        <v>0</v>
      </c>
      <c r="G11" s="4">
        <f>COUNTIFS(Percentuais!$IO$3:$IO$25,$A11,Percentuais!$A$3:$A$25,$G$8)</f>
        <v>0</v>
      </c>
      <c r="H11" s="4">
        <f>COUNTIFS(Percentuais!$IO$3:$IO$25,$A11,Percentuais!$A$3:$A$25,$H$8)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COUNTIFS(Percentuais!$IO$3:$IO$25,$A12,Percentuais!$A$3:$A$25,$E$8)</f>
        <v>0</v>
      </c>
      <c r="F12" s="4">
        <f>COUNTIFS(Percentuais!$IO$3:$IO$25,$A12,Percentuais!$A$3:$A$25,$F$8)</f>
        <v>0</v>
      </c>
      <c r="G12" s="4">
        <f>COUNTIFS(Percentuais!$IO$3:$IO$25,$A12,Percentuais!$A$3:$A$25,$G$8)</f>
        <v>0</v>
      </c>
      <c r="H12" s="4">
        <f>COUNTIFS(Percentuais!$IO$3:$IO$25,$A12,Percentuais!$A$3:$A$25,$H$8)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4.7619047619047616E-2</v>
      </c>
      <c r="D13" s="45">
        <f t="shared" si="0"/>
        <v>4.7619047619047616E-2</v>
      </c>
      <c r="E13" s="4">
        <f>COUNTIFS(Percentuais!$IO$3:$IO$25,$A13,Percentuais!$A$3:$A$25,$E$8)</f>
        <v>0</v>
      </c>
      <c r="F13" s="4">
        <f>COUNTIFS(Percentuais!$IO$3:$IO$25,$A13,Percentuais!$A$3:$A$25,$F$8)</f>
        <v>0</v>
      </c>
      <c r="G13" s="4">
        <f>COUNTIFS(Percentuais!$IO$3:$IO$25,$A13,Percentuais!$A$3:$A$25,$G$8)</f>
        <v>0</v>
      </c>
      <c r="H13" s="4">
        <f>COUNTIFS(Percentuais!$IO$3:$IO$25,$A13,Percentuais!$A$3:$A$25,$H$8)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21</v>
      </c>
      <c r="I14" s="30">
        <f>SUM(E14:H14)</f>
        <v>21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fácil de usar, aprender e/ou operar]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0.21739130434782608</v>
      </c>
      <c r="D9" s="45">
        <f>B9+C9</f>
        <v>0.21739130434782608</v>
      </c>
      <c r="E9" s="4">
        <f>COUNTIFS(Percentuais!$IP$3:$IP$25,$A9,Percentuais!$A$3:$A$25,$E$8)</f>
        <v>0</v>
      </c>
      <c r="F9" s="4">
        <f>COUNTIFS(Percentuais!$IP$3:$IP$25,$A9,Percentuais!$A$3:$A$25,$F$8)</f>
        <v>0</v>
      </c>
      <c r="G9" s="4">
        <f>COUNTIFS(Percentuais!$IP$3:$IP$25,$A9,Percentuais!$A$3:$A$25,$G$8)</f>
        <v>0</v>
      </c>
      <c r="H9" s="4">
        <f>COUNTIFS(Percentuais!$IP$3:$IP$25,$A9,Percentuais!$A$3:$A$25,$H$8)</f>
        <v>5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0.69565217391304346</v>
      </c>
      <c r="D10" s="45">
        <f t="shared" ref="D10:D13" si="0">B10+C10</f>
        <v>0.69565217391304346</v>
      </c>
      <c r="E10" s="4">
        <f>COUNTIFS(Percentuais!$IP$3:$IP$25,$A10,Percentuais!$A$3:$A$25,$E$8)</f>
        <v>0</v>
      </c>
      <c r="F10" s="4">
        <f>COUNTIFS(Percentuais!$IP$3:$IP$25,$A10,Percentuais!$A$3:$A$25,$F$8)</f>
        <v>0</v>
      </c>
      <c r="G10" s="4">
        <f>COUNTIFS(Percentuais!$IP$3:$IP$25,$A10,Percentuais!$A$3:$A$25,$G$8)</f>
        <v>0</v>
      </c>
      <c r="H10" s="4">
        <f>COUNTIFS(Percentuais!$IP$3:$IP$25,$A10,Percentuais!$A$3:$A$25,$H$8)</f>
        <v>16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8.6956521739130432E-2</v>
      </c>
      <c r="D11" s="45">
        <f t="shared" si="0"/>
        <v>8.6956521739130432E-2</v>
      </c>
      <c r="E11" s="4">
        <f>COUNTIFS(Percentuais!$IP$3:$IP$25,$A11,Percentuais!$A$3:$A$25,$E$8)</f>
        <v>0</v>
      </c>
      <c r="F11" s="4">
        <f>COUNTIFS(Percentuais!$IP$3:$IP$25,$A11,Percentuais!$A$3:$A$25,$F$8)</f>
        <v>0</v>
      </c>
      <c r="G11" s="4">
        <f>COUNTIFS(Percentuais!$IP$3:$IP$25,$A11,Percentuais!$A$3:$A$25,$G$8)</f>
        <v>0</v>
      </c>
      <c r="H11" s="4">
        <f>COUNTIFS(Percentuais!$IP$3:$IP$25,$A11,Percentuais!$A$3:$A$25,$H$8)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COUNTIFS(Percentuais!$IP$3:$IP$25,$A12,Percentuais!$A$3:$A$25,$E$8)</f>
        <v>0</v>
      </c>
      <c r="F12" s="4">
        <f>COUNTIFS(Percentuais!$IP$3:$IP$25,$A12,Percentuais!$A$3:$A$25,$F$8)</f>
        <v>0</v>
      </c>
      <c r="G12" s="4">
        <f>COUNTIFS(Percentuais!$IP$3:$IP$25,$A12,Percentuais!$A$3:$A$25,$G$8)</f>
        <v>0</v>
      </c>
      <c r="H12" s="4">
        <f>COUNTIFS(Percentuais!$IP$3:$IP$25,$A12,Percentuais!$A$3:$A$25,$H$8)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COUNTIFS(Percentuais!$IP$3:$IP$25,$A13,Percentuais!$A$3:$A$25,$E$8)</f>
        <v>0</v>
      </c>
      <c r="F13" s="4">
        <f>COUNTIFS(Percentuais!$IP$3:$IP$25,$A13,Percentuais!$A$3:$A$25,$F$8)</f>
        <v>0</v>
      </c>
      <c r="G13" s="4">
        <f>COUNTIFS(Percentuais!$IP$3:$IP$25,$A13,Percentuais!$A$3:$A$25,$G$8)</f>
        <v>0</v>
      </c>
      <c r="H13" s="4">
        <f>COUNTIFS(Percentuais!$IP$3:$IP$25,$A13,Percentuais!$A$3:$A$25,$H$8)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23</v>
      </c>
      <c r="I14" s="30">
        <f>SUM(E14:H14)</f>
        <v>23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disponível quando eu preciso]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0.21739130434782608</v>
      </c>
      <c r="D9" s="45">
        <f>B9+C9</f>
        <v>0.21739130434782608</v>
      </c>
      <c r="E9" s="4">
        <f>COUNTIFS(Percentuais!$IQ$3:$IQ$25,$A9,Percentuais!$A$3:$A$25,$E$8)</f>
        <v>0</v>
      </c>
      <c r="F9" s="4">
        <f>COUNTIFS(Percentuais!$IQ$3:$IQ$25,$A9,Percentuais!$A$3:$A$25,$F$8)</f>
        <v>0</v>
      </c>
      <c r="G9" s="4">
        <f>COUNTIFS(Percentuais!$IQ$3:$IQ$25,$A9,Percentuais!$A$3:$A$25,$G$8)</f>
        <v>0</v>
      </c>
      <c r="H9" s="4">
        <f>COUNTIFS(Percentuais!$IQ$3:$IQ$25,$A9,Percentuais!$A$3:$A$25,$H$8)</f>
        <v>5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0.56521739130434778</v>
      </c>
      <c r="D10" s="45">
        <f t="shared" ref="D10:D13" si="0">B10+C10</f>
        <v>0.56521739130434778</v>
      </c>
      <c r="E10" s="4">
        <f>COUNTIFS(Percentuais!$IQ$3:$IQ$25,$A10,Percentuais!$A$3:$A$25,$E$8)</f>
        <v>0</v>
      </c>
      <c r="F10" s="4">
        <f>COUNTIFS(Percentuais!$IQ$3:$IQ$25,$A10,Percentuais!$A$3:$A$25,$F$8)</f>
        <v>0</v>
      </c>
      <c r="G10" s="4">
        <f>COUNTIFS(Percentuais!$IQ$3:$IQ$25,$A10,Percentuais!$A$3:$A$25,$G$8)</f>
        <v>0</v>
      </c>
      <c r="H10" s="4">
        <f>COUNTIFS(Percentuais!$IQ$3:$IQ$25,$A10,Percentuais!$A$3:$A$25,$H$8)</f>
        <v>13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0.17391304347826086</v>
      </c>
      <c r="D11" s="45">
        <f t="shared" si="0"/>
        <v>0.17391304347826086</v>
      </c>
      <c r="E11" s="4">
        <f>COUNTIFS(Percentuais!$IQ$3:$IQ$25,$A11,Percentuais!$A$3:$A$25,$E$8)</f>
        <v>0</v>
      </c>
      <c r="F11" s="4">
        <f>COUNTIFS(Percentuais!$IQ$3:$IQ$25,$A11,Percentuais!$A$3:$A$25,$F$8)</f>
        <v>0</v>
      </c>
      <c r="G11" s="4">
        <f>COUNTIFS(Percentuais!$IQ$3:$IQ$25,$A11,Percentuais!$A$3:$A$25,$G$8)</f>
        <v>0</v>
      </c>
      <c r="H11" s="4">
        <f>COUNTIFS(Percentuais!$IQ$3:$IQ$25,$A11,Percentuais!$A$3:$A$25,$H$8)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COUNTIFS(Percentuais!$IQ$3:$IQ$25,$A12,Percentuais!$A$3:$A$25,$E$8)</f>
        <v>0</v>
      </c>
      <c r="F12" s="4">
        <f>COUNTIFS(Percentuais!$IQ$3:$IQ$25,$A12,Percentuais!$A$3:$A$25,$F$8)</f>
        <v>0</v>
      </c>
      <c r="G12" s="4">
        <f>COUNTIFS(Percentuais!$IQ$3:$IQ$25,$A12,Percentuais!$A$3:$A$25,$G$8)</f>
        <v>0</v>
      </c>
      <c r="H12" s="4">
        <f>COUNTIFS(Percentuais!$IQ$3:$IQ$25,$A12,Percentuais!$A$3:$A$25,$H$8)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4.3478260869565216E-2</v>
      </c>
      <c r="D13" s="45">
        <f t="shared" si="0"/>
        <v>4.3478260869565216E-2</v>
      </c>
      <c r="E13" s="4">
        <f>COUNTIFS(Percentuais!$IQ$3:$IQ$25,$A13,Percentuais!$A$3:$A$25,$E$8)</f>
        <v>0</v>
      </c>
      <c r="F13" s="4">
        <f>COUNTIFS(Percentuais!$IQ$3:$IQ$25,$A13,Percentuais!$A$3:$A$25,$F$8)</f>
        <v>0</v>
      </c>
      <c r="G13" s="4">
        <f>COUNTIFS(Percentuais!$IQ$3:$IQ$25,$A13,Percentuais!$A$3:$A$25,$G$8)</f>
        <v>0</v>
      </c>
      <c r="H13" s="4">
        <f>COUNTIFS(Percentuais!$IQ$3:$IQ$25,$A13,Percentuais!$A$3:$A$25,$H$8)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23</v>
      </c>
      <c r="I14" s="30">
        <f>SUM(E14:H14)</f>
        <v>23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5" t="str">
        <f>HLOOKUP(A1,Percentuais!$D$1:$KT$2,2,FALSE)</f>
        <v>Agora, avalie o Sistema de Gestão Acadêmica (SIGA), considerando as seguintes proposições: [Sinto-me seguro/a ao utilizar o sistema]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0.2608695652173913</v>
      </c>
      <c r="D9" s="45">
        <f>B9+C9</f>
        <v>0.2608695652173913</v>
      </c>
      <c r="E9" s="4">
        <f>COUNTIFS(Percentuais!$IR$3:$IR$25,$A9,Percentuais!$A$3:$A$25,$E$8)</f>
        <v>0</v>
      </c>
      <c r="F9" s="4">
        <f>COUNTIFS(Percentuais!$IR$3:$IR$25,$A9,Percentuais!$A$3:$A$25,$F$8)</f>
        <v>0</v>
      </c>
      <c r="G9" s="4">
        <f>COUNTIFS(Percentuais!$IR$3:$IR$25,$A9,Percentuais!$A$3:$A$25,$G$8)</f>
        <v>0</v>
      </c>
      <c r="H9" s="4">
        <f>COUNTIFS(Percentuais!$IR$3:$IR$25,$A9,Percentuais!$A$3:$A$25,$H$8)</f>
        <v>6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0.43478260869565216</v>
      </c>
      <c r="D10" s="45">
        <f t="shared" ref="D10:D13" si="0">B10+C10</f>
        <v>0.43478260869565216</v>
      </c>
      <c r="E10" s="4">
        <f>COUNTIFS(Percentuais!$IR$3:$IR$25,$A10,Percentuais!$A$3:$A$25,$E$8)</f>
        <v>0</v>
      </c>
      <c r="F10" s="4">
        <f>COUNTIFS(Percentuais!$IR$3:$IR$25,$A10,Percentuais!$A$3:$A$25,$F$8)</f>
        <v>0</v>
      </c>
      <c r="G10" s="4">
        <f>COUNTIFS(Percentuais!$IR$3:$IR$25,$A10,Percentuais!$A$3:$A$25,$G$8)</f>
        <v>0</v>
      </c>
      <c r="H10" s="4">
        <f>COUNTIFS(Percentuais!$IR$3:$IR$25,$A10,Percentuais!$A$3:$A$25,$H$8)</f>
        <v>10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0.2608695652173913</v>
      </c>
      <c r="D11" s="45">
        <f t="shared" si="0"/>
        <v>0.2608695652173913</v>
      </c>
      <c r="E11" s="4">
        <f>COUNTIFS(Percentuais!$IR$3:$IR$25,$A11,Percentuais!$A$3:$A$25,$E$8)</f>
        <v>0</v>
      </c>
      <c r="F11" s="4">
        <f>COUNTIFS(Percentuais!$IR$3:$IR$25,$A11,Percentuais!$A$3:$A$25,$F$8)</f>
        <v>0</v>
      </c>
      <c r="G11" s="4">
        <f>COUNTIFS(Percentuais!$IR$3:$IR$25,$A11,Percentuais!$A$3:$A$25,$G$8)</f>
        <v>0</v>
      </c>
      <c r="H11" s="4">
        <f>COUNTIFS(Percentuais!$IR$3:$IR$25,$A11,Percentuais!$A$3:$A$25,$H$8)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COUNTIFS(Percentuais!$IR$3:$IR$25,$A12,Percentuais!$A$3:$A$25,$E$8)</f>
        <v>0</v>
      </c>
      <c r="F12" s="4">
        <f>COUNTIFS(Percentuais!$IR$3:$IR$25,$A12,Percentuais!$A$3:$A$25,$F$8)</f>
        <v>0</v>
      </c>
      <c r="G12" s="4">
        <f>COUNTIFS(Percentuais!$IR$3:$IR$25,$A12,Percentuais!$A$3:$A$25,$G$8)</f>
        <v>0</v>
      </c>
      <c r="H12" s="4">
        <f>COUNTIFS(Percentuais!$IR$3:$IR$25,$A12,Percentuais!$A$3:$A$25,$H$8)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4.3478260869565216E-2</v>
      </c>
      <c r="D13" s="45">
        <f t="shared" si="0"/>
        <v>4.3478260869565216E-2</v>
      </c>
      <c r="E13" s="4">
        <f>COUNTIFS(Percentuais!$IR$3:$IR$25,$A13,Percentuais!$A$3:$A$25,$E$8)</f>
        <v>0</v>
      </c>
      <c r="F13" s="4">
        <f>COUNTIFS(Percentuais!$IR$3:$IR$25,$A13,Percentuais!$A$3:$A$25,$F$8)</f>
        <v>0</v>
      </c>
      <c r="G13" s="4">
        <f>COUNTIFS(Percentuais!$IR$3:$IR$25,$A13,Percentuais!$A$3:$A$25,$G$8)</f>
        <v>0</v>
      </c>
      <c r="H13" s="4">
        <f>COUNTIFS(Percentuais!$IR$3:$IR$25,$A13,Percentuais!$A$3:$A$25,$H$8)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23</v>
      </c>
      <c r="I14" s="30">
        <f>SUM(E14:H14)</f>
        <v>23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oferece celeridade administrativa]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0.2857142857142857</v>
      </c>
      <c r="D9" s="45">
        <f>B9+C9</f>
        <v>0.2857142857142857</v>
      </c>
      <c r="E9" s="4">
        <f>COUNTIFS(Percentuais!$IS$3:$IS$25,$A9,Percentuais!$A$3:$A$25,$E$8)</f>
        <v>0</v>
      </c>
      <c r="F9" s="4">
        <f>COUNTIFS(Percentuais!$IS$3:$IS$25,$A9,Percentuais!$A$3:$A$25,$F$8)</f>
        <v>0</v>
      </c>
      <c r="G9" s="4">
        <f>COUNTIFS(Percentuais!$IS$3:$IS$25,$A9,Percentuais!$A$3:$A$25,$G$8)</f>
        <v>0</v>
      </c>
      <c r="H9" s="4">
        <f>COUNTIFS(Percentuais!$IS$3:$IS$25,$A9,Percentuais!$A$3:$A$25,$H$8)</f>
        <v>6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0.38095238095238093</v>
      </c>
      <c r="D10" s="45">
        <f t="shared" ref="D10:D13" si="0">B10+C10</f>
        <v>0.38095238095238093</v>
      </c>
      <c r="E10" s="4">
        <f>COUNTIFS(Percentuais!$IS$3:$IS$25,$A10,Percentuais!$A$3:$A$25,$E$8)</f>
        <v>0</v>
      </c>
      <c r="F10" s="4">
        <f>COUNTIFS(Percentuais!$IS$3:$IS$25,$A10,Percentuais!$A$3:$A$25,$F$8)</f>
        <v>0</v>
      </c>
      <c r="G10" s="4">
        <f>COUNTIFS(Percentuais!$IS$3:$IS$25,$A10,Percentuais!$A$3:$A$25,$G$8)</f>
        <v>0</v>
      </c>
      <c r="H10" s="4">
        <f>COUNTIFS(Percentuais!$IS$3:$IS$25,$A10,Percentuais!$A$3:$A$25,$H$8)</f>
        <v>8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0.2857142857142857</v>
      </c>
      <c r="D11" s="45">
        <f t="shared" si="0"/>
        <v>0.2857142857142857</v>
      </c>
      <c r="E11" s="4">
        <f>COUNTIFS(Percentuais!$IS$3:$IS$25,$A11,Percentuais!$A$3:$A$25,$E$8)</f>
        <v>0</v>
      </c>
      <c r="F11" s="4">
        <f>COUNTIFS(Percentuais!$IS$3:$IS$25,$A11,Percentuais!$A$3:$A$25,$F$8)</f>
        <v>0</v>
      </c>
      <c r="G11" s="4">
        <f>COUNTIFS(Percentuais!$IS$3:$IS$25,$A11,Percentuais!$A$3:$A$25,$G$8)</f>
        <v>0</v>
      </c>
      <c r="H11" s="4">
        <f>COUNTIFS(Percentuais!$IS$3:$IS$25,$A11,Percentuais!$A$3:$A$25,$H$8)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COUNTIFS(Percentuais!$IS$3:$IS$25,$A12,Percentuais!$A$3:$A$25,$E$8)</f>
        <v>0</v>
      </c>
      <c r="F12" s="4">
        <f>COUNTIFS(Percentuais!$IS$3:$IS$25,$A12,Percentuais!$A$3:$A$25,$F$8)</f>
        <v>0</v>
      </c>
      <c r="G12" s="4">
        <f>COUNTIFS(Percentuais!$IS$3:$IS$25,$A12,Percentuais!$A$3:$A$25,$G$8)</f>
        <v>0</v>
      </c>
      <c r="H12" s="4">
        <f>COUNTIFS(Percentuais!$IS$3:$IS$25,$A12,Percentuais!$A$3:$A$25,$H$8)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4.7619047619047616E-2</v>
      </c>
      <c r="D13" s="45">
        <f t="shared" si="0"/>
        <v>4.7619047619047616E-2</v>
      </c>
      <c r="E13" s="4">
        <f>COUNTIFS(Percentuais!$IS$3:$IS$25,$A13,Percentuais!$A$3:$A$25,$E$8)</f>
        <v>0</v>
      </c>
      <c r="F13" s="4">
        <f>COUNTIFS(Percentuais!$IS$3:$IS$25,$A13,Percentuais!$A$3:$A$25,$F$8)</f>
        <v>0</v>
      </c>
      <c r="G13" s="4">
        <f>COUNTIFS(Percentuais!$IS$3:$IS$25,$A13,Percentuais!$A$3:$A$25,$G$8)</f>
        <v>0</v>
      </c>
      <c r="H13" s="4">
        <f>COUNTIFS(Percentuais!$IS$3:$IS$25,$A13,Percentuais!$A$3:$A$25,$H$8)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21</v>
      </c>
      <c r="I14" s="30">
        <f>SUM(E14:H14)</f>
        <v>21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0.27272727272727271</v>
      </c>
      <c r="D9" s="45">
        <f>B9+C9</f>
        <v>0.27272727272727271</v>
      </c>
      <c r="E9" s="4">
        <f>COUNTIFS(Percentuais!$IT$3:$IT$25,$A9,Percentuais!$A$3:$A$25,$E$8)</f>
        <v>0</v>
      </c>
      <c r="F9" s="4">
        <f>COUNTIFS(Percentuais!$IT$3:$IT$25,$A9,Percentuais!$A$3:$A$25,$F$8)</f>
        <v>0</v>
      </c>
      <c r="G9" s="4">
        <f>COUNTIFS(Percentuais!$IT$3:$IT$25,$A9,Percentuais!$A$3:$A$25,$G$8)</f>
        <v>0</v>
      </c>
      <c r="H9" s="4">
        <f>COUNTIFS(Percentuais!$IT$3:$IT$25,$A9,Percentuais!$A$3:$A$25,$H$8)</f>
        <v>6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0.40909090909090912</v>
      </c>
      <c r="D10" s="45">
        <f t="shared" ref="D10:D13" si="0">B10+C10</f>
        <v>0.40909090909090912</v>
      </c>
      <c r="E10" s="4">
        <f>COUNTIFS(Percentuais!$IT$3:$IT$25,$A10,Percentuais!$A$3:$A$25,$E$8)</f>
        <v>0</v>
      </c>
      <c r="F10" s="4">
        <f>COUNTIFS(Percentuais!$IT$3:$IT$25,$A10,Percentuais!$A$3:$A$25,$F$8)</f>
        <v>0</v>
      </c>
      <c r="G10" s="4">
        <f>COUNTIFS(Percentuais!$IT$3:$IT$25,$A10,Percentuais!$A$3:$A$25,$G$8)</f>
        <v>0</v>
      </c>
      <c r="H10" s="4">
        <f>COUNTIFS(Percentuais!$IT$3:$IT$25,$A10,Percentuais!$A$3:$A$25,$H$8)</f>
        <v>9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0.27272727272727271</v>
      </c>
      <c r="D11" s="45">
        <f t="shared" si="0"/>
        <v>0.27272727272727271</v>
      </c>
      <c r="E11" s="4">
        <f>COUNTIFS(Percentuais!$IT$3:$IT$25,$A11,Percentuais!$A$3:$A$25,$E$8)</f>
        <v>0</v>
      </c>
      <c r="F11" s="4">
        <f>COUNTIFS(Percentuais!$IT$3:$IT$25,$A11,Percentuais!$A$3:$A$25,$F$8)</f>
        <v>0</v>
      </c>
      <c r="G11" s="4">
        <f>COUNTIFS(Percentuais!$IT$3:$IT$25,$A11,Percentuais!$A$3:$A$25,$G$8)</f>
        <v>0</v>
      </c>
      <c r="H11" s="4">
        <f>COUNTIFS(Percentuais!$IT$3:$IT$25,$A11,Percentuais!$A$3:$A$25,$H$8)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COUNTIFS(Percentuais!$IT$3:$IT$25,$A12,Percentuais!$A$3:$A$25,$E$8)</f>
        <v>0</v>
      </c>
      <c r="F12" s="4">
        <f>COUNTIFS(Percentuais!$IT$3:$IT$25,$A12,Percentuais!$A$3:$A$25,$F$8)</f>
        <v>0</v>
      </c>
      <c r="G12" s="4">
        <f>COUNTIFS(Percentuais!$IT$3:$IT$25,$A12,Percentuais!$A$3:$A$25,$G$8)</f>
        <v>0</v>
      </c>
      <c r="H12" s="4">
        <f>COUNTIFS(Percentuais!$IT$3:$IT$25,$A12,Percentuais!$A$3:$A$25,$H$8)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4.5454545454545456E-2</v>
      </c>
      <c r="D13" s="45">
        <f t="shared" si="0"/>
        <v>4.5454545454545456E-2</v>
      </c>
      <c r="E13" s="4">
        <f>COUNTIFS(Percentuais!$IT$3:$IT$25,$A13,Percentuais!$A$3:$A$25,$E$8)</f>
        <v>0</v>
      </c>
      <c r="F13" s="4">
        <f>COUNTIFS(Percentuais!$IT$3:$IT$25,$A13,Percentuais!$A$3:$A$25,$F$8)</f>
        <v>0</v>
      </c>
      <c r="G13" s="4">
        <f>COUNTIFS(Percentuais!$IT$3:$IT$25,$A13,Percentuais!$A$3:$A$25,$G$8)</f>
        <v>0</v>
      </c>
      <c r="H13" s="4">
        <f>COUNTIFS(Percentuais!$IT$3:$IT$25,$A13,Percentuais!$A$3:$A$25,$H$8)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22</v>
      </c>
      <c r="I14" s="30">
        <f>SUM(E14:H14)</f>
        <v>22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0.19047619047619047</v>
      </c>
      <c r="D9" s="45">
        <f>B9+C9</f>
        <v>0.19047619047619047</v>
      </c>
      <c r="E9" s="4">
        <f>COUNTIFS(Percentuais!$IU$3:$IU$25,$A9,Percentuais!$A$3:$A$25,$E$8)</f>
        <v>0</v>
      </c>
      <c r="F9" s="4">
        <f>COUNTIFS(Percentuais!$IU$3:$IU$25,$A9,Percentuais!$A$3:$A$25,$F$8)</f>
        <v>0</v>
      </c>
      <c r="G9" s="4">
        <f>COUNTIFS(Percentuais!$IU$3:$IU$25,$A9,Percentuais!$A$3:$A$25,$G$8)</f>
        <v>0</v>
      </c>
      <c r="H9" s="4">
        <f>COUNTIFS(Percentuais!$IU$3:$IU$25,$A9,Percentuais!$A$3:$A$25,$H$8)</f>
        <v>4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0.2857142857142857</v>
      </c>
      <c r="D10" s="45">
        <f t="shared" ref="D10:D13" si="0">B10+C10</f>
        <v>0.2857142857142857</v>
      </c>
      <c r="E10" s="4">
        <f>COUNTIFS(Percentuais!$IU$3:$IU$25,$A10,Percentuais!$A$3:$A$25,$E$8)</f>
        <v>0</v>
      </c>
      <c r="F10" s="4">
        <f>COUNTIFS(Percentuais!$IU$3:$IU$25,$A10,Percentuais!$A$3:$A$25,$F$8)</f>
        <v>0</v>
      </c>
      <c r="G10" s="4">
        <f>COUNTIFS(Percentuais!$IU$3:$IU$25,$A10,Percentuais!$A$3:$A$25,$G$8)</f>
        <v>0</v>
      </c>
      <c r="H10" s="4">
        <f>COUNTIFS(Percentuais!$IU$3:$IU$25,$A10,Percentuais!$A$3:$A$25,$H$8)</f>
        <v>6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0.42857142857142855</v>
      </c>
      <c r="D11" s="45">
        <f t="shared" si="0"/>
        <v>0.42857142857142855</v>
      </c>
      <c r="E11" s="4">
        <f>COUNTIFS(Percentuais!$IU$3:$IU$25,$A11,Percentuais!$A$3:$A$25,$E$8)</f>
        <v>0</v>
      </c>
      <c r="F11" s="4">
        <f>COUNTIFS(Percentuais!$IU$3:$IU$25,$A11,Percentuais!$A$3:$A$25,$F$8)</f>
        <v>0</v>
      </c>
      <c r="G11" s="4">
        <f>COUNTIFS(Percentuais!$IU$3:$IU$25,$A11,Percentuais!$A$3:$A$25,$G$8)</f>
        <v>0</v>
      </c>
      <c r="H11" s="4">
        <f>COUNTIFS(Percentuais!$IU$3:$IU$25,$A11,Percentuais!$A$3:$A$25,$H$8)</f>
        <v>9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COUNTIFS(Percentuais!$IU$3:$IU$25,$A12,Percentuais!$A$3:$A$25,$E$8)</f>
        <v>0</v>
      </c>
      <c r="F12" s="4">
        <f>COUNTIFS(Percentuais!$IU$3:$IU$25,$A12,Percentuais!$A$3:$A$25,$F$8)</f>
        <v>0</v>
      </c>
      <c r="G12" s="4">
        <f>COUNTIFS(Percentuais!$IU$3:$IU$25,$A12,Percentuais!$A$3:$A$25,$G$8)</f>
        <v>0</v>
      </c>
      <c r="H12" s="4">
        <f>COUNTIFS(Percentuais!$IU$3:$IU$25,$A12,Percentuais!$A$3:$A$25,$H$8)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9.5238095238095233E-2</v>
      </c>
      <c r="D13" s="45">
        <f t="shared" si="0"/>
        <v>9.5238095238095233E-2</v>
      </c>
      <c r="E13" s="4">
        <f>COUNTIFS(Percentuais!$IU$3:$IU$25,$A13,Percentuais!$A$3:$A$25,$E$8)</f>
        <v>0</v>
      </c>
      <c r="F13" s="4">
        <f>COUNTIFS(Percentuais!$IU$3:$IU$25,$A13,Percentuais!$A$3:$A$25,$F$8)</f>
        <v>0</v>
      </c>
      <c r="G13" s="4">
        <f>COUNTIFS(Percentuais!$IU$3:$IU$25,$A13,Percentuais!$A$3:$A$25,$G$8)</f>
        <v>0</v>
      </c>
      <c r="H13" s="4">
        <f>COUNTIFS(Percentuais!$IU$3:$IU$25,$A13,Percentuais!$A$3:$A$25,$H$8)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21</v>
      </c>
      <c r="I14" s="30">
        <f>SUM(E14:H14)</f>
        <v>21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0.23809523809523808</v>
      </c>
      <c r="D9" s="45">
        <f>B9+C9</f>
        <v>0.23809523809523808</v>
      </c>
      <c r="E9" s="4">
        <f>COUNTIFS(Percentuais!$IV$3:$IV$25,$A9,Percentuais!$A$3:$A$25,$E$8)</f>
        <v>0</v>
      </c>
      <c r="F9" s="4">
        <f>COUNTIFS(Percentuais!$IV$3:$IV$25,$A9,Percentuais!$A$3:$A$25,$F$8)</f>
        <v>0</v>
      </c>
      <c r="G9" s="4">
        <f>COUNTIFS(Percentuais!$IV$3:$IV$25,$A9,Percentuais!$A$3:$A$25,$G$8)</f>
        <v>0</v>
      </c>
      <c r="H9" s="4">
        <f>COUNTIFS(Percentuais!$IV$3:$IV$25,$A9,Percentuais!$A$3:$A$25,$H$8)</f>
        <v>5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0.47619047619047616</v>
      </c>
      <c r="D10" s="45">
        <f t="shared" ref="D10:D13" si="0">B10+C10</f>
        <v>0.47619047619047616</v>
      </c>
      <c r="E10" s="4">
        <f>COUNTIFS(Percentuais!$IV$3:$IV$25,$A10,Percentuais!$A$3:$A$25,$E$8)</f>
        <v>0</v>
      </c>
      <c r="F10" s="4">
        <f>COUNTIFS(Percentuais!$IV$3:$IV$25,$A10,Percentuais!$A$3:$A$25,$F$8)</f>
        <v>0</v>
      </c>
      <c r="G10" s="4">
        <f>COUNTIFS(Percentuais!$IV$3:$IV$25,$A10,Percentuais!$A$3:$A$25,$G$8)</f>
        <v>0</v>
      </c>
      <c r="H10" s="4">
        <f>COUNTIFS(Percentuais!$IV$3:$IV$25,$A10,Percentuais!$A$3:$A$25,$H$8)</f>
        <v>10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0.19047619047619047</v>
      </c>
      <c r="D11" s="45">
        <f t="shared" si="0"/>
        <v>0.19047619047619047</v>
      </c>
      <c r="E11" s="4">
        <f>COUNTIFS(Percentuais!$IV$3:$IV$25,$A11,Percentuais!$A$3:$A$25,$E$8)</f>
        <v>0</v>
      </c>
      <c r="F11" s="4">
        <f>COUNTIFS(Percentuais!$IV$3:$IV$25,$A11,Percentuais!$A$3:$A$25,$F$8)</f>
        <v>0</v>
      </c>
      <c r="G11" s="4">
        <f>COUNTIFS(Percentuais!$IV$3:$IV$25,$A11,Percentuais!$A$3:$A$25,$G$8)</f>
        <v>0</v>
      </c>
      <c r="H11" s="4">
        <f>COUNTIFS(Percentuais!$IV$3:$IV$25,$A11,Percentuais!$A$3:$A$25,$H$8)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COUNTIFS(Percentuais!$IV$3:$IV$25,$A12,Percentuais!$A$3:$A$25,$E$8)</f>
        <v>0</v>
      </c>
      <c r="F12" s="4">
        <f>COUNTIFS(Percentuais!$IV$3:$IV$25,$A12,Percentuais!$A$3:$A$25,$F$8)</f>
        <v>0</v>
      </c>
      <c r="G12" s="4">
        <f>COUNTIFS(Percentuais!$IV$3:$IV$25,$A12,Percentuais!$A$3:$A$25,$G$8)</f>
        <v>0</v>
      </c>
      <c r="H12" s="4">
        <f>COUNTIFS(Percentuais!$IV$3:$IV$25,$A12,Percentuais!$A$3:$A$25,$H$8)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9.5238095238095233E-2</v>
      </c>
      <c r="D13" s="45">
        <f t="shared" si="0"/>
        <v>9.5238095238095233E-2</v>
      </c>
      <c r="E13" s="4">
        <f>COUNTIFS(Percentuais!$IV$3:$IV$25,$A13,Percentuais!$A$3:$A$25,$E$8)</f>
        <v>0</v>
      </c>
      <c r="F13" s="4">
        <f>COUNTIFS(Percentuais!$IV$3:$IV$25,$A13,Percentuais!$A$3:$A$25,$F$8)</f>
        <v>0</v>
      </c>
      <c r="G13" s="4">
        <f>COUNTIFS(Percentuais!$IV$3:$IV$25,$A13,Percentuais!$A$3:$A$25,$G$8)</f>
        <v>0</v>
      </c>
      <c r="H13" s="4">
        <f>COUNTIFS(Percentuais!$IV$3:$IV$25,$A13,Percentuais!$A$3:$A$25,$H$8)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21</v>
      </c>
      <c r="I14" s="30">
        <f>SUM(E14:H14)</f>
        <v>21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5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0.22727272727272727</v>
      </c>
      <c r="D9" s="45">
        <f>B9+C9</f>
        <v>0.22727272727272727</v>
      </c>
      <c r="E9" s="4">
        <f>COUNTIFS(Percentuais!$IW$3:$IW$25,$A9,Percentuais!$A$3:$A$25,$E$8)</f>
        <v>0</v>
      </c>
      <c r="F9" s="4">
        <f>COUNTIFS(Percentuais!$IW$3:$IW$25,$A9,Percentuais!$A$3:$A$25,$F$8)</f>
        <v>0</v>
      </c>
      <c r="G9" s="4">
        <f>COUNTIFS(Percentuais!$IW$3:$IW$25,$A9,Percentuais!$A$3:$A$25,$G$8)</f>
        <v>0</v>
      </c>
      <c r="H9" s="4">
        <f>COUNTIFS(Percentuais!$IW$3:$IW$25,$A9,Percentuais!$A$3:$A$25,$H$8)</f>
        <v>5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0.5</v>
      </c>
      <c r="D10" s="45">
        <f t="shared" ref="D10:D13" si="0">B10+C10</f>
        <v>0.5</v>
      </c>
      <c r="E10" s="4">
        <f>COUNTIFS(Percentuais!$IW$3:$IW$25,$A10,Percentuais!$A$3:$A$25,$E$8)</f>
        <v>0</v>
      </c>
      <c r="F10" s="4">
        <f>COUNTIFS(Percentuais!$IW$3:$IW$25,$A10,Percentuais!$A$3:$A$25,$F$8)</f>
        <v>0</v>
      </c>
      <c r="G10" s="4">
        <f>COUNTIFS(Percentuais!$IW$3:$IW$25,$A10,Percentuais!$A$3:$A$25,$G$8)</f>
        <v>0</v>
      </c>
      <c r="H10" s="4">
        <f>COUNTIFS(Percentuais!$IW$3:$IW$25,$A10,Percentuais!$A$3:$A$25,$H$8)</f>
        <v>11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0.18181818181818182</v>
      </c>
      <c r="D11" s="45">
        <f t="shared" si="0"/>
        <v>0.18181818181818182</v>
      </c>
      <c r="E11" s="4">
        <f>COUNTIFS(Percentuais!$IW$3:$IW$25,$A11,Percentuais!$A$3:$A$25,$E$8)</f>
        <v>0</v>
      </c>
      <c r="F11" s="4">
        <f>COUNTIFS(Percentuais!$IW$3:$IW$25,$A11,Percentuais!$A$3:$A$25,$F$8)</f>
        <v>0</v>
      </c>
      <c r="G11" s="4">
        <f>COUNTIFS(Percentuais!$IW$3:$IW$25,$A11,Percentuais!$A$3:$A$25,$G$8)</f>
        <v>0</v>
      </c>
      <c r="H11" s="4">
        <f>COUNTIFS(Percentuais!$IW$3:$IW$25,$A11,Percentuais!$A$3:$A$25,$H$8)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COUNTIFS(Percentuais!$IW$3:$IW$25,$A12,Percentuais!$A$3:$A$25,$E$8)</f>
        <v>0</v>
      </c>
      <c r="F12" s="4">
        <f>COUNTIFS(Percentuais!$IW$3:$IW$25,$A12,Percentuais!$A$3:$A$25,$F$8)</f>
        <v>0</v>
      </c>
      <c r="G12" s="4">
        <f>COUNTIFS(Percentuais!$IW$3:$IW$25,$A12,Percentuais!$A$3:$A$25,$G$8)</f>
        <v>0</v>
      </c>
      <c r="H12" s="4">
        <f>COUNTIFS(Percentuais!$IW$3:$IW$25,$A12,Percentuais!$A$3:$A$25,$H$8)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9.0909090909090912E-2</v>
      </c>
      <c r="D13" s="45">
        <f t="shared" si="0"/>
        <v>9.0909090909090912E-2</v>
      </c>
      <c r="E13" s="4">
        <f>COUNTIFS(Percentuais!$IW$3:$IW$25,$A13,Percentuais!$A$3:$A$25,$E$8)</f>
        <v>0</v>
      </c>
      <c r="F13" s="4">
        <f>COUNTIFS(Percentuais!$IW$3:$IW$25,$A13,Percentuais!$A$3:$A$25,$F$8)</f>
        <v>0</v>
      </c>
      <c r="G13" s="4">
        <f>COUNTIFS(Percentuais!$IW$3:$IW$25,$A13,Percentuais!$A$3:$A$25,$G$8)</f>
        <v>0</v>
      </c>
      <c r="H13" s="4">
        <f>COUNTIFS(Percentuais!$IW$3:$IW$25,$A13,Percentuais!$A$3:$A$25,$H$8)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22</v>
      </c>
      <c r="I14" s="30">
        <f>SUM(E14:H14)</f>
        <v>22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5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</v>
      </c>
      <c r="C9" s="45">
        <f>$H9/$I$14</f>
        <v>0.13043478260869565</v>
      </c>
      <c r="D9" s="45">
        <f>B9+C9</f>
        <v>0.13043478260869565</v>
      </c>
      <c r="E9" s="4">
        <f>COUNTIFS(Percentuais!$IX$3:$IX$25,$A9,Percentuais!$A$3:$A$25,$E$8)</f>
        <v>0</v>
      </c>
      <c r="F9" s="4">
        <f>COUNTIFS(Percentuais!$IX$3:$IX$25,$A9,Percentuais!$A$3:$A$25,$F$8)</f>
        <v>0</v>
      </c>
      <c r="G9" s="4">
        <f>COUNTIFS(Percentuais!$IX$3:$IX$25,$A9,Percentuais!$A$3:$A$25,$G$8)</f>
        <v>0</v>
      </c>
      <c r="H9" s="4">
        <f>COUNTIFS(Percentuais!$IX$3:$IX$25,$A9,Percentuais!$A$3:$A$25,$H$8)</f>
        <v>3</v>
      </c>
      <c r="I9" s="18"/>
    </row>
    <row r="10" spans="1:9" x14ac:dyDescent="0.2">
      <c r="A10" s="15" t="s">
        <v>9</v>
      </c>
      <c r="B10" s="45">
        <f>($G10+$F10+$E10)/$I$14</f>
        <v>0</v>
      </c>
      <c r="C10" s="45">
        <f>$H10/$I$14</f>
        <v>0.60869565217391308</v>
      </c>
      <c r="D10" s="45">
        <f t="shared" ref="D10:D13" si="0">B10+C10</f>
        <v>0.60869565217391308</v>
      </c>
      <c r="E10" s="4">
        <f>COUNTIFS(Percentuais!$IX$3:$IX$25,$A10,Percentuais!$A$3:$A$25,$E$8)</f>
        <v>0</v>
      </c>
      <c r="F10" s="4">
        <f>COUNTIFS(Percentuais!$IX$3:$IX$25,$A10,Percentuais!$A$3:$A$25,$F$8)</f>
        <v>0</v>
      </c>
      <c r="G10" s="4">
        <f>COUNTIFS(Percentuais!$IX$3:$IX$25,$A10,Percentuais!$A$3:$A$25,$G$8)</f>
        <v>0</v>
      </c>
      <c r="H10" s="4">
        <f>COUNTIFS(Percentuais!$IX$3:$IX$25,$A10,Percentuais!$A$3:$A$25,$H$8)</f>
        <v>14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0.21739130434782608</v>
      </c>
      <c r="D11" s="45">
        <f t="shared" si="0"/>
        <v>0.21739130434782608</v>
      </c>
      <c r="E11" s="4">
        <f>COUNTIFS(Percentuais!$IX$3:$IX$25,$A11,Percentuais!$A$3:$A$25,$E$8)</f>
        <v>0</v>
      </c>
      <c r="F11" s="4">
        <f>COUNTIFS(Percentuais!$IX$3:$IX$25,$A11,Percentuais!$A$3:$A$25,$F$8)</f>
        <v>0</v>
      </c>
      <c r="G11" s="4">
        <f>COUNTIFS(Percentuais!$IX$3:$IX$25,$A11,Percentuais!$A$3:$A$25,$G$8)</f>
        <v>0</v>
      </c>
      <c r="H11" s="4">
        <f>COUNTIFS(Percentuais!$IX$3:$IX$25,$A11,Percentuais!$A$3:$A$25,$H$8)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COUNTIFS(Percentuais!$IX$3:$IX$25,$A12,Percentuais!$A$3:$A$25,$E$8)</f>
        <v>0</v>
      </c>
      <c r="F12" s="4">
        <f>COUNTIFS(Percentuais!$IX$3:$IX$25,$A12,Percentuais!$A$3:$A$25,$F$8)</f>
        <v>0</v>
      </c>
      <c r="G12" s="4">
        <f>COUNTIFS(Percentuais!$IX$3:$IX$25,$A12,Percentuais!$A$3:$A$25,$G$8)</f>
        <v>0</v>
      </c>
      <c r="H12" s="4">
        <f>COUNTIFS(Percentuais!$IX$3:$IX$25,$A12,Percentuais!$A$3:$A$25,$H$8)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4.3478260869565216E-2</v>
      </c>
      <c r="D13" s="45">
        <f t="shared" si="0"/>
        <v>4.3478260869565216E-2</v>
      </c>
      <c r="E13" s="4">
        <f>COUNTIFS(Percentuais!$IX$3:$IX$25,$A13,Percentuais!$A$3:$A$25,$E$8)</f>
        <v>0</v>
      </c>
      <c r="F13" s="4">
        <f>COUNTIFS(Percentuais!$IX$3:$IX$25,$A13,Percentuais!$A$3:$A$25,$F$8)</f>
        <v>0</v>
      </c>
      <c r="G13" s="4">
        <f>COUNTIFS(Percentuais!$IX$3:$IX$25,$A13,Percentuais!$A$3:$A$25,$G$8)</f>
        <v>0</v>
      </c>
      <c r="H13" s="4">
        <f>COUNTIFS(Percentuais!$IX$3:$IX$25,$A13,Percentuais!$A$3:$A$25,$H$8)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0</v>
      </c>
      <c r="H14" s="29">
        <f>SUM(H9:H13)</f>
        <v>23</v>
      </c>
      <c r="I14" s="30">
        <f>SUM(E14:H14)</f>
        <v>23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5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0.56521739130434778</v>
      </c>
      <c r="D10" s="43">
        <f>B10+C10</f>
        <v>0.56521739130434778</v>
      </c>
      <c r="E10" s="23">
        <f>COUNTIFS(Percentuais!$IY$3:$IY$25,$A10,Percentuais!$A$3:$A$25,$E$9)</f>
        <v>0</v>
      </c>
      <c r="F10" s="23">
        <f>COUNTIFS(Percentuais!$IY$3:$IY$25,$A10,Percentuais!$A$3:$A$25,$F$9)</f>
        <v>0</v>
      </c>
      <c r="G10" s="23">
        <f>COUNTIFS(Percentuais!$IY$3:$IY$25,$A10,Percentuais!$A$3:$A$25,$G$9)</f>
        <v>0</v>
      </c>
      <c r="H10" s="23">
        <f>COUNTIFS(Percentuais!$IY$3:$IY$25,$A10,Percentuais!$A$3:$A$25,$H$9)</f>
        <v>13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0.43478260869565216</v>
      </c>
      <c r="D11" s="43">
        <f t="shared" ref="D11" si="0">B11+C11</f>
        <v>0.43478260869565216</v>
      </c>
      <c r="E11" s="23">
        <f>COUNTIFS(Percentuais!$IY$3:$IY$25,$A11,Percentuais!$A$3:$A$25,$E$9)</f>
        <v>0</v>
      </c>
      <c r="F11" s="23">
        <f>COUNTIFS(Percentuais!$IY$3:$IY$25,$A11,Percentuais!$A$3:$A$25,$F$9)</f>
        <v>0</v>
      </c>
      <c r="G11" s="23">
        <f>COUNTIFS(Percentuais!$IY$3:$IY$25,$A11,Percentuais!$A$3:$A$25,$G$9)</f>
        <v>0</v>
      </c>
      <c r="H11" s="23">
        <f>COUNTIFS(Percentuais!$IY$3:$IY$25,$A11,Percentuais!$A$3:$A$25,$H$9)</f>
        <v>10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5" t="str">
        <f>HLOOKUP(A1,Percentuais!$D$1:$KT$2,2,FALSE)</f>
        <v>Avalie o Plano de Desenvolvimento de Pessoas (PDP), considerando os seguintes temas: [Adequação do PDP às necessidades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7.6923076923076927E-2</v>
      </c>
      <c r="D9" s="45">
        <f>B9+C9</f>
        <v>7.6923076923076927E-2</v>
      </c>
      <c r="E9" s="4">
        <f>COUNTIFS(Percentuais!$IZ$3:$IZ$25,$A9,Percentuais!$A$3:$A$25,$E$8)</f>
        <v>0</v>
      </c>
      <c r="F9" s="4">
        <f>COUNTIFS(Percentuais!$IZ$3:$IZ$25,$A9,Percentuais!$A$3:$A$25,$F$8)</f>
        <v>0</v>
      </c>
      <c r="G9" s="4">
        <f>COUNTIFS(Percentuais!$IZ$3:$IZ$25,$A9,Percentuais!$A$3:$A$25,$G$8)</f>
        <v>0</v>
      </c>
      <c r="H9" s="4">
        <f>COUNTIFS(Percentuais!$IZ$3:$IZ$25,$A9,Percentuais!$A$3:$A$25,$H$8)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0.38461538461538464</v>
      </c>
      <c r="D10" s="45">
        <f t="shared" ref="D10:D14" si="2">B10+C10</f>
        <v>0.38461538461538464</v>
      </c>
      <c r="E10" s="4">
        <f>COUNTIFS(Percentuais!$IZ$3:$IZ$25,$A10,Percentuais!$A$3:$A$25,$E$8)</f>
        <v>0</v>
      </c>
      <c r="F10" s="4">
        <f>COUNTIFS(Percentuais!$IZ$3:$IZ$25,$A10,Percentuais!$A$3:$A$25,$F$8)</f>
        <v>0</v>
      </c>
      <c r="G10" s="4">
        <f>COUNTIFS(Percentuais!$IZ$3:$IZ$25,$A10,Percentuais!$A$3:$A$25,$G$8)</f>
        <v>0</v>
      </c>
      <c r="H10" s="4">
        <f>COUNTIFS(Percentuais!$IZ$3:$IZ$25,$A10,Percentuais!$A$3:$A$25,$H$8)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0.23076923076923078</v>
      </c>
      <c r="D11" s="45">
        <f t="shared" si="2"/>
        <v>0.23076923076923078</v>
      </c>
      <c r="E11" s="4">
        <f>COUNTIFS(Percentuais!$IZ$3:$IZ$25,$A11,Percentuais!$A$3:$A$25,$E$8)</f>
        <v>0</v>
      </c>
      <c r="F11" s="4">
        <f>COUNTIFS(Percentuais!$IZ$3:$IZ$25,$A11,Percentuais!$A$3:$A$25,$F$8)</f>
        <v>0</v>
      </c>
      <c r="G11" s="4">
        <f>COUNTIFS(Percentuais!$IZ$3:$IZ$25,$A11,Percentuais!$A$3:$A$25,$G$8)</f>
        <v>0</v>
      </c>
      <c r="H11" s="4">
        <f>COUNTIFS(Percentuais!$IZ$3:$IZ$25,$A11,Percentuais!$A$3:$A$25,$H$8)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0.15384615384615385</v>
      </c>
      <c r="D12" s="45">
        <f t="shared" si="2"/>
        <v>0.15384615384615385</v>
      </c>
      <c r="E12" s="4">
        <f>COUNTIFS(Percentuais!$IZ$3:$IZ$25,$A12,Percentuais!$A$3:$A$25,$E$8)</f>
        <v>0</v>
      </c>
      <c r="F12" s="4">
        <f>COUNTIFS(Percentuais!$IZ$3:$IZ$25,$A12,Percentuais!$A$3:$A$25,$F$8)</f>
        <v>0</v>
      </c>
      <c r="G12" s="4">
        <f>COUNTIFS(Percentuais!$IZ$3:$IZ$25,$A12,Percentuais!$A$3:$A$25,$G$8)</f>
        <v>0</v>
      </c>
      <c r="H12" s="4">
        <f>COUNTIFS(Percentuais!$IZ$3:$IZ$25,$A12,Percentuais!$A$3:$A$25,$H$8)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0.15384615384615385</v>
      </c>
      <c r="D13" s="45">
        <f t="shared" si="2"/>
        <v>0.15384615384615385</v>
      </c>
      <c r="E13" s="4">
        <f>COUNTIFS(Percentuais!$IZ$3:$IZ$25,$A13,Percentuais!$A$3:$A$25,$E$8)</f>
        <v>0</v>
      </c>
      <c r="F13" s="4">
        <f>COUNTIFS(Percentuais!$IZ$3:$IZ$25,$A13,Percentuais!$A$3:$A$25,$F$8)</f>
        <v>0</v>
      </c>
      <c r="G13" s="4">
        <f>COUNTIFS(Percentuais!$IZ$3:$IZ$25,$A13,Percentuais!$A$3:$A$25,$G$8)</f>
        <v>0</v>
      </c>
      <c r="H13" s="4">
        <f>COUNTIFS(Percentuais!$IZ$3:$IZ$25,$A13,Percentuais!$A$3:$A$25,$H$8)</f>
        <v>2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COUNTIFS(Percentuais!$IZ$3:$IZ$25,$A14,Percentuais!$A$3:$A$25,$E$8)</f>
        <v>0</v>
      </c>
      <c r="F14" s="4">
        <f>COUNTIFS(Percentuais!$IZ$3:$IZ$25,$A14,Percentuais!$A$3:$A$25,$F$8)</f>
        <v>0</v>
      </c>
      <c r="G14" s="4">
        <f>COUNTIFS(Percentuais!$IZ$3:$IZ$25,$A14,Percentuais!$A$3:$A$25,$G$8)</f>
        <v>0</v>
      </c>
      <c r="H14" s="4">
        <f>COUNTIFS(Percentuais!$IZ$3:$IZ$25,$A14,Percentuais!$A$3:$A$25,$H$8)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13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5" t="str">
        <f>HLOOKUP(A1,Percentuais!$D$1:$KT$2,2,FALSE)</f>
        <v>Avalie o Plano de Desenvolvimento de Pessoas (PDP), considerando os seguintes temas: [Consulta ao/à  servidor/a na elaboração do PDP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0.23076923076923078</v>
      </c>
      <c r="D9" s="45">
        <f>B9+C9</f>
        <v>0.23076923076923078</v>
      </c>
      <c r="E9" s="4">
        <f>COUNTIFS(Percentuais!$JA$3:$JA$25,$A9,Percentuais!$A$3:$A$25,$E$8)</f>
        <v>0</v>
      </c>
      <c r="F9" s="4">
        <f>COUNTIFS(Percentuais!$JA$3:$JA$25,$A9,Percentuais!$A$3:$A$25,$F$8)</f>
        <v>0</v>
      </c>
      <c r="G9" s="4">
        <f>COUNTIFS(Percentuais!$JA$3:$JA$25,$A9,Percentuais!$A$3:$A$25,$G$8)</f>
        <v>0</v>
      </c>
      <c r="H9" s="4">
        <f>COUNTIFS(Percentuais!$JA$3:$JA$25,$A9,Percentuais!$A$3:$A$25,$H$8)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0.15384615384615385</v>
      </c>
      <c r="D10" s="45">
        <f t="shared" ref="D10:D14" si="2">B10+C10</f>
        <v>0.15384615384615385</v>
      </c>
      <c r="E10" s="4">
        <f>COUNTIFS(Percentuais!$JA$3:$JA$25,$A10,Percentuais!$A$3:$A$25,$E$8)</f>
        <v>0</v>
      </c>
      <c r="F10" s="4">
        <f>COUNTIFS(Percentuais!$JA$3:$JA$25,$A10,Percentuais!$A$3:$A$25,$F$8)</f>
        <v>0</v>
      </c>
      <c r="G10" s="4">
        <f>COUNTIFS(Percentuais!$JA$3:$JA$25,$A10,Percentuais!$A$3:$A$25,$G$8)</f>
        <v>0</v>
      </c>
      <c r="H10" s="4">
        <f>COUNTIFS(Percentuais!$JA$3:$JA$25,$A10,Percentuais!$A$3:$A$25,$H$8)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0.30769230769230771</v>
      </c>
      <c r="D11" s="45">
        <f t="shared" si="2"/>
        <v>0.30769230769230771</v>
      </c>
      <c r="E11" s="4">
        <f>COUNTIFS(Percentuais!$JA$3:$JA$25,$A11,Percentuais!$A$3:$A$25,$E$8)</f>
        <v>0</v>
      </c>
      <c r="F11" s="4">
        <f>COUNTIFS(Percentuais!$JA$3:$JA$25,$A11,Percentuais!$A$3:$A$25,$F$8)</f>
        <v>0</v>
      </c>
      <c r="G11" s="4">
        <f>COUNTIFS(Percentuais!$JA$3:$JA$25,$A11,Percentuais!$A$3:$A$25,$G$8)</f>
        <v>0</v>
      </c>
      <c r="H11" s="4">
        <f>COUNTIFS(Percentuais!$JA$3:$JA$25,$A11,Percentuais!$A$3:$A$25,$H$8)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0.23076923076923078</v>
      </c>
      <c r="D12" s="45">
        <f t="shared" si="2"/>
        <v>0.23076923076923078</v>
      </c>
      <c r="E12" s="4">
        <f>COUNTIFS(Percentuais!$JA$3:$JA$25,$A12,Percentuais!$A$3:$A$25,$E$8)</f>
        <v>0</v>
      </c>
      <c r="F12" s="4">
        <f>COUNTIFS(Percentuais!$JA$3:$JA$25,$A12,Percentuais!$A$3:$A$25,$F$8)</f>
        <v>0</v>
      </c>
      <c r="G12" s="4">
        <f>COUNTIFS(Percentuais!$JA$3:$JA$25,$A12,Percentuais!$A$3:$A$25,$G$8)</f>
        <v>0</v>
      </c>
      <c r="H12" s="4">
        <f>COUNTIFS(Percentuais!$JA$3:$JA$25,$A12,Percentuais!$A$3:$A$25,$H$8)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7.6923076923076927E-2</v>
      </c>
      <c r="D13" s="45">
        <f t="shared" si="2"/>
        <v>7.6923076923076927E-2</v>
      </c>
      <c r="E13" s="4">
        <f>COUNTIFS(Percentuais!$JA$3:$JA$25,$A13,Percentuais!$A$3:$A$25,$E$8)</f>
        <v>0</v>
      </c>
      <c r="F13" s="4">
        <f>COUNTIFS(Percentuais!$JA$3:$JA$25,$A13,Percentuais!$A$3:$A$25,$F$8)</f>
        <v>0</v>
      </c>
      <c r="G13" s="4">
        <f>COUNTIFS(Percentuais!$JA$3:$JA$25,$A13,Percentuais!$A$3:$A$25,$G$8)</f>
        <v>0</v>
      </c>
      <c r="H13" s="4">
        <f>COUNTIFS(Percentuais!$JA$3:$JA$25,$A13,Percentuais!$A$3:$A$25,$H$8)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COUNTIFS(Percentuais!$JA$3:$JA$25,$A14,Percentuais!$A$3:$A$25,$E$8)</f>
        <v>0</v>
      </c>
      <c r="F14" s="4">
        <f>COUNTIFS(Percentuais!$JA$3:$JA$25,$A14,Percentuais!$A$3:$A$25,$F$8)</f>
        <v>0</v>
      </c>
      <c r="G14" s="4">
        <f>COUNTIFS(Percentuais!$JA$3:$JA$25,$A14,Percentuais!$A$3:$A$25,$G$8)</f>
        <v>0</v>
      </c>
      <c r="H14" s="4">
        <f>COUNTIFS(Percentuais!$JA$3:$JA$25,$A14,Percentuais!$A$3:$A$25,$H$8)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13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5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COUNTIFS(Percentuais!$JB$3:$JB$25,$A9,Percentuais!$A$3:$A$25,$E$8)</f>
        <v>0</v>
      </c>
      <c r="F9" s="4">
        <f>COUNTIFS(Percentuais!$JB$3:$JB$25,$A9,Percentuais!$A$3:$A$25,$F$8)</f>
        <v>0</v>
      </c>
      <c r="G9" s="4">
        <f>COUNTIFS(Percentuais!$JB$3:$JB$25,$A9,Percentuais!$A$3:$A$25,$G$8)</f>
        <v>0</v>
      </c>
      <c r="H9" s="4">
        <f>COUNTIFS(Percentuais!$JB$3:$JB$25,$A9,Percentuais!$A$3:$A$25,$H$8)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0.15384615384615385</v>
      </c>
      <c r="D10" s="45">
        <f t="shared" ref="D10:D14" si="2">B10+C10</f>
        <v>0.15384615384615385</v>
      </c>
      <c r="E10" s="4">
        <f>COUNTIFS(Percentuais!$JB$3:$JB$25,$A10,Percentuais!$A$3:$A$25,$E$8)</f>
        <v>0</v>
      </c>
      <c r="F10" s="4">
        <f>COUNTIFS(Percentuais!$JB$3:$JB$25,$A10,Percentuais!$A$3:$A$25,$F$8)</f>
        <v>0</v>
      </c>
      <c r="G10" s="4">
        <f>COUNTIFS(Percentuais!$JB$3:$JB$25,$A10,Percentuais!$A$3:$A$25,$G$8)</f>
        <v>0</v>
      </c>
      <c r="H10" s="4">
        <f>COUNTIFS(Percentuais!$JB$3:$JB$25,$A10,Percentuais!$A$3:$A$25,$H$8)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0.53846153846153844</v>
      </c>
      <c r="D11" s="45">
        <f t="shared" si="2"/>
        <v>0.53846153846153844</v>
      </c>
      <c r="E11" s="4">
        <f>COUNTIFS(Percentuais!$JB$3:$JB$25,$A11,Percentuais!$A$3:$A$25,$E$8)</f>
        <v>0</v>
      </c>
      <c r="F11" s="4">
        <f>COUNTIFS(Percentuais!$JB$3:$JB$25,$A11,Percentuais!$A$3:$A$25,$F$8)</f>
        <v>0</v>
      </c>
      <c r="G11" s="4">
        <f>COUNTIFS(Percentuais!$JB$3:$JB$25,$A11,Percentuais!$A$3:$A$25,$G$8)</f>
        <v>0</v>
      </c>
      <c r="H11" s="4">
        <f>COUNTIFS(Percentuais!$JB$3:$JB$25,$A11,Percentuais!$A$3:$A$25,$H$8)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0.30769230769230771</v>
      </c>
      <c r="D12" s="45">
        <f t="shared" si="2"/>
        <v>0.30769230769230771</v>
      </c>
      <c r="E12" s="4">
        <f>COUNTIFS(Percentuais!$JB$3:$JB$25,$A12,Percentuais!$A$3:$A$25,$E$8)</f>
        <v>0</v>
      </c>
      <c r="F12" s="4">
        <f>COUNTIFS(Percentuais!$JB$3:$JB$25,$A12,Percentuais!$A$3:$A$25,$F$8)</f>
        <v>0</v>
      </c>
      <c r="G12" s="4">
        <f>COUNTIFS(Percentuais!$JB$3:$JB$25,$A12,Percentuais!$A$3:$A$25,$G$8)</f>
        <v>0</v>
      </c>
      <c r="H12" s="4">
        <f>COUNTIFS(Percentuais!$JB$3:$JB$25,$A12,Percentuais!$A$3:$A$25,$H$8)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COUNTIFS(Percentuais!$JB$3:$JB$25,$A13,Percentuais!$A$3:$A$25,$E$8)</f>
        <v>0</v>
      </c>
      <c r="F13" s="4">
        <f>COUNTIFS(Percentuais!$JB$3:$JB$25,$A13,Percentuais!$A$3:$A$25,$F$8)</f>
        <v>0</v>
      </c>
      <c r="G13" s="4">
        <f>COUNTIFS(Percentuais!$JB$3:$JB$25,$A13,Percentuais!$A$3:$A$25,$G$8)</f>
        <v>0</v>
      </c>
      <c r="H13" s="4">
        <f>COUNTIFS(Percentuais!$JB$3:$JB$25,$A13,Percentuais!$A$3:$A$25,$H$8)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COUNTIFS(Percentuais!$JB$3:$JB$25,$A14,Percentuais!$A$3:$A$25,$E$8)</f>
        <v>0</v>
      </c>
      <c r="F14" s="4">
        <f>COUNTIFS(Percentuais!$JB$3:$JB$25,$A14,Percentuais!$A$3:$A$25,$F$8)</f>
        <v>0</v>
      </c>
      <c r="G14" s="4">
        <f>COUNTIFS(Percentuais!$JB$3:$JB$25,$A14,Percentuais!$A$3:$A$25,$G$8)</f>
        <v>0</v>
      </c>
      <c r="H14" s="4">
        <f>COUNTIFS(Percentuais!$JB$3:$JB$25,$A14,Percentuais!$A$3:$A$25,$H$8)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13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5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COUNTIFS(Percentuais!$JC$3:$JC$25,$A9,Percentuais!$A$3:$A$25,$E$8)</f>
        <v>0</v>
      </c>
      <c r="F9" s="4">
        <f>COUNTIFS(Percentuais!$JC$3:$JC$25,$A9,Percentuais!$A$3:$A$25,$F$8)</f>
        <v>0</v>
      </c>
      <c r="G9" s="4">
        <f>COUNTIFS(Percentuais!$JC$3:$JC$25,$A9,Percentuais!$A$3:$A$25,$G$8)</f>
        <v>0</v>
      </c>
      <c r="H9" s="4">
        <f>COUNTIFS(Percentuais!$JC$3:$JC$25,$A9,Percentuais!$A$3:$A$25,$H$8)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0.15384615384615385</v>
      </c>
      <c r="D10" s="45">
        <f t="shared" ref="D10:D14" si="2">B10+C10</f>
        <v>0.15384615384615385</v>
      </c>
      <c r="E10" s="4">
        <f>COUNTIFS(Percentuais!$JC$3:$JC$25,$A10,Percentuais!$A$3:$A$25,$E$8)</f>
        <v>0</v>
      </c>
      <c r="F10" s="4">
        <f>COUNTIFS(Percentuais!$JC$3:$JC$25,$A10,Percentuais!$A$3:$A$25,$F$8)</f>
        <v>0</v>
      </c>
      <c r="G10" s="4">
        <f>COUNTIFS(Percentuais!$JC$3:$JC$25,$A10,Percentuais!$A$3:$A$25,$G$8)</f>
        <v>0</v>
      </c>
      <c r="H10" s="4">
        <f>COUNTIFS(Percentuais!$JC$3:$JC$25,$A10,Percentuais!$A$3:$A$25,$H$8)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0.38461538461538464</v>
      </c>
      <c r="D11" s="45">
        <f t="shared" si="2"/>
        <v>0.38461538461538464</v>
      </c>
      <c r="E11" s="4">
        <f>COUNTIFS(Percentuais!$JC$3:$JC$25,$A11,Percentuais!$A$3:$A$25,$E$8)</f>
        <v>0</v>
      </c>
      <c r="F11" s="4">
        <f>COUNTIFS(Percentuais!$JC$3:$JC$25,$A11,Percentuais!$A$3:$A$25,$F$8)</f>
        <v>0</v>
      </c>
      <c r="G11" s="4">
        <f>COUNTIFS(Percentuais!$JC$3:$JC$25,$A11,Percentuais!$A$3:$A$25,$G$8)</f>
        <v>0</v>
      </c>
      <c r="H11" s="4">
        <f>COUNTIFS(Percentuais!$JC$3:$JC$25,$A11,Percentuais!$A$3:$A$25,$H$8)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0.30769230769230771</v>
      </c>
      <c r="D12" s="45">
        <f t="shared" si="2"/>
        <v>0.30769230769230771</v>
      </c>
      <c r="E12" s="4">
        <f>COUNTIFS(Percentuais!$JC$3:$JC$25,$A12,Percentuais!$A$3:$A$25,$E$8)</f>
        <v>0</v>
      </c>
      <c r="F12" s="4">
        <f>COUNTIFS(Percentuais!$JC$3:$JC$25,$A12,Percentuais!$A$3:$A$25,$F$8)</f>
        <v>0</v>
      </c>
      <c r="G12" s="4">
        <f>COUNTIFS(Percentuais!$JC$3:$JC$25,$A12,Percentuais!$A$3:$A$25,$G$8)</f>
        <v>0</v>
      </c>
      <c r="H12" s="4">
        <f>COUNTIFS(Percentuais!$JC$3:$JC$25,$A12,Percentuais!$A$3:$A$25,$H$8)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7.6923076923076927E-2</v>
      </c>
      <c r="D13" s="45">
        <f t="shared" si="2"/>
        <v>7.6923076923076927E-2</v>
      </c>
      <c r="E13" s="4">
        <f>COUNTIFS(Percentuais!$JC$3:$JC$25,$A13,Percentuais!$A$3:$A$25,$E$8)</f>
        <v>0</v>
      </c>
      <c r="F13" s="4">
        <f>COUNTIFS(Percentuais!$JC$3:$JC$25,$A13,Percentuais!$A$3:$A$25,$F$8)</f>
        <v>0</v>
      </c>
      <c r="G13" s="4">
        <f>COUNTIFS(Percentuais!$JC$3:$JC$25,$A13,Percentuais!$A$3:$A$25,$G$8)</f>
        <v>0</v>
      </c>
      <c r="H13" s="4">
        <f>COUNTIFS(Percentuais!$JC$3:$JC$25,$A13,Percentuais!$A$3:$A$25,$H$8)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7.6923076923076927E-2</v>
      </c>
      <c r="D14" s="45">
        <f t="shared" si="2"/>
        <v>7.6923076923076927E-2</v>
      </c>
      <c r="E14" s="4">
        <f>COUNTIFS(Percentuais!$JC$3:$JC$25,$A14,Percentuais!$A$3:$A$25,$E$8)</f>
        <v>0</v>
      </c>
      <c r="F14" s="4">
        <f>COUNTIFS(Percentuais!$JC$3:$JC$25,$A14,Percentuais!$A$3:$A$25,$F$8)</f>
        <v>0</v>
      </c>
      <c r="G14" s="4">
        <f>COUNTIFS(Percentuais!$JC$3:$JC$25,$A14,Percentuais!$A$3:$A$25,$G$8)</f>
        <v>0</v>
      </c>
      <c r="H14" s="4">
        <f>COUNTIFS(Percentuais!$JC$3:$JC$25,$A14,Percentuais!$A$3:$A$25,$H$8)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13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Educação Hibrida]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COUNTIFS(Percentuais!$JD$3:$JD$25,$A9,Percentuais!$A$3:$A$25,$E$8)</f>
        <v>0</v>
      </c>
      <c r="F9" s="4">
        <f>COUNTIFS(Percentuais!$JD$3:$JD$25,$A9,Percentuais!$A$3:$A$25,$F$8)</f>
        <v>0</v>
      </c>
      <c r="G9" s="4">
        <f>COUNTIFS(Percentuais!$JD$3:$JD$25,$A9,Percentuais!$A$3:$A$25,$G$8)</f>
        <v>0</v>
      </c>
      <c r="H9" s="4">
        <f>COUNTIFS(Percentuais!$JD$3:$JD$25,$A9,Percentuais!$A$3:$A$25,$H$8)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0.23076923076923078</v>
      </c>
      <c r="D10" s="45">
        <f t="shared" ref="D10:D14" si="2">B10+C10</f>
        <v>0.23076923076923078</v>
      </c>
      <c r="E10" s="4">
        <f>COUNTIFS(Percentuais!$JD$3:$JD$25,$A10,Percentuais!$A$3:$A$25,$E$8)</f>
        <v>0</v>
      </c>
      <c r="F10" s="4">
        <f>COUNTIFS(Percentuais!$JD$3:$JD$25,$A10,Percentuais!$A$3:$A$25,$F$8)</f>
        <v>0</v>
      </c>
      <c r="G10" s="4">
        <f>COUNTIFS(Percentuais!$JD$3:$JD$25,$A10,Percentuais!$A$3:$A$25,$G$8)</f>
        <v>0</v>
      </c>
      <c r="H10" s="4">
        <f>COUNTIFS(Percentuais!$JD$3:$JD$25,$A10,Percentuais!$A$3:$A$25,$H$8)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0.46153846153846156</v>
      </c>
      <c r="D11" s="45">
        <f t="shared" si="2"/>
        <v>0.46153846153846156</v>
      </c>
      <c r="E11" s="4">
        <f>COUNTIFS(Percentuais!$JD$3:$JD$25,$A11,Percentuais!$A$3:$A$25,$E$8)</f>
        <v>0</v>
      </c>
      <c r="F11" s="4">
        <f>COUNTIFS(Percentuais!$JD$3:$JD$25,$A11,Percentuais!$A$3:$A$25,$F$8)</f>
        <v>0</v>
      </c>
      <c r="G11" s="4">
        <f>COUNTIFS(Percentuais!$JD$3:$JD$25,$A11,Percentuais!$A$3:$A$25,$G$8)</f>
        <v>0</v>
      </c>
      <c r="H11" s="4">
        <f>COUNTIFS(Percentuais!$JD$3:$JD$25,$A11,Percentuais!$A$3:$A$25,$H$8)</f>
        <v>6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7.6923076923076927E-2</v>
      </c>
      <c r="D12" s="45">
        <f t="shared" si="2"/>
        <v>7.6923076923076927E-2</v>
      </c>
      <c r="E12" s="4">
        <f>COUNTIFS(Percentuais!$JD$3:$JD$25,$A12,Percentuais!$A$3:$A$25,$E$8)</f>
        <v>0</v>
      </c>
      <c r="F12" s="4">
        <f>COUNTIFS(Percentuais!$JD$3:$JD$25,$A12,Percentuais!$A$3:$A$25,$F$8)</f>
        <v>0</v>
      </c>
      <c r="G12" s="4">
        <f>COUNTIFS(Percentuais!$JD$3:$JD$25,$A12,Percentuais!$A$3:$A$25,$G$8)</f>
        <v>0</v>
      </c>
      <c r="H12" s="4">
        <f>COUNTIFS(Percentuais!$JD$3:$JD$25,$A12,Percentuais!$A$3:$A$25,$H$8)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7.6923076923076927E-2</v>
      </c>
      <c r="D13" s="45">
        <f t="shared" si="2"/>
        <v>7.6923076923076927E-2</v>
      </c>
      <c r="E13" s="4">
        <f>COUNTIFS(Percentuais!$JD$3:$JD$25,$A13,Percentuais!$A$3:$A$25,$E$8)</f>
        <v>0</v>
      </c>
      <c r="F13" s="4">
        <f>COUNTIFS(Percentuais!$JD$3:$JD$25,$A13,Percentuais!$A$3:$A$25,$F$8)</f>
        <v>0</v>
      </c>
      <c r="G13" s="4">
        <f>COUNTIFS(Percentuais!$JD$3:$JD$25,$A13,Percentuais!$A$3:$A$25,$G$8)</f>
        <v>0</v>
      </c>
      <c r="H13" s="4">
        <f>COUNTIFS(Percentuais!$JD$3:$JD$25,$A13,Percentuais!$A$3:$A$25,$H$8)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COUNTIFS(Percentuais!$JD$3:$JD$25,$A14,Percentuais!$A$3:$A$25,$E$8)</f>
        <v>0</v>
      </c>
      <c r="F14" s="4">
        <f>COUNTIFS(Percentuais!$JD$3:$JD$25,$A14,Percentuais!$A$3:$A$25,$F$8)</f>
        <v>0</v>
      </c>
      <c r="G14" s="4">
        <f>COUNTIFS(Percentuais!$JD$3:$JD$25,$A14,Percentuais!$A$3:$A$25,$G$8)</f>
        <v>0</v>
      </c>
      <c r="H14" s="4">
        <f>COUNTIFS(Percentuais!$JD$3:$JD$25,$A14,Percentuais!$A$3:$A$25,$H$8)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13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Metodologia do Ensino Superior]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COUNTIFS(Percentuais!$JE$3:$JE$25,$A9,Percentuais!$A$3:$A$25,$E$8)</f>
        <v>0</v>
      </c>
      <c r="F9" s="4">
        <f>COUNTIFS(Percentuais!$JE$3:$JE$25,$A9,Percentuais!$A$3:$A$25,$F$8)</f>
        <v>0</v>
      </c>
      <c r="G9" s="4">
        <f>COUNTIFS(Percentuais!$JE$3:$JE$25,$A9,Percentuais!$A$3:$A$25,$G$8)</f>
        <v>0</v>
      </c>
      <c r="H9" s="4">
        <f>COUNTIFS(Percentuais!$JE$3:$JE$25,$A9,Percentuais!$A$3:$A$25,$H$8)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0.23076923076923078</v>
      </c>
      <c r="D10" s="45">
        <f t="shared" ref="D10:D14" si="2">B10+C10</f>
        <v>0.23076923076923078</v>
      </c>
      <c r="E10" s="4">
        <f>COUNTIFS(Percentuais!$JE$3:$JE$25,$A10,Percentuais!$A$3:$A$25,$E$8)</f>
        <v>0</v>
      </c>
      <c r="F10" s="4">
        <f>COUNTIFS(Percentuais!$JE$3:$JE$25,$A10,Percentuais!$A$3:$A$25,$F$8)</f>
        <v>0</v>
      </c>
      <c r="G10" s="4">
        <f>COUNTIFS(Percentuais!$JE$3:$JE$25,$A10,Percentuais!$A$3:$A$25,$G$8)</f>
        <v>0</v>
      </c>
      <c r="H10" s="4">
        <f>COUNTIFS(Percentuais!$JE$3:$JE$25,$A10,Percentuais!$A$3:$A$25,$H$8)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0.38461538461538464</v>
      </c>
      <c r="D11" s="45">
        <f t="shared" si="2"/>
        <v>0.38461538461538464</v>
      </c>
      <c r="E11" s="4">
        <f>COUNTIFS(Percentuais!$JE$3:$JE$25,$A11,Percentuais!$A$3:$A$25,$E$8)</f>
        <v>0</v>
      </c>
      <c r="F11" s="4">
        <f>COUNTIFS(Percentuais!$JE$3:$JE$25,$A11,Percentuais!$A$3:$A$25,$F$8)</f>
        <v>0</v>
      </c>
      <c r="G11" s="4">
        <f>COUNTIFS(Percentuais!$JE$3:$JE$25,$A11,Percentuais!$A$3:$A$25,$G$8)</f>
        <v>0</v>
      </c>
      <c r="H11" s="4">
        <f>COUNTIFS(Percentuais!$JE$3:$JE$25,$A11,Percentuais!$A$3:$A$25,$H$8)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0.15384615384615385</v>
      </c>
      <c r="D12" s="45">
        <f t="shared" si="2"/>
        <v>0.15384615384615385</v>
      </c>
      <c r="E12" s="4">
        <f>COUNTIFS(Percentuais!$JE$3:$JE$25,$A12,Percentuais!$A$3:$A$25,$E$8)</f>
        <v>0</v>
      </c>
      <c r="F12" s="4">
        <f>COUNTIFS(Percentuais!$JE$3:$JE$25,$A12,Percentuais!$A$3:$A$25,$F$8)</f>
        <v>0</v>
      </c>
      <c r="G12" s="4">
        <f>COUNTIFS(Percentuais!$JE$3:$JE$25,$A12,Percentuais!$A$3:$A$25,$G$8)</f>
        <v>0</v>
      </c>
      <c r="H12" s="4">
        <f>COUNTIFS(Percentuais!$JE$3:$JE$25,$A12,Percentuais!$A$3:$A$25,$H$8)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7.6923076923076927E-2</v>
      </c>
      <c r="D13" s="45">
        <f t="shared" si="2"/>
        <v>7.6923076923076927E-2</v>
      </c>
      <c r="E13" s="4">
        <f>COUNTIFS(Percentuais!$JE$3:$JE$25,$A13,Percentuais!$A$3:$A$25,$E$8)</f>
        <v>0</v>
      </c>
      <c r="F13" s="4">
        <f>COUNTIFS(Percentuais!$JE$3:$JE$25,$A13,Percentuais!$A$3:$A$25,$F$8)</f>
        <v>0</v>
      </c>
      <c r="G13" s="4">
        <f>COUNTIFS(Percentuais!$JE$3:$JE$25,$A13,Percentuais!$A$3:$A$25,$G$8)</f>
        <v>0</v>
      </c>
      <c r="H13" s="4">
        <f>COUNTIFS(Percentuais!$JE$3:$JE$25,$A13,Percentuais!$A$3:$A$25,$H$8)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0.15384615384615385</v>
      </c>
      <c r="D14" s="45">
        <f t="shared" si="2"/>
        <v>0.15384615384615385</v>
      </c>
      <c r="E14" s="4">
        <f>COUNTIFS(Percentuais!$JE$3:$JE$25,$A14,Percentuais!$A$3:$A$25,$E$8)</f>
        <v>0</v>
      </c>
      <c r="F14" s="4">
        <f>COUNTIFS(Percentuais!$JE$3:$JE$25,$A14,Percentuais!$A$3:$A$25,$F$8)</f>
        <v>0</v>
      </c>
      <c r="G14" s="4">
        <f>COUNTIFS(Percentuais!$JE$3:$JE$25,$A14,Percentuais!$A$3:$A$25,$G$8)</f>
        <v>0</v>
      </c>
      <c r="H14" s="4">
        <f>COUNTIFS(Percentuais!$JE$3:$JE$25,$A14,Percentuais!$A$3:$A$25,$H$8)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13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5" t="str">
        <f>HLOOKUP(A1,Percentuais!$D$1:$KT$2,2,FALSE)</f>
        <v>Avalie o Plano de Desenvolvimento de Pessoas (PDP), considerando os seguintes temas: [Programa de capacitação e qualificação dos coordenadores de curso]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COUNTIFS(Percentuais!$JF$3:$JF$25,$A9,Percentuais!$A$3:$A$25,$E$8)</f>
        <v>0</v>
      </c>
      <c r="F9" s="4">
        <f>COUNTIFS(Percentuais!$JF$3:$JF$25,$A9,Percentuais!$A$3:$A$25,$F$8)</f>
        <v>0</v>
      </c>
      <c r="G9" s="4">
        <f>COUNTIFS(Percentuais!$JF$3:$JF$25,$A9,Percentuais!$A$3:$A$25,$G$8)</f>
        <v>0</v>
      </c>
      <c r="H9" s="4">
        <f>COUNTIFS(Percentuais!$JF$3:$JF$25,$A9,Percentuais!$A$3:$A$25,$H$8)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7.6923076923076927E-2</v>
      </c>
      <c r="D10" s="45">
        <f t="shared" ref="D10:D14" si="2">B10+C10</f>
        <v>7.6923076923076927E-2</v>
      </c>
      <c r="E10" s="4">
        <f>COUNTIFS(Percentuais!$JF$3:$JF$25,$A10,Percentuais!$A$3:$A$25,$E$8)</f>
        <v>0</v>
      </c>
      <c r="F10" s="4">
        <f>COUNTIFS(Percentuais!$JF$3:$JF$25,$A10,Percentuais!$A$3:$A$25,$F$8)</f>
        <v>0</v>
      </c>
      <c r="G10" s="4">
        <f>COUNTIFS(Percentuais!$JF$3:$JF$25,$A10,Percentuais!$A$3:$A$25,$G$8)</f>
        <v>0</v>
      </c>
      <c r="H10" s="4">
        <f>COUNTIFS(Percentuais!$JF$3:$JF$25,$A10,Percentuais!$A$3:$A$25,$H$8)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0.23076923076923078</v>
      </c>
      <c r="D11" s="45">
        <f t="shared" si="2"/>
        <v>0.23076923076923078</v>
      </c>
      <c r="E11" s="4">
        <f>COUNTIFS(Percentuais!$JF$3:$JF$25,$A11,Percentuais!$A$3:$A$25,$E$8)</f>
        <v>0</v>
      </c>
      <c r="F11" s="4">
        <f>COUNTIFS(Percentuais!$JF$3:$JF$25,$A11,Percentuais!$A$3:$A$25,$F$8)</f>
        <v>0</v>
      </c>
      <c r="G11" s="4">
        <f>COUNTIFS(Percentuais!$JF$3:$JF$25,$A11,Percentuais!$A$3:$A$25,$G$8)</f>
        <v>0</v>
      </c>
      <c r="H11" s="4">
        <f>COUNTIFS(Percentuais!$JF$3:$JF$25,$A11,Percentuais!$A$3:$A$25,$H$8)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7.6923076923076927E-2</v>
      </c>
      <c r="D12" s="45">
        <f t="shared" si="2"/>
        <v>7.6923076923076927E-2</v>
      </c>
      <c r="E12" s="4">
        <f>COUNTIFS(Percentuais!$JF$3:$JF$25,$A12,Percentuais!$A$3:$A$25,$E$8)</f>
        <v>0</v>
      </c>
      <c r="F12" s="4">
        <f>COUNTIFS(Percentuais!$JF$3:$JF$25,$A12,Percentuais!$A$3:$A$25,$F$8)</f>
        <v>0</v>
      </c>
      <c r="G12" s="4">
        <f>COUNTIFS(Percentuais!$JF$3:$JF$25,$A12,Percentuais!$A$3:$A$25,$G$8)</f>
        <v>0</v>
      </c>
      <c r="H12" s="4">
        <f>COUNTIFS(Percentuais!$JF$3:$JF$25,$A12,Percentuais!$A$3:$A$25,$H$8)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0.15384615384615385</v>
      </c>
      <c r="D13" s="45">
        <f t="shared" si="2"/>
        <v>0.15384615384615385</v>
      </c>
      <c r="E13" s="4">
        <f>COUNTIFS(Percentuais!$JF$3:$JF$25,$A13,Percentuais!$A$3:$A$25,$E$8)</f>
        <v>0</v>
      </c>
      <c r="F13" s="4">
        <f>COUNTIFS(Percentuais!$JF$3:$JF$25,$A13,Percentuais!$A$3:$A$25,$F$8)</f>
        <v>0</v>
      </c>
      <c r="G13" s="4">
        <f>COUNTIFS(Percentuais!$JF$3:$JF$25,$A13,Percentuais!$A$3:$A$25,$G$8)</f>
        <v>0</v>
      </c>
      <c r="H13" s="4">
        <f>COUNTIFS(Percentuais!$JF$3:$JF$25,$A13,Percentuais!$A$3:$A$25,$H$8)</f>
        <v>2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0.46153846153846156</v>
      </c>
      <c r="D14" s="45">
        <f t="shared" si="2"/>
        <v>0.46153846153846156</v>
      </c>
      <c r="E14" s="4">
        <f>COUNTIFS(Percentuais!$JF$3:$JF$25,$A14,Percentuais!$A$3:$A$25,$E$8)</f>
        <v>0</v>
      </c>
      <c r="F14" s="4">
        <f>COUNTIFS(Percentuais!$JF$3:$JF$25,$A14,Percentuais!$A$3:$A$25,$F$8)</f>
        <v>0</v>
      </c>
      <c r="G14" s="4">
        <f>COUNTIFS(Percentuais!$JF$3:$JF$25,$A14,Percentuais!$A$3:$A$25,$G$8)</f>
        <v>0</v>
      </c>
      <c r="H14" s="4">
        <f>COUNTIFS(Percentuais!$JF$3:$JF$25,$A14,Percentuais!$A$3:$A$25,$H$8)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13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5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0.13043478260869565</v>
      </c>
      <c r="D9" s="45">
        <f>B9+C9</f>
        <v>0.13043478260869565</v>
      </c>
      <c r="E9" s="4">
        <f>COUNTIFS(Percentuais!$JG$3:$JG$25,$A9,Percentuais!$A$3:$A$25,$E$8)</f>
        <v>0</v>
      </c>
      <c r="F9" s="4">
        <f>COUNTIFS(Percentuais!$JG$3:$JG$25,$A9,Percentuais!$A$3:$A$25,$F$8)</f>
        <v>0</v>
      </c>
      <c r="G9" s="4">
        <f>COUNTIFS(Percentuais!$JG$3:$JG$25,$A9,Percentuais!$A$3:$A$25,$G$8)</f>
        <v>0</v>
      </c>
      <c r="H9" s="4">
        <f>COUNTIFS(Percentuais!$JG$3:$JG$25,$A9,Percentuais!$A$3:$A$25,$H$8)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0.47826086956521741</v>
      </c>
      <c r="D10" s="45">
        <f t="shared" ref="D10:D14" si="2">B10+C10</f>
        <v>0.47826086956521741</v>
      </c>
      <c r="E10" s="4">
        <f>COUNTIFS(Percentuais!$JG$3:$JG$25,$A10,Percentuais!$A$3:$A$25,$E$8)</f>
        <v>0</v>
      </c>
      <c r="F10" s="4">
        <f>COUNTIFS(Percentuais!$JG$3:$JG$25,$A10,Percentuais!$A$3:$A$25,$F$8)</f>
        <v>0</v>
      </c>
      <c r="G10" s="4">
        <f>COUNTIFS(Percentuais!$JG$3:$JG$25,$A10,Percentuais!$A$3:$A$25,$G$8)</f>
        <v>0</v>
      </c>
      <c r="H10" s="4">
        <f>COUNTIFS(Percentuais!$JG$3:$JG$25,$A10,Percentuais!$A$3:$A$25,$H$8)</f>
        <v>11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0.2608695652173913</v>
      </c>
      <c r="D11" s="45">
        <f t="shared" si="2"/>
        <v>0.2608695652173913</v>
      </c>
      <c r="E11" s="4">
        <f>COUNTIFS(Percentuais!$JG$3:$JG$25,$A11,Percentuais!$A$3:$A$25,$E$8)</f>
        <v>0</v>
      </c>
      <c r="F11" s="4">
        <f>COUNTIFS(Percentuais!$JG$3:$JG$25,$A11,Percentuais!$A$3:$A$25,$F$8)</f>
        <v>0</v>
      </c>
      <c r="G11" s="4">
        <f>COUNTIFS(Percentuais!$JG$3:$JG$25,$A11,Percentuais!$A$3:$A$25,$G$8)</f>
        <v>0</v>
      </c>
      <c r="H11" s="4">
        <f>COUNTIFS(Percentuais!$JG$3:$JG$25,$A11,Percentuais!$A$3:$A$25,$H$8)</f>
        <v>6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0.13043478260869565</v>
      </c>
      <c r="D12" s="45">
        <f t="shared" si="2"/>
        <v>0.13043478260869565</v>
      </c>
      <c r="E12" s="4">
        <f>COUNTIFS(Percentuais!$JG$3:$JG$25,$A12,Percentuais!$A$3:$A$25,$E$8)</f>
        <v>0</v>
      </c>
      <c r="F12" s="4">
        <f>COUNTIFS(Percentuais!$JG$3:$JG$25,$A12,Percentuais!$A$3:$A$25,$F$8)</f>
        <v>0</v>
      </c>
      <c r="G12" s="4">
        <f>COUNTIFS(Percentuais!$JG$3:$JG$25,$A12,Percentuais!$A$3:$A$25,$G$8)</f>
        <v>0</v>
      </c>
      <c r="H12" s="4">
        <f>COUNTIFS(Percentuais!$JG$3:$JG$25,$A12,Percentuais!$A$3:$A$25,$H$8)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COUNTIFS(Percentuais!$JG$3:$JG$25,$A13,Percentuais!$A$3:$A$25,$E$8)</f>
        <v>0</v>
      </c>
      <c r="F13" s="4">
        <f>COUNTIFS(Percentuais!$JG$3:$JG$25,$A13,Percentuais!$A$3:$A$25,$F$8)</f>
        <v>0</v>
      </c>
      <c r="G13" s="4">
        <f>COUNTIFS(Percentuais!$JG$3:$JG$25,$A13,Percentuais!$A$3:$A$25,$G$8)</f>
        <v>0</v>
      </c>
      <c r="H13" s="4">
        <f>COUNTIFS(Percentuais!$JG$3:$JG$25,$A13,Percentuais!$A$3:$A$25,$H$8)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COUNTIFS(Percentuais!$JG$3:$JG$25,$A14,Percentuais!$A$3:$A$25,$E$8)</f>
        <v>0</v>
      </c>
      <c r="F14" s="4">
        <f>COUNTIFS(Percentuais!$JG$3:$JG$25,$A14,Percentuais!$A$3:$A$25,$F$8)</f>
        <v>0</v>
      </c>
      <c r="G14" s="4">
        <f>COUNTIFS(Percentuais!$JG$3:$JG$25,$A14,Percentuais!$A$3:$A$25,$G$8)</f>
        <v>0</v>
      </c>
      <c r="H14" s="4">
        <f>COUNTIFS(Percentuais!$JG$3:$JG$25,$A14,Percentuais!$A$3:$A$25,$H$8)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5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0.21739130434782608</v>
      </c>
      <c r="D9" s="45">
        <f>B9+C9</f>
        <v>0.21739130434782608</v>
      </c>
      <c r="E9" s="4">
        <f>COUNTIFS(Percentuais!$JH$3:$JH$25,$A9,Percentuais!$A$3:$A$25,$E$8)</f>
        <v>0</v>
      </c>
      <c r="F9" s="4">
        <f>COUNTIFS(Percentuais!$JH$3:$JH$25,$A9,Percentuais!$A$3:$A$25,$F$8)</f>
        <v>0</v>
      </c>
      <c r="G9" s="4">
        <f>COUNTIFS(Percentuais!$JH$3:$JH$25,$A9,Percentuais!$A$3:$A$25,$G$8)</f>
        <v>0</v>
      </c>
      <c r="H9" s="4">
        <f>COUNTIFS(Percentuais!$JH$3:$JH$25,$A9,Percentuais!$A$3:$A$25,$H$8)</f>
        <v>5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0.30434782608695654</v>
      </c>
      <c r="D10" s="45">
        <f t="shared" ref="D10:D14" si="2">B10+C10</f>
        <v>0.30434782608695654</v>
      </c>
      <c r="E10" s="4">
        <f>COUNTIFS(Percentuais!$JH$3:$JH$25,$A10,Percentuais!$A$3:$A$25,$E$8)</f>
        <v>0</v>
      </c>
      <c r="F10" s="4">
        <f>COUNTIFS(Percentuais!$JH$3:$JH$25,$A10,Percentuais!$A$3:$A$25,$F$8)</f>
        <v>0</v>
      </c>
      <c r="G10" s="4">
        <f>COUNTIFS(Percentuais!$JH$3:$JH$25,$A10,Percentuais!$A$3:$A$25,$G$8)</f>
        <v>0</v>
      </c>
      <c r="H10" s="4">
        <f>COUNTIFS(Percentuais!$JH$3:$JH$25,$A10,Percentuais!$A$3:$A$25,$H$8)</f>
        <v>7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0.30434782608695654</v>
      </c>
      <c r="D11" s="45">
        <f t="shared" si="2"/>
        <v>0.30434782608695654</v>
      </c>
      <c r="E11" s="4">
        <f>COUNTIFS(Percentuais!$JH$3:$JH$25,$A11,Percentuais!$A$3:$A$25,$E$8)</f>
        <v>0</v>
      </c>
      <c r="F11" s="4">
        <f>COUNTIFS(Percentuais!$JH$3:$JH$25,$A11,Percentuais!$A$3:$A$25,$F$8)</f>
        <v>0</v>
      </c>
      <c r="G11" s="4">
        <f>COUNTIFS(Percentuais!$JH$3:$JH$25,$A11,Percentuais!$A$3:$A$25,$G$8)</f>
        <v>0</v>
      </c>
      <c r="H11" s="4">
        <f>COUNTIFS(Percentuais!$JH$3:$JH$25,$A11,Percentuais!$A$3:$A$25,$H$8)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8.6956521739130432E-2</v>
      </c>
      <c r="D12" s="45">
        <f t="shared" si="2"/>
        <v>8.6956521739130432E-2</v>
      </c>
      <c r="E12" s="4">
        <f>COUNTIFS(Percentuais!$JH$3:$JH$25,$A12,Percentuais!$A$3:$A$25,$E$8)</f>
        <v>0</v>
      </c>
      <c r="F12" s="4">
        <f>COUNTIFS(Percentuais!$JH$3:$JH$25,$A12,Percentuais!$A$3:$A$25,$F$8)</f>
        <v>0</v>
      </c>
      <c r="G12" s="4">
        <f>COUNTIFS(Percentuais!$JH$3:$JH$25,$A12,Percentuais!$A$3:$A$25,$G$8)</f>
        <v>0</v>
      </c>
      <c r="H12" s="4">
        <f>COUNTIFS(Percentuais!$JH$3:$JH$25,$A12,Percentuais!$A$3:$A$25,$H$8)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8.6956521739130432E-2</v>
      </c>
      <c r="D13" s="45">
        <f t="shared" si="2"/>
        <v>8.6956521739130432E-2</v>
      </c>
      <c r="E13" s="4">
        <f>COUNTIFS(Percentuais!$JH$3:$JH$25,$A13,Percentuais!$A$3:$A$25,$E$8)</f>
        <v>0</v>
      </c>
      <c r="F13" s="4">
        <f>COUNTIFS(Percentuais!$JH$3:$JH$25,$A13,Percentuais!$A$3:$A$25,$F$8)</f>
        <v>0</v>
      </c>
      <c r="G13" s="4">
        <f>COUNTIFS(Percentuais!$JH$3:$JH$25,$A13,Percentuais!$A$3:$A$25,$G$8)</f>
        <v>0</v>
      </c>
      <c r="H13" s="4">
        <f>COUNTIFS(Percentuais!$JH$3:$JH$25,$A13,Percentuais!$A$3:$A$25,$H$8)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COUNTIFS(Percentuais!$JH$3:$JH$25,$A14,Percentuais!$A$3:$A$25,$E$8)</f>
        <v>0</v>
      </c>
      <c r="F14" s="4">
        <f>COUNTIFS(Percentuais!$JH$3:$JH$25,$A14,Percentuais!$A$3:$A$25,$F$8)</f>
        <v>0</v>
      </c>
      <c r="G14" s="4">
        <f>COUNTIFS(Percentuais!$JH$3:$JH$25,$A14,Percentuais!$A$3:$A$25,$G$8)</f>
        <v>0</v>
      </c>
      <c r="H14" s="4">
        <f>COUNTIFS(Percentuais!$JH$3:$JH$25,$A14,Percentuais!$A$3:$A$25,$H$8)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COUNTIFS(Percentuais!$JI$3:$JI$25,$A9,Percentuais!$A$3:$A$25,$E$8)</f>
        <v>0</v>
      </c>
      <c r="F9" s="4">
        <f>COUNTIFS(Percentuais!$JI$3:$JI$25,$A9,Percentuais!$A$3:$A$25,$F$8)</f>
        <v>0</v>
      </c>
      <c r="G9" s="4">
        <f>COUNTIFS(Percentuais!$JI$3:$JI$25,$A9,Percentuais!$A$3:$A$25,$G$8)</f>
        <v>0</v>
      </c>
      <c r="H9" s="4">
        <f>COUNTIFS(Percentuais!$JI$3:$JI$25,$A9,Percentuais!$A$3:$A$25,$H$8)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0.2608695652173913</v>
      </c>
      <c r="D10" s="45">
        <f t="shared" ref="D10:D14" si="2">B10+C10</f>
        <v>0.2608695652173913</v>
      </c>
      <c r="E10" s="4">
        <f>COUNTIFS(Percentuais!$JI$3:$JI$25,$A10,Percentuais!$A$3:$A$25,$E$8)</f>
        <v>0</v>
      </c>
      <c r="F10" s="4">
        <f>COUNTIFS(Percentuais!$JI$3:$JI$25,$A10,Percentuais!$A$3:$A$25,$F$8)</f>
        <v>0</v>
      </c>
      <c r="G10" s="4">
        <f>COUNTIFS(Percentuais!$JI$3:$JI$25,$A10,Percentuais!$A$3:$A$25,$G$8)</f>
        <v>0</v>
      </c>
      <c r="H10" s="4">
        <f>COUNTIFS(Percentuais!$JI$3:$JI$25,$A10,Percentuais!$A$3:$A$25,$H$8)</f>
        <v>6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0.34782608695652173</v>
      </c>
      <c r="D11" s="45">
        <f t="shared" si="2"/>
        <v>0.34782608695652173</v>
      </c>
      <c r="E11" s="4">
        <f>COUNTIFS(Percentuais!$JI$3:$JI$25,$A11,Percentuais!$A$3:$A$25,$E$8)</f>
        <v>0</v>
      </c>
      <c r="F11" s="4">
        <f>COUNTIFS(Percentuais!$JI$3:$JI$25,$A11,Percentuais!$A$3:$A$25,$F$8)</f>
        <v>0</v>
      </c>
      <c r="G11" s="4">
        <f>COUNTIFS(Percentuais!$JI$3:$JI$25,$A11,Percentuais!$A$3:$A$25,$G$8)</f>
        <v>0</v>
      </c>
      <c r="H11" s="4">
        <f>COUNTIFS(Percentuais!$JI$3:$JI$25,$A11,Percentuais!$A$3:$A$25,$H$8)</f>
        <v>8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4.3478260869565216E-2</v>
      </c>
      <c r="D12" s="45">
        <f t="shared" si="2"/>
        <v>4.3478260869565216E-2</v>
      </c>
      <c r="E12" s="4">
        <f>COUNTIFS(Percentuais!$JI$3:$JI$25,$A12,Percentuais!$A$3:$A$25,$E$8)</f>
        <v>0</v>
      </c>
      <c r="F12" s="4">
        <f>COUNTIFS(Percentuais!$JI$3:$JI$25,$A12,Percentuais!$A$3:$A$25,$F$8)</f>
        <v>0</v>
      </c>
      <c r="G12" s="4">
        <f>COUNTIFS(Percentuais!$JI$3:$JI$25,$A12,Percentuais!$A$3:$A$25,$G$8)</f>
        <v>0</v>
      </c>
      <c r="H12" s="4">
        <f>COUNTIFS(Percentuais!$JI$3:$JI$25,$A12,Percentuais!$A$3:$A$25,$H$8)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COUNTIFS(Percentuais!$JI$3:$JI$25,$A13,Percentuais!$A$3:$A$25,$E$8)</f>
        <v>0</v>
      </c>
      <c r="F13" s="4">
        <f>COUNTIFS(Percentuais!$JI$3:$JI$25,$A13,Percentuais!$A$3:$A$25,$F$8)</f>
        <v>0</v>
      </c>
      <c r="G13" s="4">
        <f>COUNTIFS(Percentuais!$JI$3:$JI$25,$A13,Percentuais!$A$3:$A$25,$G$8)</f>
        <v>0</v>
      </c>
      <c r="H13" s="4">
        <f>COUNTIFS(Percentuais!$JI$3:$JI$25,$A13,Percentuais!$A$3:$A$25,$H$8)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0.30434782608695654</v>
      </c>
      <c r="D14" s="45">
        <f t="shared" si="2"/>
        <v>0.30434782608695654</v>
      </c>
      <c r="E14" s="4">
        <f>COUNTIFS(Percentuais!$JI$3:$JI$25,$A14,Percentuais!$A$3:$A$25,$E$8)</f>
        <v>0</v>
      </c>
      <c r="F14" s="4">
        <f>COUNTIFS(Percentuais!$JI$3:$JI$25,$A14,Percentuais!$A$3:$A$25,$F$8)</f>
        <v>0</v>
      </c>
      <c r="G14" s="4">
        <f>COUNTIFS(Percentuais!$JI$3:$JI$25,$A14,Percentuais!$A$3:$A$25,$G$8)</f>
        <v>0</v>
      </c>
      <c r="H14" s="4">
        <f>COUNTIFS(Percentuais!$JI$3:$JI$25,$A14,Percentuais!$A$3:$A$25,$H$8)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COUNTIFS(Percentuais!$JJ$3:$JJ$25,$A9,Percentuais!$A$3:$A$25,$E$8)</f>
        <v>0</v>
      </c>
      <c r="F9" s="4">
        <f>COUNTIFS(Percentuais!$JJ$3:$JJ$25,$A9,Percentuais!$A$3:$A$25,$F$8)</f>
        <v>0</v>
      </c>
      <c r="G9" s="4">
        <f>COUNTIFS(Percentuais!$JJ$3:$JJ$25,$A9,Percentuais!$A$3:$A$25,$G$8)</f>
        <v>0</v>
      </c>
      <c r="H9" s="4">
        <f>COUNTIFS(Percentuais!$JJ$3:$JJ$25,$A9,Percentuais!$A$3:$A$25,$H$8)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0.21739130434782608</v>
      </c>
      <c r="D10" s="45">
        <f t="shared" ref="D10:D14" si="2">B10+C10</f>
        <v>0.21739130434782608</v>
      </c>
      <c r="E10" s="4">
        <f>COUNTIFS(Percentuais!$JJ$3:$JJ$25,$A10,Percentuais!$A$3:$A$25,$E$8)</f>
        <v>0</v>
      </c>
      <c r="F10" s="4">
        <f>COUNTIFS(Percentuais!$JJ$3:$JJ$25,$A10,Percentuais!$A$3:$A$25,$F$8)</f>
        <v>0</v>
      </c>
      <c r="G10" s="4">
        <f>COUNTIFS(Percentuais!$JJ$3:$JJ$25,$A10,Percentuais!$A$3:$A$25,$G$8)</f>
        <v>0</v>
      </c>
      <c r="H10" s="4">
        <f>COUNTIFS(Percentuais!$JJ$3:$JJ$25,$A10,Percentuais!$A$3:$A$25,$H$8)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0.30434782608695654</v>
      </c>
      <c r="D11" s="45">
        <f t="shared" si="2"/>
        <v>0.30434782608695654</v>
      </c>
      <c r="E11" s="4">
        <f>COUNTIFS(Percentuais!$JJ$3:$JJ$25,$A11,Percentuais!$A$3:$A$25,$E$8)</f>
        <v>0</v>
      </c>
      <c r="F11" s="4">
        <f>COUNTIFS(Percentuais!$JJ$3:$JJ$25,$A11,Percentuais!$A$3:$A$25,$F$8)</f>
        <v>0</v>
      </c>
      <c r="G11" s="4">
        <f>COUNTIFS(Percentuais!$JJ$3:$JJ$25,$A11,Percentuais!$A$3:$A$25,$G$8)</f>
        <v>0</v>
      </c>
      <c r="H11" s="4">
        <f>COUNTIFS(Percentuais!$JJ$3:$JJ$25,$A11,Percentuais!$A$3:$A$25,$H$8)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4.3478260869565216E-2</v>
      </c>
      <c r="D12" s="45">
        <f t="shared" si="2"/>
        <v>4.3478260869565216E-2</v>
      </c>
      <c r="E12" s="4">
        <f>COUNTIFS(Percentuais!$JJ$3:$JJ$25,$A12,Percentuais!$A$3:$A$25,$E$8)</f>
        <v>0</v>
      </c>
      <c r="F12" s="4">
        <f>COUNTIFS(Percentuais!$JJ$3:$JJ$25,$A12,Percentuais!$A$3:$A$25,$F$8)</f>
        <v>0</v>
      </c>
      <c r="G12" s="4">
        <f>COUNTIFS(Percentuais!$JJ$3:$JJ$25,$A12,Percentuais!$A$3:$A$25,$G$8)</f>
        <v>0</v>
      </c>
      <c r="H12" s="4">
        <f>COUNTIFS(Percentuais!$JJ$3:$JJ$25,$A12,Percentuais!$A$3:$A$25,$H$8)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8.6956521739130432E-2</v>
      </c>
      <c r="D13" s="45">
        <f t="shared" si="2"/>
        <v>8.6956521739130432E-2</v>
      </c>
      <c r="E13" s="4">
        <f>COUNTIFS(Percentuais!$JJ$3:$JJ$25,$A13,Percentuais!$A$3:$A$25,$E$8)</f>
        <v>0</v>
      </c>
      <c r="F13" s="4">
        <f>COUNTIFS(Percentuais!$JJ$3:$JJ$25,$A13,Percentuais!$A$3:$A$25,$F$8)</f>
        <v>0</v>
      </c>
      <c r="G13" s="4">
        <f>COUNTIFS(Percentuais!$JJ$3:$JJ$25,$A13,Percentuais!$A$3:$A$25,$G$8)</f>
        <v>0</v>
      </c>
      <c r="H13" s="4">
        <f>COUNTIFS(Percentuais!$JJ$3:$JJ$25,$A13,Percentuais!$A$3:$A$25,$H$8)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0.30434782608695654</v>
      </c>
      <c r="D14" s="45">
        <f t="shared" si="2"/>
        <v>0.30434782608695654</v>
      </c>
      <c r="E14" s="4">
        <f>COUNTIFS(Percentuais!$JJ$3:$JJ$25,$A14,Percentuais!$A$3:$A$25,$E$8)</f>
        <v>0</v>
      </c>
      <c r="F14" s="4">
        <f>COUNTIFS(Percentuais!$JJ$3:$JJ$25,$A14,Percentuais!$A$3:$A$25,$F$8)</f>
        <v>0</v>
      </c>
      <c r="G14" s="4">
        <f>COUNTIFS(Percentuais!$JJ$3:$JJ$25,$A14,Percentuais!$A$3:$A$25,$G$8)</f>
        <v>0</v>
      </c>
      <c r="H14" s="4">
        <f>COUNTIFS(Percentuais!$JJ$3:$JJ$25,$A14,Percentuais!$A$3:$A$25,$H$8)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0.13043478260869565</v>
      </c>
      <c r="D9" s="45">
        <f>B9+C9</f>
        <v>0.13043478260869565</v>
      </c>
      <c r="E9" s="4">
        <f>COUNTIFS(Percentuais!$JK$3:$JK$25,$A9,Percentuais!$A$3:$A$25,$E$8)</f>
        <v>0</v>
      </c>
      <c r="F9" s="4">
        <f>COUNTIFS(Percentuais!$JK$3:$JK$25,$A9,Percentuais!$A$3:$A$25,$F$8)</f>
        <v>0</v>
      </c>
      <c r="G9" s="4">
        <f>COUNTIFS(Percentuais!$JK$3:$JK$25,$A9,Percentuais!$A$3:$A$25,$G$8)</f>
        <v>0</v>
      </c>
      <c r="H9" s="4">
        <f>COUNTIFS(Percentuais!$JK$3:$JK$25,$A9,Percentuais!$A$3:$A$25,$H$8)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0.21739130434782608</v>
      </c>
      <c r="D10" s="45">
        <f t="shared" ref="D10:D14" si="2">B10+C10</f>
        <v>0.21739130434782608</v>
      </c>
      <c r="E10" s="4">
        <f>COUNTIFS(Percentuais!$JK$3:$JK$25,$A10,Percentuais!$A$3:$A$25,$E$8)</f>
        <v>0</v>
      </c>
      <c r="F10" s="4">
        <f>COUNTIFS(Percentuais!$JK$3:$JK$25,$A10,Percentuais!$A$3:$A$25,$F$8)</f>
        <v>0</v>
      </c>
      <c r="G10" s="4">
        <f>COUNTIFS(Percentuais!$JK$3:$JK$25,$A10,Percentuais!$A$3:$A$25,$G$8)</f>
        <v>0</v>
      </c>
      <c r="H10" s="4">
        <f>COUNTIFS(Percentuais!$JK$3:$JK$25,$A10,Percentuais!$A$3:$A$25,$H$8)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0.47826086956521741</v>
      </c>
      <c r="D11" s="45">
        <f t="shared" si="2"/>
        <v>0.47826086956521741</v>
      </c>
      <c r="E11" s="4">
        <f>COUNTIFS(Percentuais!$JK$3:$JK$25,$A11,Percentuais!$A$3:$A$25,$E$8)</f>
        <v>0</v>
      </c>
      <c r="F11" s="4">
        <f>COUNTIFS(Percentuais!$JK$3:$JK$25,$A11,Percentuais!$A$3:$A$25,$F$8)</f>
        <v>0</v>
      </c>
      <c r="G11" s="4">
        <f>COUNTIFS(Percentuais!$JK$3:$JK$25,$A11,Percentuais!$A$3:$A$25,$G$8)</f>
        <v>0</v>
      </c>
      <c r="H11" s="4">
        <f>COUNTIFS(Percentuais!$JK$3:$JK$25,$A11,Percentuais!$A$3:$A$25,$H$8)</f>
        <v>11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8.6956521739130432E-2</v>
      </c>
      <c r="D12" s="45">
        <f t="shared" si="2"/>
        <v>8.6956521739130432E-2</v>
      </c>
      <c r="E12" s="4">
        <f>COUNTIFS(Percentuais!$JK$3:$JK$25,$A12,Percentuais!$A$3:$A$25,$E$8)</f>
        <v>0</v>
      </c>
      <c r="F12" s="4">
        <f>COUNTIFS(Percentuais!$JK$3:$JK$25,$A12,Percentuais!$A$3:$A$25,$F$8)</f>
        <v>0</v>
      </c>
      <c r="G12" s="4">
        <f>COUNTIFS(Percentuais!$JK$3:$JK$25,$A12,Percentuais!$A$3:$A$25,$G$8)</f>
        <v>0</v>
      </c>
      <c r="H12" s="4">
        <f>COUNTIFS(Percentuais!$JK$3:$JK$25,$A12,Percentuais!$A$3:$A$25,$H$8)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4.3478260869565216E-2</v>
      </c>
      <c r="D13" s="45">
        <f t="shared" si="2"/>
        <v>4.3478260869565216E-2</v>
      </c>
      <c r="E13" s="4">
        <f>COUNTIFS(Percentuais!$JK$3:$JK$25,$A13,Percentuais!$A$3:$A$25,$E$8)</f>
        <v>0</v>
      </c>
      <c r="F13" s="4">
        <f>COUNTIFS(Percentuais!$JK$3:$JK$25,$A13,Percentuais!$A$3:$A$25,$F$8)</f>
        <v>0</v>
      </c>
      <c r="G13" s="4">
        <f>COUNTIFS(Percentuais!$JK$3:$JK$25,$A13,Percentuais!$A$3:$A$25,$G$8)</f>
        <v>0</v>
      </c>
      <c r="H13" s="4">
        <f>COUNTIFS(Percentuais!$JK$3:$JK$25,$A13,Percentuais!$A$3:$A$25,$H$8)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4.3478260869565216E-2</v>
      </c>
      <c r="D14" s="45">
        <f t="shared" si="2"/>
        <v>4.3478260869565216E-2</v>
      </c>
      <c r="E14" s="4">
        <f>COUNTIFS(Percentuais!$JK$3:$JK$25,$A14,Percentuais!$A$3:$A$25,$E$8)</f>
        <v>0</v>
      </c>
      <c r="F14" s="4">
        <f>COUNTIFS(Percentuais!$JK$3:$JK$25,$A14,Percentuais!$A$3:$A$25,$F$8)</f>
        <v>0</v>
      </c>
      <c r="G14" s="4">
        <f>COUNTIFS(Percentuais!$JK$3:$JK$25,$A14,Percentuais!$A$3:$A$25,$G$8)</f>
        <v>0</v>
      </c>
      <c r="H14" s="4">
        <f>COUNTIFS(Percentuais!$JK$3:$JK$25,$A14,Percentuais!$A$3:$A$25,$H$8)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promovem a qualidade de vida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0.13043478260869565</v>
      </c>
      <c r="D9" s="45">
        <f>B9+C9</f>
        <v>0.13043478260869565</v>
      </c>
      <c r="E9" s="4">
        <f>COUNTIFS(Percentuais!$JL$3:$JL$25,$A9,Percentuais!$A$3:$A$25,$E$8)</f>
        <v>0</v>
      </c>
      <c r="F9" s="4">
        <f>COUNTIFS(Percentuais!$JL$3:$JL$25,$A9,Percentuais!$A$3:$A$25,$F$8)</f>
        <v>0</v>
      </c>
      <c r="G9" s="4">
        <f>COUNTIFS(Percentuais!$JL$3:$JL$25,$A9,Percentuais!$A$3:$A$25,$G$8)</f>
        <v>0</v>
      </c>
      <c r="H9" s="4">
        <f>COUNTIFS(Percentuais!$JL$3:$JL$25,$A9,Percentuais!$A$3:$A$25,$H$8)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0.30434782608695654</v>
      </c>
      <c r="D10" s="45">
        <f t="shared" ref="D10:D14" si="2">B10+C10</f>
        <v>0.30434782608695654</v>
      </c>
      <c r="E10" s="4">
        <f>COUNTIFS(Percentuais!$JL$3:$JL$25,$A10,Percentuais!$A$3:$A$25,$E$8)</f>
        <v>0</v>
      </c>
      <c r="F10" s="4">
        <f>COUNTIFS(Percentuais!$JL$3:$JL$25,$A10,Percentuais!$A$3:$A$25,$F$8)</f>
        <v>0</v>
      </c>
      <c r="G10" s="4">
        <f>COUNTIFS(Percentuais!$JL$3:$JL$25,$A10,Percentuais!$A$3:$A$25,$G$8)</f>
        <v>0</v>
      </c>
      <c r="H10" s="4">
        <f>COUNTIFS(Percentuais!$JL$3:$JL$25,$A10,Percentuais!$A$3:$A$25,$H$8)</f>
        <v>7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0.34782608695652173</v>
      </c>
      <c r="D11" s="45">
        <f t="shared" si="2"/>
        <v>0.34782608695652173</v>
      </c>
      <c r="E11" s="4">
        <f>COUNTIFS(Percentuais!$JL$3:$JL$25,$A11,Percentuais!$A$3:$A$25,$E$8)</f>
        <v>0</v>
      </c>
      <c r="F11" s="4">
        <f>COUNTIFS(Percentuais!$JL$3:$JL$25,$A11,Percentuais!$A$3:$A$25,$F$8)</f>
        <v>0</v>
      </c>
      <c r="G11" s="4">
        <f>COUNTIFS(Percentuais!$JL$3:$JL$25,$A11,Percentuais!$A$3:$A$25,$G$8)</f>
        <v>0</v>
      </c>
      <c r="H11" s="4">
        <f>COUNTIFS(Percentuais!$JL$3:$JL$25,$A11,Percentuais!$A$3:$A$25,$H$8)</f>
        <v>8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8.6956521739130432E-2</v>
      </c>
      <c r="D12" s="45">
        <f t="shared" si="2"/>
        <v>8.6956521739130432E-2</v>
      </c>
      <c r="E12" s="4">
        <f>COUNTIFS(Percentuais!$JL$3:$JL$25,$A12,Percentuais!$A$3:$A$25,$E$8)</f>
        <v>0</v>
      </c>
      <c r="F12" s="4">
        <f>COUNTIFS(Percentuais!$JL$3:$JL$25,$A12,Percentuais!$A$3:$A$25,$F$8)</f>
        <v>0</v>
      </c>
      <c r="G12" s="4">
        <f>COUNTIFS(Percentuais!$JL$3:$JL$25,$A12,Percentuais!$A$3:$A$25,$G$8)</f>
        <v>0</v>
      </c>
      <c r="H12" s="4">
        <f>COUNTIFS(Percentuais!$JL$3:$JL$25,$A12,Percentuais!$A$3:$A$25,$H$8)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8.6956521739130432E-2</v>
      </c>
      <c r="D13" s="45">
        <f t="shared" si="2"/>
        <v>8.6956521739130432E-2</v>
      </c>
      <c r="E13" s="4">
        <f>COUNTIFS(Percentuais!$JL$3:$JL$25,$A13,Percentuais!$A$3:$A$25,$E$8)</f>
        <v>0</v>
      </c>
      <c r="F13" s="4">
        <f>COUNTIFS(Percentuais!$JL$3:$JL$25,$A13,Percentuais!$A$3:$A$25,$F$8)</f>
        <v>0</v>
      </c>
      <c r="G13" s="4">
        <f>COUNTIFS(Percentuais!$JL$3:$JL$25,$A13,Percentuais!$A$3:$A$25,$G$8)</f>
        <v>0</v>
      </c>
      <c r="H13" s="4">
        <f>COUNTIFS(Percentuais!$JL$3:$JL$25,$A13,Percentuais!$A$3:$A$25,$H$8)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4.3478260869565216E-2</v>
      </c>
      <c r="D14" s="45">
        <f t="shared" si="2"/>
        <v>4.3478260869565216E-2</v>
      </c>
      <c r="E14" s="4">
        <f>COUNTIFS(Percentuais!$JL$3:$JL$25,$A14,Percentuais!$A$3:$A$25,$E$8)</f>
        <v>0</v>
      </c>
      <c r="F14" s="4">
        <f>COUNTIFS(Percentuais!$JL$3:$JL$25,$A14,Percentuais!$A$3:$A$25,$F$8)</f>
        <v>0</v>
      </c>
      <c r="G14" s="4">
        <f>COUNTIFS(Percentuais!$JL$3:$JL$25,$A14,Percentuais!$A$3:$A$25,$G$8)</f>
        <v>0</v>
      </c>
      <c r="H14" s="4">
        <f>COUNTIFS(Percentuais!$JL$3:$JL$25,$A14,Percentuais!$A$3:$A$25,$H$8)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5" t="str">
        <f>HLOOKUP(A1,Percentuais!$D$1:$KT$2,2,FALSE)</f>
        <v>Avalie as ações de promoção e prevenção da Saúde e Segurança do trabalho na UFPR: [ações de orientação para a aposentadoria]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COUNTIFS(Percentuais!$JM$3:$JM$25,$A9,Percentuais!$A$3:$A$25,$E$8)</f>
        <v>0</v>
      </c>
      <c r="F9" s="4">
        <f>COUNTIFS(Percentuais!$JM$3:$JM$25,$A9,Percentuais!$A$3:$A$25,$F$8)</f>
        <v>0</v>
      </c>
      <c r="G9" s="4">
        <f>COUNTIFS(Percentuais!$JM$3:$JM$25,$A9,Percentuais!$A$3:$A$25,$G$8)</f>
        <v>0</v>
      </c>
      <c r="H9" s="4">
        <f>COUNTIFS(Percentuais!$JM$3:$JM$25,$A9,Percentuais!$A$3:$A$25,$H$8)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8.6956521739130432E-2</v>
      </c>
      <c r="D10" s="45">
        <f t="shared" ref="D10:D14" si="2">B10+C10</f>
        <v>8.6956521739130432E-2</v>
      </c>
      <c r="E10" s="4">
        <f>COUNTIFS(Percentuais!$JM$3:$JM$25,$A10,Percentuais!$A$3:$A$25,$E$8)</f>
        <v>0</v>
      </c>
      <c r="F10" s="4">
        <f>COUNTIFS(Percentuais!$JM$3:$JM$25,$A10,Percentuais!$A$3:$A$25,$F$8)</f>
        <v>0</v>
      </c>
      <c r="G10" s="4">
        <f>COUNTIFS(Percentuais!$JM$3:$JM$25,$A10,Percentuais!$A$3:$A$25,$G$8)</f>
        <v>0</v>
      </c>
      <c r="H10" s="4">
        <f>COUNTIFS(Percentuais!$JM$3:$JM$25,$A10,Percentuais!$A$3:$A$25,$H$8)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0.43478260869565216</v>
      </c>
      <c r="D11" s="45">
        <f t="shared" si="2"/>
        <v>0.43478260869565216</v>
      </c>
      <c r="E11" s="4">
        <f>COUNTIFS(Percentuais!$JM$3:$JM$25,$A11,Percentuais!$A$3:$A$25,$E$8)</f>
        <v>0</v>
      </c>
      <c r="F11" s="4">
        <f>COUNTIFS(Percentuais!$JM$3:$JM$25,$A11,Percentuais!$A$3:$A$25,$F$8)</f>
        <v>0</v>
      </c>
      <c r="G11" s="4">
        <f>COUNTIFS(Percentuais!$JM$3:$JM$25,$A11,Percentuais!$A$3:$A$25,$G$8)</f>
        <v>0</v>
      </c>
      <c r="H11" s="4">
        <f>COUNTIFS(Percentuais!$JM$3:$JM$25,$A11,Percentuais!$A$3:$A$25,$H$8)</f>
        <v>10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8.6956521739130432E-2</v>
      </c>
      <c r="D12" s="45">
        <f t="shared" si="2"/>
        <v>8.6956521739130432E-2</v>
      </c>
      <c r="E12" s="4">
        <f>COUNTIFS(Percentuais!$JM$3:$JM$25,$A12,Percentuais!$A$3:$A$25,$E$8)</f>
        <v>0</v>
      </c>
      <c r="F12" s="4">
        <f>COUNTIFS(Percentuais!$JM$3:$JM$25,$A12,Percentuais!$A$3:$A$25,$F$8)</f>
        <v>0</v>
      </c>
      <c r="G12" s="4">
        <f>COUNTIFS(Percentuais!$JM$3:$JM$25,$A12,Percentuais!$A$3:$A$25,$G$8)</f>
        <v>0</v>
      </c>
      <c r="H12" s="4">
        <f>COUNTIFS(Percentuais!$JM$3:$JM$25,$A12,Percentuais!$A$3:$A$25,$H$8)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4.3478260869565216E-2</v>
      </c>
      <c r="D13" s="45">
        <f t="shared" si="2"/>
        <v>4.3478260869565216E-2</v>
      </c>
      <c r="E13" s="4">
        <f>COUNTIFS(Percentuais!$JM$3:$JM$25,$A13,Percentuais!$A$3:$A$25,$E$8)</f>
        <v>0</v>
      </c>
      <c r="F13" s="4">
        <f>COUNTIFS(Percentuais!$JM$3:$JM$25,$A13,Percentuais!$A$3:$A$25,$F$8)</f>
        <v>0</v>
      </c>
      <c r="G13" s="4">
        <f>COUNTIFS(Percentuais!$JM$3:$JM$25,$A13,Percentuais!$A$3:$A$25,$G$8)</f>
        <v>0</v>
      </c>
      <c r="H13" s="4">
        <f>COUNTIFS(Percentuais!$JM$3:$JM$25,$A13,Percentuais!$A$3:$A$25,$H$8)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0.30434782608695654</v>
      </c>
      <c r="D14" s="45">
        <f t="shared" si="2"/>
        <v>0.30434782608695654</v>
      </c>
      <c r="E14" s="4">
        <f>COUNTIFS(Percentuais!$JM$3:$JM$25,$A14,Percentuais!$A$3:$A$25,$E$8)</f>
        <v>0</v>
      </c>
      <c r="F14" s="4">
        <f>COUNTIFS(Percentuais!$JM$3:$JM$25,$A14,Percentuais!$A$3:$A$25,$F$8)</f>
        <v>0</v>
      </c>
      <c r="G14" s="4">
        <f>COUNTIFS(Percentuais!$JM$3:$JM$25,$A14,Percentuais!$A$3:$A$25,$G$8)</f>
        <v>0</v>
      </c>
      <c r="H14" s="4">
        <f>COUNTIFS(Percentuais!$JM$3:$JM$25,$A14,Percentuais!$A$3:$A$25,$H$8)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5" t="str">
        <f>HLOOKUP(A1,Percentuais!$D$1:$KT$2,2,FALSE)</f>
        <v>Avalie as ações de promoção e prevenção da Saúde e Segurança do trabalho na UFPR: [Apoio psicolà³gico aos servidores durante a pandemia da Covid-19]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8.6956521739130432E-2</v>
      </c>
      <c r="D9" s="45">
        <f>B9+C9</f>
        <v>8.6956521739130432E-2</v>
      </c>
      <c r="E9" s="4">
        <f>COUNTIFS(Percentuais!$JN$3:$JN$25,$A9,Percentuais!$A$3:$A$25,$E$8)</f>
        <v>0</v>
      </c>
      <c r="F9" s="4">
        <f>COUNTIFS(Percentuais!$JN$3:$JN$25,$A9,Percentuais!$A$3:$A$25,$F$8)</f>
        <v>0</v>
      </c>
      <c r="G9" s="4">
        <f>COUNTIFS(Percentuais!$JN$3:$JN$25,$A9,Percentuais!$A$3:$A$25,$G$8)</f>
        <v>0</v>
      </c>
      <c r="H9" s="4">
        <f>COUNTIFS(Percentuais!$JN$3:$JN$25,$A9,Percentuais!$A$3:$A$25,$H$8)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COUNTIFS(Percentuais!$JN$3:$JN$25,$A10,Percentuais!$A$3:$A$25,$E$8)</f>
        <v>0</v>
      </c>
      <c r="F10" s="4">
        <f>COUNTIFS(Percentuais!$JN$3:$JN$25,$A10,Percentuais!$A$3:$A$25,$F$8)</f>
        <v>0</v>
      </c>
      <c r="G10" s="4">
        <f>COUNTIFS(Percentuais!$JN$3:$JN$25,$A10,Percentuais!$A$3:$A$25,$G$8)</f>
        <v>0</v>
      </c>
      <c r="H10" s="4">
        <f>COUNTIFS(Percentuais!$JN$3:$JN$25,$A10,Percentuais!$A$3:$A$25,$H$8)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0.43478260869565216</v>
      </c>
      <c r="D11" s="45">
        <f t="shared" si="2"/>
        <v>0.43478260869565216</v>
      </c>
      <c r="E11" s="4">
        <f>COUNTIFS(Percentuais!$JN$3:$JN$25,$A11,Percentuais!$A$3:$A$25,$E$8)</f>
        <v>0</v>
      </c>
      <c r="F11" s="4">
        <f>COUNTIFS(Percentuais!$JN$3:$JN$25,$A11,Percentuais!$A$3:$A$25,$F$8)</f>
        <v>0</v>
      </c>
      <c r="G11" s="4">
        <f>COUNTIFS(Percentuais!$JN$3:$JN$25,$A11,Percentuais!$A$3:$A$25,$G$8)</f>
        <v>0</v>
      </c>
      <c r="H11" s="4">
        <f>COUNTIFS(Percentuais!$JN$3:$JN$25,$A11,Percentuais!$A$3:$A$25,$H$8)</f>
        <v>10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4.3478260869565216E-2</v>
      </c>
      <c r="D12" s="45">
        <f t="shared" si="2"/>
        <v>4.3478260869565216E-2</v>
      </c>
      <c r="E12" s="4">
        <f>COUNTIFS(Percentuais!$JN$3:$JN$25,$A12,Percentuais!$A$3:$A$25,$E$8)</f>
        <v>0</v>
      </c>
      <c r="F12" s="4">
        <f>COUNTIFS(Percentuais!$JN$3:$JN$25,$A12,Percentuais!$A$3:$A$25,$F$8)</f>
        <v>0</v>
      </c>
      <c r="G12" s="4">
        <f>COUNTIFS(Percentuais!$JN$3:$JN$25,$A12,Percentuais!$A$3:$A$25,$G$8)</f>
        <v>0</v>
      </c>
      <c r="H12" s="4">
        <f>COUNTIFS(Percentuais!$JN$3:$JN$25,$A12,Percentuais!$A$3:$A$25,$H$8)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COUNTIFS(Percentuais!$JN$3:$JN$25,$A13,Percentuais!$A$3:$A$25,$E$8)</f>
        <v>0</v>
      </c>
      <c r="F13" s="4">
        <f>COUNTIFS(Percentuais!$JN$3:$JN$25,$A13,Percentuais!$A$3:$A$25,$F$8)</f>
        <v>0</v>
      </c>
      <c r="G13" s="4">
        <f>COUNTIFS(Percentuais!$JN$3:$JN$25,$A13,Percentuais!$A$3:$A$25,$G$8)</f>
        <v>0</v>
      </c>
      <c r="H13" s="4">
        <f>COUNTIFS(Percentuais!$JN$3:$JN$25,$A13,Percentuais!$A$3:$A$25,$H$8)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0.43478260869565216</v>
      </c>
      <c r="D14" s="45">
        <f t="shared" si="2"/>
        <v>0.43478260869565216</v>
      </c>
      <c r="E14" s="4">
        <f>COUNTIFS(Percentuais!$JN$3:$JN$25,$A14,Percentuais!$A$3:$A$25,$E$8)</f>
        <v>0</v>
      </c>
      <c r="F14" s="4">
        <f>COUNTIFS(Percentuais!$JN$3:$JN$25,$A14,Percentuais!$A$3:$A$25,$F$8)</f>
        <v>0</v>
      </c>
      <c r="G14" s="4">
        <f>COUNTIFS(Percentuais!$JN$3:$JN$25,$A14,Percentuais!$A$3:$A$25,$G$8)</f>
        <v>0</v>
      </c>
      <c r="H14" s="4">
        <f>COUNTIFS(Percentuais!$JN$3:$JN$25,$A14,Percentuais!$A$3:$A$25,$H$8)</f>
        <v>10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5" t="str">
        <f>HLOOKUP(A1,Percentuais!$D$1:$KT$2,2,FALSE)</f>
        <v>Avalie as ações de Segurança institucional: [Programas e ações de proteção e Segurança das pessoas]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COUNTIFS(Percentuais!$JO$3:$JO$25,$A9,Percentuais!$A$3:$A$25,$E$8)</f>
        <v>0</v>
      </c>
      <c r="F9" s="4">
        <f>COUNTIFS(Percentuais!$JO$3:$JO$25,$A9,Percentuais!$A$3:$A$25,$F$8)</f>
        <v>0</v>
      </c>
      <c r="G9" s="4">
        <f>COUNTIFS(Percentuais!$JO$3:$JO$25,$A9,Percentuais!$A$3:$A$25,$G$8)</f>
        <v>0</v>
      </c>
      <c r="H9" s="4">
        <f>COUNTIFS(Percentuais!$JO$3:$JO$25,$A9,Percentuais!$A$3:$A$25,$H$8)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0.13043478260869565</v>
      </c>
      <c r="D10" s="45">
        <f t="shared" ref="D10:D14" si="2">B10+C10</f>
        <v>0.13043478260869565</v>
      </c>
      <c r="E10" s="4">
        <f>COUNTIFS(Percentuais!$JO$3:$JO$25,$A10,Percentuais!$A$3:$A$25,$E$8)</f>
        <v>0</v>
      </c>
      <c r="F10" s="4">
        <f>COUNTIFS(Percentuais!$JO$3:$JO$25,$A10,Percentuais!$A$3:$A$25,$F$8)</f>
        <v>0</v>
      </c>
      <c r="G10" s="4">
        <f>COUNTIFS(Percentuais!$JO$3:$JO$25,$A10,Percentuais!$A$3:$A$25,$G$8)</f>
        <v>0</v>
      </c>
      <c r="H10" s="4">
        <f>COUNTIFS(Percentuais!$JO$3:$JO$25,$A10,Percentuais!$A$3:$A$25,$H$8)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0.34782608695652173</v>
      </c>
      <c r="D11" s="45">
        <f t="shared" si="2"/>
        <v>0.34782608695652173</v>
      </c>
      <c r="E11" s="4">
        <f>COUNTIFS(Percentuais!$JO$3:$JO$25,$A11,Percentuais!$A$3:$A$25,$E$8)</f>
        <v>0</v>
      </c>
      <c r="F11" s="4">
        <f>COUNTIFS(Percentuais!$JO$3:$JO$25,$A11,Percentuais!$A$3:$A$25,$F$8)</f>
        <v>0</v>
      </c>
      <c r="G11" s="4">
        <f>COUNTIFS(Percentuais!$JO$3:$JO$25,$A11,Percentuais!$A$3:$A$25,$G$8)</f>
        <v>0</v>
      </c>
      <c r="H11" s="4">
        <f>COUNTIFS(Percentuais!$JO$3:$JO$25,$A11,Percentuais!$A$3:$A$25,$H$8)</f>
        <v>8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0.21739130434782608</v>
      </c>
      <c r="D12" s="45">
        <f t="shared" si="2"/>
        <v>0.21739130434782608</v>
      </c>
      <c r="E12" s="4">
        <f>COUNTIFS(Percentuais!$JO$3:$JO$25,$A12,Percentuais!$A$3:$A$25,$E$8)</f>
        <v>0</v>
      </c>
      <c r="F12" s="4">
        <f>COUNTIFS(Percentuais!$JO$3:$JO$25,$A12,Percentuais!$A$3:$A$25,$F$8)</f>
        <v>0</v>
      </c>
      <c r="G12" s="4">
        <f>COUNTIFS(Percentuais!$JO$3:$JO$25,$A12,Percentuais!$A$3:$A$25,$G$8)</f>
        <v>0</v>
      </c>
      <c r="H12" s="4">
        <f>COUNTIFS(Percentuais!$JO$3:$JO$25,$A12,Percentuais!$A$3:$A$25,$H$8)</f>
        <v>5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8.6956521739130432E-2</v>
      </c>
      <c r="D13" s="45">
        <f t="shared" si="2"/>
        <v>8.6956521739130432E-2</v>
      </c>
      <c r="E13" s="4">
        <f>COUNTIFS(Percentuais!$JO$3:$JO$25,$A13,Percentuais!$A$3:$A$25,$E$8)</f>
        <v>0</v>
      </c>
      <c r="F13" s="4">
        <f>COUNTIFS(Percentuais!$JO$3:$JO$25,$A13,Percentuais!$A$3:$A$25,$F$8)</f>
        <v>0</v>
      </c>
      <c r="G13" s="4">
        <f>COUNTIFS(Percentuais!$JO$3:$JO$25,$A13,Percentuais!$A$3:$A$25,$G$8)</f>
        <v>0</v>
      </c>
      <c r="H13" s="4">
        <f>COUNTIFS(Percentuais!$JO$3:$JO$25,$A13,Percentuais!$A$3:$A$25,$H$8)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0.17391304347826086</v>
      </c>
      <c r="D14" s="45">
        <f t="shared" si="2"/>
        <v>0.17391304347826086</v>
      </c>
      <c r="E14" s="4">
        <f>COUNTIFS(Percentuais!$JO$3:$JO$25,$A14,Percentuais!$A$3:$A$25,$E$8)</f>
        <v>0</v>
      </c>
      <c r="F14" s="4">
        <f>COUNTIFS(Percentuais!$JO$3:$JO$25,$A14,Percentuais!$A$3:$A$25,$F$8)</f>
        <v>0</v>
      </c>
      <c r="G14" s="4">
        <f>COUNTIFS(Percentuais!$JO$3:$JO$25,$A14,Percentuais!$A$3:$A$25,$G$8)</f>
        <v>0</v>
      </c>
      <c r="H14" s="4">
        <f>COUNTIFS(Percentuais!$JO$3:$JO$25,$A14,Percentuais!$A$3:$A$25,$H$8)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5" t="str">
        <f>HLOOKUP(A1,Percentuais!$D$1:$KT$2,2,FALSE)</f>
        <v>Avalie as ações de Segurança institucional: [Programas e ações de proteção e Segurança do patrimônio público]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COUNTIFS(Percentuais!$JP$3:$JP$25,$A9,Percentuais!$A$3:$A$25,$E$8)</f>
        <v>0</v>
      </c>
      <c r="F9" s="4">
        <f>COUNTIFS(Percentuais!$JP$3:$JP$25,$A9,Percentuais!$A$3:$A$25,$F$8)</f>
        <v>0</v>
      </c>
      <c r="G9" s="4">
        <f>COUNTIFS(Percentuais!$JP$3:$JP$25,$A9,Percentuais!$A$3:$A$25,$G$8)</f>
        <v>0</v>
      </c>
      <c r="H9" s="4">
        <f>COUNTIFS(Percentuais!$JP$3:$JP$25,$A9,Percentuais!$A$3:$A$25,$H$8)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0.13043478260869565</v>
      </c>
      <c r="D10" s="45">
        <f t="shared" ref="D10:D14" si="2">B10+C10</f>
        <v>0.13043478260869565</v>
      </c>
      <c r="E10" s="4">
        <f>COUNTIFS(Percentuais!$JP$3:$JP$25,$A10,Percentuais!$A$3:$A$25,$E$8)</f>
        <v>0</v>
      </c>
      <c r="F10" s="4">
        <f>COUNTIFS(Percentuais!$JP$3:$JP$25,$A10,Percentuais!$A$3:$A$25,$F$8)</f>
        <v>0</v>
      </c>
      <c r="G10" s="4">
        <f>COUNTIFS(Percentuais!$JP$3:$JP$25,$A10,Percentuais!$A$3:$A$25,$G$8)</f>
        <v>0</v>
      </c>
      <c r="H10" s="4">
        <f>COUNTIFS(Percentuais!$JP$3:$JP$25,$A10,Percentuais!$A$3:$A$25,$H$8)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0.34782608695652173</v>
      </c>
      <c r="D11" s="45">
        <f t="shared" si="2"/>
        <v>0.34782608695652173</v>
      </c>
      <c r="E11" s="4">
        <f>COUNTIFS(Percentuais!$JP$3:$JP$25,$A11,Percentuais!$A$3:$A$25,$E$8)</f>
        <v>0</v>
      </c>
      <c r="F11" s="4">
        <f>COUNTIFS(Percentuais!$JP$3:$JP$25,$A11,Percentuais!$A$3:$A$25,$F$8)</f>
        <v>0</v>
      </c>
      <c r="G11" s="4">
        <f>COUNTIFS(Percentuais!$JP$3:$JP$25,$A11,Percentuais!$A$3:$A$25,$G$8)</f>
        <v>0</v>
      </c>
      <c r="H11" s="4">
        <f>COUNTIFS(Percentuais!$JP$3:$JP$25,$A11,Percentuais!$A$3:$A$25,$H$8)</f>
        <v>8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0.21739130434782608</v>
      </c>
      <c r="D12" s="45">
        <f t="shared" si="2"/>
        <v>0.21739130434782608</v>
      </c>
      <c r="E12" s="4">
        <f>COUNTIFS(Percentuais!$JP$3:$JP$25,$A12,Percentuais!$A$3:$A$25,$E$8)</f>
        <v>0</v>
      </c>
      <c r="F12" s="4">
        <f>COUNTIFS(Percentuais!$JP$3:$JP$25,$A12,Percentuais!$A$3:$A$25,$F$8)</f>
        <v>0</v>
      </c>
      <c r="G12" s="4">
        <f>COUNTIFS(Percentuais!$JP$3:$JP$25,$A12,Percentuais!$A$3:$A$25,$G$8)</f>
        <v>0</v>
      </c>
      <c r="H12" s="4">
        <f>COUNTIFS(Percentuais!$JP$3:$JP$25,$A12,Percentuais!$A$3:$A$25,$H$8)</f>
        <v>5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8.6956521739130432E-2</v>
      </c>
      <c r="D13" s="45">
        <f t="shared" si="2"/>
        <v>8.6956521739130432E-2</v>
      </c>
      <c r="E13" s="4">
        <f>COUNTIFS(Percentuais!$JP$3:$JP$25,$A13,Percentuais!$A$3:$A$25,$E$8)</f>
        <v>0</v>
      </c>
      <c r="F13" s="4">
        <f>COUNTIFS(Percentuais!$JP$3:$JP$25,$A13,Percentuais!$A$3:$A$25,$F$8)</f>
        <v>0</v>
      </c>
      <c r="G13" s="4">
        <f>COUNTIFS(Percentuais!$JP$3:$JP$25,$A13,Percentuais!$A$3:$A$25,$G$8)</f>
        <v>0</v>
      </c>
      <c r="H13" s="4">
        <f>COUNTIFS(Percentuais!$JP$3:$JP$25,$A13,Percentuais!$A$3:$A$25,$H$8)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0.21739130434782608</v>
      </c>
      <c r="D14" s="45">
        <f t="shared" si="2"/>
        <v>0.21739130434782608</v>
      </c>
      <c r="E14" s="4">
        <f>COUNTIFS(Percentuais!$JP$3:$JP$25,$A14,Percentuais!$A$3:$A$25,$E$8)</f>
        <v>0</v>
      </c>
      <c r="F14" s="4">
        <f>COUNTIFS(Percentuais!$JP$3:$JP$25,$A14,Percentuais!$A$3:$A$25,$F$8)</f>
        <v>0</v>
      </c>
      <c r="G14" s="4">
        <f>COUNTIFS(Percentuais!$JP$3:$JP$25,$A14,Percentuais!$A$3:$A$25,$G$8)</f>
        <v>0</v>
      </c>
      <c r="H14" s="4">
        <f>COUNTIFS(Percentuais!$JP$3:$JP$25,$A14,Percentuais!$A$3:$A$25,$H$8)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5" t="str">
        <f>HLOOKUP(A1,Percentuais!$D$1:$KV$2,2,FALSE)</f>
        <v>Você está envolvido/a com as Políticas ou procedimentos de importação de bens para o desenvolvimento de projetos e pesquisas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4.3478260869565216E-2</v>
      </c>
      <c r="D10" s="43">
        <f>B10+C10</f>
        <v>4.3478260869565216E-2</v>
      </c>
      <c r="E10" s="23">
        <f>COUNTIFS(Percentuais!$JQ$3:$JQ$25,$A10,Percentuais!$A$3:$A$25,$E$9)</f>
        <v>0</v>
      </c>
      <c r="F10" s="23">
        <f>COUNTIFS(Percentuais!$JQ$3:$JQ$25,$A10,Percentuais!$A$3:$A$25,$F$9)</f>
        <v>0</v>
      </c>
      <c r="G10" s="23">
        <f>COUNTIFS(Percentuais!$JQ$3:$JQ$25,$A10,Percentuais!$A$3:$A$25,$G$9)</f>
        <v>0</v>
      </c>
      <c r="H10" s="23">
        <f>COUNTIFS(Percentuais!$JQ$3:$JQ$25,$A10,Percentuais!$A$3:$A$25,$H$9)</f>
        <v>1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0.95652173913043481</v>
      </c>
      <c r="D11" s="43">
        <f t="shared" ref="D11" si="0">B11+C11</f>
        <v>0.95652173913043481</v>
      </c>
      <c r="E11" s="23">
        <f>COUNTIFS(Percentuais!$JQ$3:$JQ$25,$A11,Percentuais!$A$3:$A$25,$E$9)</f>
        <v>0</v>
      </c>
      <c r="F11" s="23">
        <f>COUNTIFS(Percentuais!$JQ$3:$JQ$25,$A11,Percentuais!$A$3:$A$25,$F$9)</f>
        <v>0</v>
      </c>
      <c r="G11" s="23">
        <f>COUNTIFS(Percentuais!$JQ$3:$JQ$25,$A11,Percentuais!$A$3:$A$25,$G$9)</f>
        <v>0</v>
      </c>
      <c r="H11" s="23">
        <f>COUNTIFS(Percentuais!$JQ$3:$JQ$25,$A11,Percentuais!$A$3:$A$25,$H$9)</f>
        <v>22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COUNTIFS(Percentuais!$JR$3:$JR$25,$A9,Percentuais!$A$3:$A$25,$E$8)</f>
        <v>0</v>
      </c>
      <c r="F9" s="4">
        <f>COUNTIFS(Percentuais!$JR$3:$JR$25,$A9,Percentuais!$A$3:$A$25,$F$8)</f>
        <v>0</v>
      </c>
      <c r="G9" s="4">
        <f>COUNTIFS(Percentuais!$JR$3:$JR$25,$A9,Percentuais!$A$3:$A$25,$G$8)</f>
        <v>0</v>
      </c>
      <c r="H9" s="4">
        <f>COUNTIFS(Percentuais!$JR$3:$JR$25,$A9,Percentuais!$A$3:$A$25,$H$8)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COUNTIFS(Percentuais!$JR$3:$JR$25,$A10,Percentuais!$A$3:$A$25,$E$8)</f>
        <v>0</v>
      </c>
      <c r="F10" s="4">
        <f>COUNTIFS(Percentuais!$JR$3:$JR$25,$A10,Percentuais!$A$3:$A$25,$F$8)</f>
        <v>0</v>
      </c>
      <c r="G10" s="4">
        <f>COUNTIFS(Percentuais!$JR$3:$JR$25,$A10,Percentuais!$A$3:$A$25,$G$8)</f>
        <v>0</v>
      </c>
      <c r="H10" s="4">
        <f>COUNTIFS(Percentuais!$JR$3:$JR$25,$A10,Percentuais!$A$3:$A$25,$H$8)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COUNTIFS(Percentuais!$JR$3:$JR$25,$A11,Percentuais!$A$3:$A$25,$E$8)</f>
        <v>0</v>
      </c>
      <c r="F11" s="4">
        <f>COUNTIFS(Percentuais!$JR$3:$JR$25,$A11,Percentuais!$A$3:$A$25,$F$8)</f>
        <v>0</v>
      </c>
      <c r="G11" s="4">
        <f>COUNTIFS(Percentuais!$JR$3:$JR$25,$A11,Percentuais!$A$3:$A$25,$G$8)</f>
        <v>0</v>
      </c>
      <c r="H11" s="4">
        <f>COUNTIFS(Percentuais!$JR$3:$JR$25,$A11,Percentuais!$A$3:$A$25,$H$8)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COUNTIFS(Percentuais!$JR$3:$JR$25,$A12,Percentuais!$A$3:$A$25,$E$8)</f>
        <v>0</v>
      </c>
      <c r="F12" s="4">
        <f>COUNTIFS(Percentuais!$JR$3:$JR$25,$A12,Percentuais!$A$3:$A$25,$F$8)</f>
        <v>0</v>
      </c>
      <c r="G12" s="4">
        <f>COUNTIFS(Percentuais!$JR$3:$JR$25,$A12,Percentuais!$A$3:$A$25,$G$8)</f>
        <v>0</v>
      </c>
      <c r="H12" s="4">
        <f>COUNTIFS(Percentuais!$JR$3:$JR$25,$A12,Percentuais!$A$3:$A$25,$H$8)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COUNTIFS(Percentuais!$JR$3:$JR$25,$A13,Percentuais!$A$3:$A$25,$E$8)</f>
        <v>0</v>
      </c>
      <c r="F13" s="4">
        <f>COUNTIFS(Percentuais!$JR$3:$JR$25,$A13,Percentuais!$A$3:$A$25,$F$8)</f>
        <v>0</v>
      </c>
      <c r="G13" s="4">
        <f>COUNTIFS(Percentuais!$JR$3:$JR$25,$A13,Percentuais!$A$3:$A$25,$G$8)</f>
        <v>0</v>
      </c>
      <c r="H13" s="4">
        <f>COUNTIFS(Percentuais!$JR$3:$JR$25,$A13,Percentuais!$A$3:$A$25,$H$8)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COUNTIFS(Percentuais!$JR$3:$JR$25,$A14,Percentuais!$A$3:$A$25,$E$8)</f>
        <v>0</v>
      </c>
      <c r="F14" s="4">
        <f>COUNTIFS(Percentuais!$JR$3:$JR$25,$A14,Percentuais!$A$3:$A$25,$F$8)</f>
        <v>0</v>
      </c>
      <c r="G14" s="4">
        <f>COUNTIFS(Percentuais!$JR$3:$JR$25,$A14,Percentuais!$A$3:$A$25,$G$8)</f>
        <v>0</v>
      </c>
      <c r="H14" s="4">
        <f>COUNTIFS(Percentuais!$JR$3:$JR$25,$A14,Percentuais!$A$3:$A$25,$H$8)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COUNTIFS(Percentuais!$JS$3:$JS$25,$A9,Percentuais!$A$3:$A$25,$E$8)</f>
        <v>0</v>
      </c>
      <c r="F9" s="4">
        <f>COUNTIFS(Percentuais!$JS$3:$JS$25,$A9,Percentuais!$A$3:$A$25,$F$8)</f>
        <v>0</v>
      </c>
      <c r="G9" s="4">
        <f>COUNTIFS(Percentuais!$JS$3:$JS$25,$A9,Percentuais!$A$3:$A$25,$G$8)</f>
        <v>0</v>
      </c>
      <c r="H9" s="4">
        <f>COUNTIFS(Percentuais!$JS$3:$JS$25,$A9,Percentuais!$A$3:$A$25,$H$8)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COUNTIFS(Percentuais!$JS$3:$JS$25,$A10,Percentuais!$A$3:$A$25,$E$8)</f>
        <v>0</v>
      </c>
      <c r="F10" s="4">
        <f>COUNTIFS(Percentuais!$JS$3:$JS$25,$A10,Percentuais!$A$3:$A$25,$F$8)</f>
        <v>0</v>
      </c>
      <c r="G10" s="4">
        <f>COUNTIFS(Percentuais!$JS$3:$JS$25,$A10,Percentuais!$A$3:$A$25,$G$8)</f>
        <v>0</v>
      </c>
      <c r="H10" s="4">
        <f>COUNTIFS(Percentuais!$JS$3:$JS$25,$A10,Percentuais!$A$3:$A$25,$H$8)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COUNTIFS(Percentuais!$JS$3:$JS$25,$A11,Percentuais!$A$3:$A$25,$E$8)</f>
        <v>0</v>
      </c>
      <c r="F11" s="4">
        <f>COUNTIFS(Percentuais!$JS$3:$JS$25,$A11,Percentuais!$A$3:$A$25,$F$8)</f>
        <v>0</v>
      </c>
      <c r="G11" s="4">
        <f>COUNTIFS(Percentuais!$JS$3:$JS$25,$A11,Percentuais!$A$3:$A$25,$G$8)</f>
        <v>0</v>
      </c>
      <c r="H11" s="4">
        <f>COUNTIFS(Percentuais!$JS$3:$JS$25,$A11,Percentuais!$A$3:$A$25,$H$8)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COUNTIFS(Percentuais!$JS$3:$JS$25,$A12,Percentuais!$A$3:$A$25,$E$8)</f>
        <v>0</v>
      </c>
      <c r="F12" s="4">
        <f>COUNTIFS(Percentuais!$JS$3:$JS$25,$A12,Percentuais!$A$3:$A$25,$F$8)</f>
        <v>0</v>
      </c>
      <c r="G12" s="4">
        <f>COUNTIFS(Percentuais!$JS$3:$JS$25,$A12,Percentuais!$A$3:$A$25,$G$8)</f>
        <v>0</v>
      </c>
      <c r="H12" s="4">
        <f>COUNTIFS(Percentuais!$JS$3:$JS$25,$A12,Percentuais!$A$3:$A$25,$H$8)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COUNTIFS(Percentuais!$JS$3:$JS$25,$A13,Percentuais!$A$3:$A$25,$E$8)</f>
        <v>0</v>
      </c>
      <c r="F13" s="4">
        <f>COUNTIFS(Percentuais!$JS$3:$JS$25,$A13,Percentuais!$A$3:$A$25,$F$8)</f>
        <v>0</v>
      </c>
      <c r="G13" s="4">
        <f>COUNTIFS(Percentuais!$JS$3:$JS$25,$A13,Percentuais!$A$3:$A$25,$G$8)</f>
        <v>0</v>
      </c>
      <c r="H13" s="4">
        <f>COUNTIFS(Percentuais!$JS$3:$JS$25,$A13,Percentuais!$A$3:$A$25,$H$8)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COUNTIFS(Percentuais!$JS$3:$JS$25,$A14,Percentuais!$A$3:$A$25,$E$8)</f>
        <v>0</v>
      </c>
      <c r="F14" s="4">
        <f>COUNTIFS(Percentuais!$JS$3:$JS$25,$A14,Percentuais!$A$3:$A$25,$F$8)</f>
        <v>0</v>
      </c>
      <c r="G14" s="4">
        <f>COUNTIFS(Percentuais!$JS$3:$JS$25,$A14,Percentuais!$A$3:$A$25,$G$8)</f>
        <v>0</v>
      </c>
      <c r="H14" s="4">
        <f>COUNTIFS(Percentuais!$JS$3:$JS$25,$A14,Percentuais!$A$3:$A$25,$H$8)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COUNTIFS(Percentuais!$JT$3:$JT$25,$A9,Percentuais!$A$3:$A$25,$E$8)</f>
        <v>0</v>
      </c>
      <c r="F9" s="4">
        <f>COUNTIFS(Percentuais!$JT$3:$JT$25,$A9,Percentuais!$A$3:$A$25,$F$8)</f>
        <v>0</v>
      </c>
      <c r="G9" s="4">
        <f>COUNTIFS(Percentuais!$JT$3:$JT$25,$A9,Percentuais!$A$3:$A$25,$G$8)</f>
        <v>0</v>
      </c>
      <c r="H9" s="4">
        <f>COUNTIFS(Percentuais!$JT$3:$JT$25,$A9,Percentuais!$A$3:$A$25,$H$8)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COUNTIFS(Percentuais!$JT$3:$JT$25,$A10,Percentuais!$A$3:$A$25,$E$8)</f>
        <v>0</v>
      </c>
      <c r="F10" s="4">
        <f>COUNTIFS(Percentuais!$JT$3:$JT$25,$A10,Percentuais!$A$3:$A$25,$F$8)</f>
        <v>0</v>
      </c>
      <c r="G10" s="4">
        <f>COUNTIFS(Percentuais!$JT$3:$JT$25,$A10,Percentuais!$A$3:$A$25,$G$8)</f>
        <v>0</v>
      </c>
      <c r="H10" s="4">
        <f>COUNTIFS(Percentuais!$JT$3:$JT$25,$A10,Percentuais!$A$3:$A$25,$H$8)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COUNTIFS(Percentuais!$JT$3:$JT$25,$A11,Percentuais!$A$3:$A$25,$E$8)</f>
        <v>0</v>
      </c>
      <c r="F11" s="4">
        <f>COUNTIFS(Percentuais!$JT$3:$JT$25,$A11,Percentuais!$A$3:$A$25,$F$8)</f>
        <v>0</v>
      </c>
      <c r="G11" s="4">
        <f>COUNTIFS(Percentuais!$JT$3:$JT$25,$A11,Percentuais!$A$3:$A$25,$G$8)</f>
        <v>0</v>
      </c>
      <c r="H11" s="4">
        <f>COUNTIFS(Percentuais!$JT$3:$JT$25,$A11,Percentuais!$A$3:$A$25,$H$8)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COUNTIFS(Percentuais!$JT$3:$JT$25,$A12,Percentuais!$A$3:$A$25,$E$8)</f>
        <v>0</v>
      </c>
      <c r="F12" s="4">
        <f>COUNTIFS(Percentuais!$JT$3:$JT$25,$A12,Percentuais!$A$3:$A$25,$F$8)</f>
        <v>0</v>
      </c>
      <c r="G12" s="4">
        <f>COUNTIFS(Percentuais!$JT$3:$JT$25,$A12,Percentuais!$A$3:$A$25,$G$8)</f>
        <v>0</v>
      </c>
      <c r="H12" s="4">
        <f>COUNTIFS(Percentuais!$JT$3:$JT$25,$A12,Percentuais!$A$3:$A$25,$H$8)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COUNTIFS(Percentuais!$JT$3:$JT$25,$A13,Percentuais!$A$3:$A$25,$E$8)</f>
        <v>0</v>
      </c>
      <c r="F13" s="4">
        <f>COUNTIFS(Percentuais!$JT$3:$JT$25,$A13,Percentuais!$A$3:$A$25,$F$8)</f>
        <v>0</v>
      </c>
      <c r="G13" s="4">
        <f>COUNTIFS(Percentuais!$JT$3:$JT$25,$A13,Percentuais!$A$3:$A$25,$G$8)</f>
        <v>0</v>
      </c>
      <c r="H13" s="4">
        <f>COUNTIFS(Percentuais!$JT$3:$JT$25,$A13,Percentuais!$A$3:$A$25,$H$8)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COUNTIFS(Percentuais!$JT$3:$JT$25,$A14,Percentuais!$A$3:$A$25,$E$8)</f>
        <v>0</v>
      </c>
      <c r="F14" s="4">
        <f>COUNTIFS(Percentuais!$JT$3:$JT$25,$A14,Percentuais!$A$3:$A$25,$F$8)</f>
        <v>0</v>
      </c>
      <c r="G14" s="4">
        <f>COUNTIFS(Percentuais!$JT$3:$JT$25,$A14,Percentuais!$A$3:$A$25,$G$8)</f>
        <v>0</v>
      </c>
      <c r="H14" s="4">
        <f>COUNTIFS(Percentuais!$JT$3:$JT$25,$A14,Percentuais!$A$3:$A$25,$H$8)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divulgação de contratos]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COUNTIFS(Percentuais!$JU$3:$JU$25,$A9,Percentuais!$A$3:$A$25,$E$8)</f>
        <v>0</v>
      </c>
      <c r="F9" s="4">
        <f>COUNTIFS(Percentuais!$JU$3:$JU$25,$A9,Percentuais!$A$3:$A$25,$F$8)</f>
        <v>0</v>
      </c>
      <c r="G9" s="4">
        <f>COUNTIFS(Percentuais!$JU$3:$JU$25,$A9,Percentuais!$A$3:$A$25,$G$8)</f>
        <v>0</v>
      </c>
      <c r="H9" s="4">
        <f>COUNTIFS(Percentuais!$JU$3:$JU$25,$A9,Percentuais!$A$3:$A$25,$H$8)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COUNTIFS(Percentuais!$JU$3:$JU$25,$A10,Percentuais!$A$3:$A$25,$E$8)</f>
        <v>0</v>
      </c>
      <c r="F10" s="4">
        <f>COUNTIFS(Percentuais!$JU$3:$JU$25,$A10,Percentuais!$A$3:$A$25,$F$8)</f>
        <v>0</v>
      </c>
      <c r="G10" s="4">
        <f>COUNTIFS(Percentuais!$JU$3:$JU$25,$A10,Percentuais!$A$3:$A$25,$G$8)</f>
        <v>0</v>
      </c>
      <c r="H10" s="4">
        <f>COUNTIFS(Percentuais!$JU$3:$JU$25,$A10,Percentuais!$A$3:$A$25,$H$8)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COUNTIFS(Percentuais!$JU$3:$JU$25,$A11,Percentuais!$A$3:$A$25,$E$8)</f>
        <v>0</v>
      </c>
      <c r="F11" s="4">
        <f>COUNTIFS(Percentuais!$JU$3:$JU$25,$A11,Percentuais!$A$3:$A$25,$F$8)</f>
        <v>0</v>
      </c>
      <c r="G11" s="4">
        <f>COUNTIFS(Percentuais!$JU$3:$JU$25,$A11,Percentuais!$A$3:$A$25,$G$8)</f>
        <v>0</v>
      </c>
      <c r="H11" s="4">
        <f>COUNTIFS(Percentuais!$JU$3:$JU$25,$A11,Percentuais!$A$3:$A$25,$H$8)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COUNTIFS(Percentuais!$JU$3:$JU$25,$A12,Percentuais!$A$3:$A$25,$E$8)</f>
        <v>0</v>
      </c>
      <c r="F12" s="4">
        <f>COUNTIFS(Percentuais!$JU$3:$JU$25,$A12,Percentuais!$A$3:$A$25,$F$8)</f>
        <v>0</v>
      </c>
      <c r="G12" s="4">
        <f>COUNTIFS(Percentuais!$JU$3:$JU$25,$A12,Percentuais!$A$3:$A$25,$G$8)</f>
        <v>0</v>
      </c>
      <c r="H12" s="4">
        <f>COUNTIFS(Percentuais!$JU$3:$JU$25,$A12,Percentuais!$A$3:$A$25,$H$8)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COUNTIFS(Percentuais!$JU$3:$JU$25,$A13,Percentuais!$A$3:$A$25,$E$8)</f>
        <v>0</v>
      </c>
      <c r="F13" s="4">
        <f>COUNTIFS(Percentuais!$JU$3:$JU$25,$A13,Percentuais!$A$3:$A$25,$F$8)</f>
        <v>0</v>
      </c>
      <c r="G13" s="4">
        <f>COUNTIFS(Percentuais!$JU$3:$JU$25,$A13,Percentuais!$A$3:$A$25,$G$8)</f>
        <v>0</v>
      </c>
      <c r="H13" s="4">
        <f>COUNTIFS(Percentuais!$JU$3:$JU$25,$A13,Percentuais!$A$3:$A$25,$H$8)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COUNTIFS(Percentuais!$JU$3:$JU$25,$A14,Percentuais!$A$3:$A$25,$E$8)</f>
        <v>0</v>
      </c>
      <c r="F14" s="4">
        <f>COUNTIFS(Percentuais!$JU$3:$JU$25,$A14,Percentuais!$A$3:$A$25,$F$8)</f>
        <v>0</v>
      </c>
      <c r="G14" s="4">
        <f>COUNTIFS(Percentuais!$JU$3:$JU$25,$A14,Percentuais!$A$3:$A$25,$G$8)</f>
        <v>0</v>
      </c>
      <c r="H14" s="4">
        <f>COUNTIFS(Percentuais!$JU$3:$JU$25,$A14,Percentuais!$A$3:$A$25,$H$8)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5" t="str">
        <f>HLOOKUP(A1,Percentuais!$D$1:$KV$2,2,FALSE)</f>
        <v>Você está envolvido/a com os processos e procedimentos de gestão da logística de suprimentos e/ou de patrimônio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8.6956521739130432E-2</v>
      </c>
      <c r="D10" s="43">
        <f>B10+C10</f>
        <v>8.6956521739130432E-2</v>
      </c>
      <c r="E10" s="23">
        <f>COUNTIFS(Percentuais!$JV$3:$JV$25,$A10,Percentuais!$A$3:$A$25,$E$9)</f>
        <v>0</v>
      </c>
      <c r="F10" s="23">
        <f>COUNTIFS(Percentuais!$JV$3:$JV$25,$A10,Percentuais!$A$3:$A$25,$F$9)</f>
        <v>0</v>
      </c>
      <c r="G10" s="23">
        <f>COUNTIFS(Percentuais!$JV$3:$JV$25,$A10,Percentuais!$A$3:$A$25,$G$9)</f>
        <v>0</v>
      </c>
      <c r="H10" s="23">
        <f>COUNTIFS(Percentuais!$JV$3:$JV$25,$A10,Percentuais!$A$3:$A$25,$H$9)</f>
        <v>2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0.91304347826086951</v>
      </c>
      <c r="D11" s="43">
        <f t="shared" ref="D11" si="0">B11+C11</f>
        <v>0.91304347826086951</v>
      </c>
      <c r="E11" s="23">
        <f>COUNTIFS(Percentuais!$JV$3:$JV$25,$A11,Percentuais!$A$3:$A$25,$E$9)</f>
        <v>0</v>
      </c>
      <c r="F11" s="23">
        <f>COUNTIFS(Percentuais!$JV$3:$JV$25,$A11,Percentuais!$A$3:$A$25,$F$9)</f>
        <v>0</v>
      </c>
      <c r="G11" s="23">
        <f>COUNTIFS(Percentuais!$JV$3:$JV$25,$A11,Percentuais!$A$3:$A$25,$G$9)</f>
        <v>0</v>
      </c>
      <c r="H11" s="23">
        <f>COUNTIFS(Percentuais!$JV$3:$JV$25,$A11,Percentuais!$A$3:$A$25,$H$9)</f>
        <v>21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0.5</v>
      </c>
      <c r="D9" s="45">
        <f>B9+C9</f>
        <v>0.5</v>
      </c>
      <c r="E9" s="4">
        <f>COUNTIFS(Percentuais!$JW$3:$JW$25,$A9,Percentuais!$A$3:$A$25,$E$8)</f>
        <v>0</v>
      </c>
      <c r="F9" s="4">
        <f>COUNTIFS(Percentuais!$JW$3:$JW$25,$A9,Percentuais!$A$3:$A$25,$F$8)</f>
        <v>0</v>
      </c>
      <c r="G9" s="4">
        <f>COUNTIFS(Percentuais!$JW$3:$JW$25,$A9,Percentuais!$A$3:$A$25,$G$8)</f>
        <v>0</v>
      </c>
      <c r="H9" s="4">
        <f>COUNTIFS(Percentuais!$JW$3:$JW$25,$A9,Percentuais!$A$3:$A$25,$H$8)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</v>
      </c>
      <c r="D10" s="45">
        <f t="shared" ref="D10:D14" si="2">B10+C10</f>
        <v>0.5</v>
      </c>
      <c r="E10" s="4">
        <f>COUNTIFS(Percentuais!$JW$3:$JW$25,$A10,Percentuais!$A$3:$A$25,$E$8)</f>
        <v>0</v>
      </c>
      <c r="F10" s="4">
        <f>COUNTIFS(Percentuais!$JW$3:$JW$25,$A10,Percentuais!$A$3:$A$25,$F$8)</f>
        <v>0</v>
      </c>
      <c r="G10" s="4">
        <f>COUNTIFS(Percentuais!$JW$3:$JW$25,$A10,Percentuais!$A$3:$A$25,$G$8)</f>
        <v>0</v>
      </c>
      <c r="H10" s="4">
        <f>COUNTIFS(Percentuais!$JW$3:$JW$25,$A10,Percentuais!$A$3:$A$25,$H$8)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COUNTIFS(Percentuais!$JW$3:$JW$25,$A11,Percentuais!$A$3:$A$25,$E$8)</f>
        <v>0</v>
      </c>
      <c r="F11" s="4">
        <f>COUNTIFS(Percentuais!$JW$3:$JW$25,$A11,Percentuais!$A$3:$A$25,$F$8)</f>
        <v>0</v>
      </c>
      <c r="G11" s="4">
        <f>COUNTIFS(Percentuais!$JW$3:$JW$25,$A11,Percentuais!$A$3:$A$25,$G$8)</f>
        <v>0</v>
      </c>
      <c r="H11" s="4">
        <f>COUNTIFS(Percentuais!$JW$3:$JW$25,$A11,Percentuais!$A$3:$A$25,$H$8)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COUNTIFS(Percentuais!$JW$3:$JW$25,$A12,Percentuais!$A$3:$A$25,$E$8)</f>
        <v>0</v>
      </c>
      <c r="F12" s="4">
        <f>COUNTIFS(Percentuais!$JW$3:$JW$25,$A12,Percentuais!$A$3:$A$25,$F$8)</f>
        <v>0</v>
      </c>
      <c r="G12" s="4">
        <f>COUNTIFS(Percentuais!$JW$3:$JW$25,$A12,Percentuais!$A$3:$A$25,$G$8)</f>
        <v>0</v>
      </c>
      <c r="H12" s="4">
        <f>COUNTIFS(Percentuais!$JW$3:$JW$25,$A12,Percentuais!$A$3:$A$25,$H$8)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COUNTIFS(Percentuais!$JW$3:$JW$25,$A13,Percentuais!$A$3:$A$25,$E$8)</f>
        <v>0</v>
      </c>
      <c r="F13" s="4">
        <f>COUNTIFS(Percentuais!$JW$3:$JW$25,$A13,Percentuais!$A$3:$A$25,$F$8)</f>
        <v>0</v>
      </c>
      <c r="G13" s="4">
        <f>COUNTIFS(Percentuais!$JW$3:$JW$25,$A13,Percentuais!$A$3:$A$25,$G$8)</f>
        <v>0</v>
      </c>
      <c r="H13" s="4">
        <f>COUNTIFS(Percentuais!$JW$3:$JW$25,$A13,Percentuais!$A$3:$A$25,$H$8)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COUNTIFS(Percentuais!$JW$3:$JW$25,$A14,Percentuais!$A$3:$A$25,$E$8)</f>
        <v>0</v>
      </c>
      <c r="F14" s="4">
        <f>COUNTIFS(Percentuais!$JW$3:$JW$25,$A14,Percentuais!$A$3:$A$25,$F$8)</f>
        <v>0</v>
      </c>
      <c r="G14" s="4">
        <f>COUNTIFS(Percentuais!$JW$3:$JW$25,$A14,Percentuais!$A$3:$A$25,$G$8)</f>
        <v>0</v>
      </c>
      <c r="H14" s="4">
        <f>COUNTIFS(Percentuais!$JW$3:$JW$25,$A14,Percentuais!$A$3:$A$25,$H$8)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0.5</v>
      </c>
      <c r="D9" s="45">
        <f>B9+C9</f>
        <v>0.5</v>
      </c>
      <c r="E9" s="4">
        <f>COUNTIFS(Percentuais!$JX$3:$JX$25,$A9,Percentuais!$A$3:$A$25,$E$8)</f>
        <v>0</v>
      </c>
      <c r="F9" s="4">
        <f>COUNTIFS(Percentuais!$JX$3:$JX$25,$A9,Percentuais!$A$3:$A$25,$F$8)</f>
        <v>0</v>
      </c>
      <c r="G9" s="4">
        <f>COUNTIFS(Percentuais!$JX$3:$JX$25,$A9,Percentuais!$A$3:$A$25,$G$8)</f>
        <v>0</v>
      </c>
      <c r="H9" s="4">
        <f>COUNTIFS(Percentuais!$JX$3:$JX$25,$A9,Percentuais!$A$3:$A$25,$H$8)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</v>
      </c>
      <c r="D10" s="45">
        <f t="shared" ref="D10:D14" si="2">B10+C10</f>
        <v>0.5</v>
      </c>
      <c r="E10" s="4">
        <f>COUNTIFS(Percentuais!$JX$3:$JX$25,$A10,Percentuais!$A$3:$A$25,$E$8)</f>
        <v>0</v>
      </c>
      <c r="F10" s="4">
        <f>COUNTIFS(Percentuais!$JX$3:$JX$25,$A10,Percentuais!$A$3:$A$25,$F$8)</f>
        <v>0</v>
      </c>
      <c r="G10" s="4">
        <f>COUNTIFS(Percentuais!$JX$3:$JX$25,$A10,Percentuais!$A$3:$A$25,$G$8)</f>
        <v>0</v>
      </c>
      <c r="H10" s="4">
        <f>COUNTIFS(Percentuais!$JX$3:$JX$25,$A10,Percentuais!$A$3:$A$25,$H$8)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COUNTIFS(Percentuais!$JX$3:$JX$25,$A11,Percentuais!$A$3:$A$25,$E$8)</f>
        <v>0</v>
      </c>
      <c r="F11" s="4">
        <f>COUNTIFS(Percentuais!$JX$3:$JX$25,$A11,Percentuais!$A$3:$A$25,$F$8)</f>
        <v>0</v>
      </c>
      <c r="G11" s="4">
        <f>COUNTIFS(Percentuais!$JX$3:$JX$25,$A11,Percentuais!$A$3:$A$25,$G$8)</f>
        <v>0</v>
      </c>
      <c r="H11" s="4">
        <f>COUNTIFS(Percentuais!$JX$3:$JX$25,$A11,Percentuais!$A$3:$A$25,$H$8)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COUNTIFS(Percentuais!$JX$3:$JX$25,$A12,Percentuais!$A$3:$A$25,$E$8)</f>
        <v>0</v>
      </c>
      <c r="F12" s="4">
        <f>COUNTIFS(Percentuais!$JX$3:$JX$25,$A12,Percentuais!$A$3:$A$25,$F$8)</f>
        <v>0</v>
      </c>
      <c r="G12" s="4">
        <f>COUNTIFS(Percentuais!$JX$3:$JX$25,$A12,Percentuais!$A$3:$A$25,$G$8)</f>
        <v>0</v>
      </c>
      <c r="H12" s="4">
        <f>COUNTIFS(Percentuais!$JX$3:$JX$25,$A12,Percentuais!$A$3:$A$25,$H$8)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COUNTIFS(Percentuais!$JX$3:$JX$25,$A13,Percentuais!$A$3:$A$25,$E$8)</f>
        <v>0</v>
      </c>
      <c r="F13" s="4">
        <f>COUNTIFS(Percentuais!$JX$3:$JX$25,$A13,Percentuais!$A$3:$A$25,$F$8)</f>
        <v>0</v>
      </c>
      <c r="G13" s="4">
        <f>COUNTIFS(Percentuais!$JX$3:$JX$25,$A13,Percentuais!$A$3:$A$25,$G$8)</f>
        <v>0</v>
      </c>
      <c r="H13" s="4">
        <f>COUNTIFS(Percentuais!$JX$3:$JX$25,$A13,Percentuais!$A$3:$A$25,$H$8)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COUNTIFS(Percentuais!$JX$3:$JX$25,$A14,Percentuais!$A$3:$A$25,$E$8)</f>
        <v>0</v>
      </c>
      <c r="F14" s="4">
        <f>COUNTIFS(Percentuais!$JX$3:$JX$25,$A14,Percentuais!$A$3:$A$25,$F$8)</f>
        <v>0</v>
      </c>
      <c r="G14" s="4">
        <f>COUNTIFS(Percentuais!$JX$3:$JX$25,$A14,Percentuais!$A$3:$A$25,$G$8)</f>
        <v>0</v>
      </c>
      <c r="H14" s="4">
        <f>COUNTIFS(Percentuais!$JX$3:$JX$25,$A14,Percentuais!$A$3:$A$25,$H$8)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0.5</v>
      </c>
      <c r="D9" s="45">
        <f>B9+C9</f>
        <v>0.5</v>
      </c>
      <c r="E9" s="4">
        <f>COUNTIFS(Percentuais!$JY$3:$JY$25,$A9,Percentuais!$A$3:$A$25,$E$8)</f>
        <v>0</v>
      </c>
      <c r="F9" s="4">
        <f>COUNTIFS(Percentuais!$JY$3:$JY$25,$A9,Percentuais!$A$3:$A$25,$F$8)</f>
        <v>0</v>
      </c>
      <c r="G9" s="4">
        <f>COUNTIFS(Percentuais!$JY$3:$JY$25,$A9,Percentuais!$A$3:$A$25,$G$8)</f>
        <v>0</v>
      </c>
      <c r="H9" s="4">
        <f>COUNTIFS(Percentuais!$JY$3:$JY$25,$A9,Percentuais!$A$3:$A$25,$H$8)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</v>
      </c>
      <c r="D10" s="45">
        <f t="shared" ref="D10:D14" si="2">B10+C10</f>
        <v>0.5</v>
      </c>
      <c r="E10" s="4">
        <f>COUNTIFS(Percentuais!$JY$3:$JY$25,$A10,Percentuais!$A$3:$A$25,$E$8)</f>
        <v>0</v>
      </c>
      <c r="F10" s="4">
        <f>COUNTIFS(Percentuais!$JY$3:$JY$25,$A10,Percentuais!$A$3:$A$25,$F$8)</f>
        <v>0</v>
      </c>
      <c r="G10" s="4">
        <f>COUNTIFS(Percentuais!$JY$3:$JY$25,$A10,Percentuais!$A$3:$A$25,$G$8)</f>
        <v>0</v>
      </c>
      <c r="H10" s="4">
        <f>COUNTIFS(Percentuais!$JY$3:$JY$25,$A10,Percentuais!$A$3:$A$25,$H$8)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COUNTIFS(Percentuais!$JY$3:$JY$25,$A11,Percentuais!$A$3:$A$25,$E$8)</f>
        <v>0</v>
      </c>
      <c r="F11" s="4">
        <f>COUNTIFS(Percentuais!$JY$3:$JY$25,$A11,Percentuais!$A$3:$A$25,$F$8)</f>
        <v>0</v>
      </c>
      <c r="G11" s="4">
        <f>COUNTIFS(Percentuais!$JY$3:$JY$25,$A11,Percentuais!$A$3:$A$25,$G$8)</f>
        <v>0</v>
      </c>
      <c r="H11" s="4">
        <f>COUNTIFS(Percentuais!$JY$3:$JY$25,$A11,Percentuais!$A$3:$A$25,$H$8)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COUNTIFS(Percentuais!$JY$3:$JY$25,$A12,Percentuais!$A$3:$A$25,$E$8)</f>
        <v>0</v>
      </c>
      <c r="F12" s="4">
        <f>COUNTIFS(Percentuais!$JY$3:$JY$25,$A12,Percentuais!$A$3:$A$25,$F$8)</f>
        <v>0</v>
      </c>
      <c r="G12" s="4">
        <f>COUNTIFS(Percentuais!$JY$3:$JY$25,$A12,Percentuais!$A$3:$A$25,$G$8)</f>
        <v>0</v>
      </c>
      <c r="H12" s="4">
        <f>COUNTIFS(Percentuais!$JY$3:$JY$25,$A12,Percentuais!$A$3:$A$25,$H$8)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COUNTIFS(Percentuais!$JY$3:$JY$25,$A13,Percentuais!$A$3:$A$25,$E$8)</f>
        <v>0</v>
      </c>
      <c r="F13" s="4">
        <f>COUNTIFS(Percentuais!$JY$3:$JY$25,$A13,Percentuais!$A$3:$A$25,$F$8)</f>
        <v>0</v>
      </c>
      <c r="G13" s="4">
        <f>COUNTIFS(Percentuais!$JY$3:$JY$25,$A13,Percentuais!$A$3:$A$25,$G$8)</f>
        <v>0</v>
      </c>
      <c r="H13" s="4">
        <f>COUNTIFS(Percentuais!$JY$3:$JY$25,$A13,Percentuais!$A$3:$A$25,$H$8)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COUNTIFS(Percentuais!$JY$3:$JY$25,$A14,Percentuais!$A$3:$A$25,$E$8)</f>
        <v>0</v>
      </c>
      <c r="F14" s="4">
        <f>COUNTIFS(Percentuais!$JY$3:$JY$25,$A14,Percentuais!$A$3:$A$25,$F$8)</f>
        <v>0</v>
      </c>
      <c r="G14" s="4">
        <f>COUNTIFS(Percentuais!$JY$3:$JY$25,$A14,Percentuais!$A$3:$A$25,$G$8)</f>
        <v>0</v>
      </c>
      <c r="H14" s="4">
        <f>COUNTIFS(Percentuais!$JY$3:$JY$25,$A14,Percentuais!$A$3:$A$25,$H$8)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0.5</v>
      </c>
      <c r="D9" s="45">
        <f>B9+C9</f>
        <v>0.5</v>
      </c>
      <c r="E9" s="4">
        <f>COUNTIFS(Percentuais!$JZ$3:$JZ$25,$A9,Percentuais!$A$3:$A$25,$E$8)</f>
        <v>0</v>
      </c>
      <c r="F9" s="4">
        <f>COUNTIFS(Percentuais!$JZ$3:$JZ$25,$A9,Percentuais!$A$3:$A$25,$F$8)</f>
        <v>0</v>
      </c>
      <c r="G9" s="4">
        <f>COUNTIFS(Percentuais!$JZ$3:$JZ$25,$A9,Percentuais!$A$3:$A$25,$G$8)</f>
        <v>0</v>
      </c>
      <c r="H9" s="4">
        <f>COUNTIFS(Percentuais!$JZ$3:$JZ$25,$A9,Percentuais!$A$3:$A$25,$H$8)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</v>
      </c>
      <c r="D10" s="45">
        <f t="shared" ref="D10:D14" si="2">B10+C10</f>
        <v>0.5</v>
      </c>
      <c r="E10" s="4">
        <f>COUNTIFS(Percentuais!$JZ$3:$JZ$25,$A10,Percentuais!$A$3:$A$25,$E$8)</f>
        <v>0</v>
      </c>
      <c r="F10" s="4">
        <f>COUNTIFS(Percentuais!$JZ$3:$JZ$25,$A10,Percentuais!$A$3:$A$25,$F$8)</f>
        <v>0</v>
      </c>
      <c r="G10" s="4">
        <f>COUNTIFS(Percentuais!$JZ$3:$JZ$25,$A10,Percentuais!$A$3:$A$25,$G$8)</f>
        <v>0</v>
      </c>
      <c r="H10" s="4">
        <f>COUNTIFS(Percentuais!$JZ$3:$JZ$25,$A10,Percentuais!$A$3:$A$25,$H$8)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COUNTIFS(Percentuais!$JZ$3:$JZ$25,$A11,Percentuais!$A$3:$A$25,$E$8)</f>
        <v>0</v>
      </c>
      <c r="F11" s="4">
        <f>COUNTIFS(Percentuais!$JZ$3:$JZ$25,$A11,Percentuais!$A$3:$A$25,$F$8)</f>
        <v>0</v>
      </c>
      <c r="G11" s="4">
        <f>COUNTIFS(Percentuais!$JZ$3:$JZ$25,$A11,Percentuais!$A$3:$A$25,$G$8)</f>
        <v>0</v>
      </c>
      <c r="H11" s="4">
        <f>COUNTIFS(Percentuais!$JZ$3:$JZ$25,$A11,Percentuais!$A$3:$A$25,$H$8)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COUNTIFS(Percentuais!$JZ$3:$JZ$25,$A12,Percentuais!$A$3:$A$25,$E$8)</f>
        <v>0</v>
      </c>
      <c r="F12" s="4">
        <f>COUNTIFS(Percentuais!$JZ$3:$JZ$25,$A12,Percentuais!$A$3:$A$25,$F$8)</f>
        <v>0</v>
      </c>
      <c r="G12" s="4">
        <f>COUNTIFS(Percentuais!$JZ$3:$JZ$25,$A12,Percentuais!$A$3:$A$25,$G$8)</f>
        <v>0</v>
      </c>
      <c r="H12" s="4">
        <f>COUNTIFS(Percentuais!$JZ$3:$JZ$25,$A12,Percentuais!$A$3:$A$25,$H$8)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COUNTIFS(Percentuais!$JZ$3:$JZ$25,$A13,Percentuais!$A$3:$A$25,$E$8)</f>
        <v>0</v>
      </c>
      <c r="F13" s="4">
        <f>COUNTIFS(Percentuais!$JZ$3:$JZ$25,$A13,Percentuais!$A$3:$A$25,$F$8)</f>
        <v>0</v>
      </c>
      <c r="G13" s="4">
        <f>COUNTIFS(Percentuais!$JZ$3:$JZ$25,$A13,Percentuais!$A$3:$A$25,$G$8)</f>
        <v>0</v>
      </c>
      <c r="H13" s="4">
        <f>COUNTIFS(Percentuais!$JZ$3:$JZ$25,$A13,Percentuais!$A$3:$A$25,$H$8)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COUNTIFS(Percentuais!$JZ$3:$JZ$25,$A14,Percentuais!$A$3:$A$25,$E$8)</f>
        <v>0</v>
      </c>
      <c r="F14" s="4">
        <f>COUNTIFS(Percentuais!$JZ$3:$JZ$25,$A14,Percentuais!$A$3:$A$25,$F$8)</f>
        <v>0</v>
      </c>
      <c r="G14" s="4">
        <f>COUNTIFS(Percentuais!$JZ$3:$JZ$25,$A14,Percentuais!$A$3:$A$25,$G$8)</f>
        <v>0</v>
      </c>
      <c r="H14" s="4">
        <f>COUNTIFS(Percentuais!$JZ$3:$JZ$25,$A14,Percentuais!$A$3:$A$25,$H$8)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5" t="str">
        <f>HLOOKUP(A1,Percentuais!$D$1:$KV$2,2,FALSE)</f>
        <v>Para avaliar o planejamento, a Organização e as ações de Governança Institucional,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0.21739130434782608</v>
      </c>
      <c r="D10" s="43">
        <f>B10+C10</f>
        <v>0.21739130434782608</v>
      </c>
      <c r="E10" s="23">
        <f>COUNTIFS(Percentuais!$KA$3:$KA$25,$A10,Percentuais!$A$3:$A$25,$E$9)</f>
        <v>0</v>
      </c>
      <c r="F10" s="23">
        <f>COUNTIFS(Percentuais!$KA$3:$KA$25,$A10,Percentuais!$A$3:$A$25,$F$9)</f>
        <v>0</v>
      </c>
      <c r="G10" s="23">
        <f>COUNTIFS(Percentuais!$KA$3:$KA$25,$A10,Percentuais!$A$3:$A$25,$G$9)</f>
        <v>0</v>
      </c>
      <c r="H10" s="23">
        <f>COUNTIFS(Percentuais!$KA$3:$KA$25,$A10,Percentuais!$A$3:$A$25,$H$9)</f>
        <v>5</v>
      </c>
      <c r="I10" s="24"/>
    </row>
    <row r="11" spans="1:9" x14ac:dyDescent="0.2">
      <c r="A11" s="22" t="s">
        <v>18</v>
      </c>
      <c r="B11" s="43">
        <f>(E11+F11+G11)/$I$12</f>
        <v>0</v>
      </c>
      <c r="C11" s="43">
        <f>$H11/$I$12</f>
        <v>0.78260869565217395</v>
      </c>
      <c r="D11" s="43">
        <f t="shared" ref="D11" si="0">B11+C11</f>
        <v>0.78260869565217395</v>
      </c>
      <c r="E11" s="23">
        <f>COUNTIFS(Percentuais!$KA$3:$KA$25,$A11,Percentuais!$A$3:$A$25,$E$9)</f>
        <v>0</v>
      </c>
      <c r="F11" s="23">
        <f>COUNTIFS(Percentuais!$KA$3:$KA$25,$A11,Percentuais!$A$3:$A$25,$F$9)</f>
        <v>0</v>
      </c>
      <c r="G11" s="23">
        <f>COUNTIFS(Percentuais!$KA$3:$KA$25,$A11,Percentuais!$A$3:$A$25,$G$9)</f>
        <v>0</v>
      </c>
      <c r="H11" s="23">
        <f>COUNTIFS(Percentuais!$KA$3:$KA$25,$A11,Percentuais!$A$3:$A$25,$H$9)</f>
        <v>18</v>
      </c>
      <c r="I11" s="25"/>
    </row>
    <row r="12" spans="1:9" x14ac:dyDescent="0.2">
      <c r="A12" s="21"/>
      <c r="B12" s="44">
        <f t="shared" ref="B12:H12" si="1">SUM(B10:B11)</f>
        <v>0</v>
      </c>
      <c r="C12" s="44">
        <f t="shared" si="1"/>
        <v>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0</v>
      </c>
      <c r="H12" s="27">
        <f t="shared" si="1"/>
        <v>23</v>
      </c>
      <c r="I12" s="28">
        <f>SUM(E12:H12)</f>
        <v>23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5" t="str">
        <f>HLOOKUP(A1,Percentuais!$D$1:$KT$2,2,FALSE)</f>
        <v>Avalie as ações de Governança Institucional: [Publicação e divulgação de indicadores de desempenho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0.4</v>
      </c>
      <c r="D9" s="45">
        <f>B9+C9</f>
        <v>0.4</v>
      </c>
      <c r="E9" s="4">
        <f>COUNTIFS(Percentuais!$KB$3:$KB$25,$A9,Percentuais!$A$3:$A$25,$E$8)</f>
        <v>0</v>
      </c>
      <c r="F9" s="4">
        <f>COUNTIFS(Percentuais!$KB$3:$KB$25,$A9,Percentuais!$A$3:$A$25,$F$8)</f>
        <v>0</v>
      </c>
      <c r="G9" s="4">
        <f>COUNTIFS(Percentuais!$KB$3:$KB$25,$A9,Percentuais!$A$3:$A$25,$G$8)</f>
        <v>0</v>
      </c>
      <c r="H9" s="4">
        <f>COUNTIFS(Percentuais!$KB$3:$KB$25,$A9,Percentuais!$A$3:$A$25,$H$8)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COUNTIFS(Percentuais!$KB$3:$KB$25,$A10,Percentuais!$A$3:$A$25,$E$8)</f>
        <v>0</v>
      </c>
      <c r="F10" s="4">
        <f>COUNTIFS(Percentuais!$KB$3:$KB$25,$A10,Percentuais!$A$3:$A$25,$F$8)</f>
        <v>0</v>
      </c>
      <c r="G10" s="4">
        <f>COUNTIFS(Percentuais!$KB$3:$KB$25,$A10,Percentuais!$A$3:$A$25,$G$8)</f>
        <v>0</v>
      </c>
      <c r="H10" s="4">
        <f>COUNTIFS(Percentuais!$KB$3:$KB$25,$A10,Percentuais!$A$3:$A$25,$H$8)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0.6</v>
      </c>
      <c r="D11" s="45">
        <f t="shared" si="2"/>
        <v>0.6</v>
      </c>
      <c r="E11" s="4">
        <f>COUNTIFS(Percentuais!$KB$3:$KB$25,$A11,Percentuais!$A$3:$A$25,$E$8)</f>
        <v>0</v>
      </c>
      <c r="F11" s="4">
        <f>COUNTIFS(Percentuais!$KB$3:$KB$25,$A11,Percentuais!$A$3:$A$25,$F$8)</f>
        <v>0</v>
      </c>
      <c r="G11" s="4">
        <f>COUNTIFS(Percentuais!$KB$3:$KB$25,$A11,Percentuais!$A$3:$A$25,$G$8)</f>
        <v>0</v>
      </c>
      <c r="H11" s="4">
        <f>COUNTIFS(Percentuais!$KB$3:$KB$25,$A11,Percentuais!$A$3:$A$25,$H$8)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COUNTIFS(Percentuais!$KB$3:$KB$25,$A12,Percentuais!$A$3:$A$25,$E$8)</f>
        <v>0</v>
      </c>
      <c r="F12" s="4">
        <f>COUNTIFS(Percentuais!$KB$3:$KB$25,$A12,Percentuais!$A$3:$A$25,$F$8)</f>
        <v>0</v>
      </c>
      <c r="G12" s="4">
        <f>COUNTIFS(Percentuais!$KB$3:$KB$25,$A12,Percentuais!$A$3:$A$25,$G$8)</f>
        <v>0</v>
      </c>
      <c r="H12" s="4">
        <f>COUNTIFS(Percentuais!$KB$3:$KB$25,$A12,Percentuais!$A$3:$A$25,$H$8)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COUNTIFS(Percentuais!$KB$3:$KB$25,$A13,Percentuais!$A$3:$A$25,$E$8)</f>
        <v>0</v>
      </c>
      <c r="F13" s="4">
        <f>COUNTIFS(Percentuais!$KB$3:$KB$25,$A13,Percentuais!$A$3:$A$25,$F$8)</f>
        <v>0</v>
      </c>
      <c r="G13" s="4">
        <f>COUNTIFS(Percentuais!$KB$3:$KB$25,$A13,Percentuais!$A$3:$A$25,$G$8)</f>
        <v>0</v>
      </c>
      <c r="H13" s="4">
        <f>COUNTIFS(Percentuais!$KB$3:$KB$25,$A13,Percentuais!$A$3:$A$25,$H$8)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COUNTIFS(Percentuais!$KB$3:$KB$25,$A14,Percentuais!$A$3:$A$25,$E$8)</f>
        <v>0</v>
      </c>
      <c r="F14" s="4">
        <f>COUNTIFS(Percentuais!$KB$3:$KB$25,$A14,Percentuais!$A$3:$A$25,$F$8)</f>
        <v>0</v>
      </c>
      <c r="G14" s="4">
        <f>COUNTIFS(Percentuais!$KB$3:$KB$25,$A14,Percentuais!$A$3:$A$25,$G$8)</f>
        <v>0</v>
      </c>
      <c r="H14" s="4">
        <f>COUNTIFS(Percentuais!$KB$3:$KB$25,$A14,Percentuais!$A$3:$A$25,$H$8)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5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5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</v>
      </c>
      <c r="D9" s="45">
        <f>B9+C9</f>
        <v>0.2</v>
      </c>
      <c r="E9" s="4">
        <f>COUNTIFS(Percentuais!$KC$3:$KC$25,$A9,Percentuais!$A$3:$A$25,$E$8)</f>
        <v>0</v>
      </c>
      <c r="F9" s="4">
        <f>COUNTIFS(Percentuais!$KC$3:$KC$25,$A9,Percentuais!$A$3:$A$25,$F$8)</f>
        <v>0</v>
      </c>
      <c r="G9" s="4">
        <f>COUNTIFS(Percentuais!$KC$3:$KC$25,$A9,Percentuais!$A$3:$A$25,$G$8)</f>
        <v>0</v>
      </c>
      <c r="H9" s="4">
        <f>COUNTIFS(Percentuais!$KC$3:$KC$25,$A9,Percentuais!$A$3:$A$25,$H$8)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</v>
      </c>
      <c r="D10" s="45">
        <f t="shared" ref="D10:D14" si="2">B10+C10</f>
        <v>0.2</v>
      </c>
      <c r="E10" s="4">
        <f>COUNTIFS(Percentuais!$KC$3:$KC$25,$A10,Percentuais!$A$3:$A$25,$E$8)</f>
        <v>0</v>
      </c>
      <c r="F10" s="4">
        <f>COUNTIFS(Percentuais!$KC$3:$KC$25,$A10,Percentuais!$A$3:$A$25,$F$8)</f>
        <v>0</v>
      </c>
      <c r="G10" s="4">
        <f>COUNTIFS(Percentuais!$KC$3:$KC$25,$A10,Percentuais!$A$3:$A$25,$G$8)</f>
        <v>0</v>
      </c>
      <c r="H10" s="4">
        <f>COUNTIFS(Percentuais!$KC$3:$KC$25,$A10,Percentuais!$A$3:$A$25,$H$8)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COUNTIFS(Percentuais!$KC$3:$KC$25,$A11,Percentuais!$A$3:$A$25,$E$8)</f>
        <v>0</v>
      </c>
      <c r="F11" s="4">
        <f>COUNTIFS(Percentuais!$KC$3:$KC$25,$A11,Percentuais!$A$3:$A$25,$F$8)</f>
        <v>0</v>
      </c>
      <c r="G11" s="4">
        <f>COUNTIFS(Percentuais!$KC$3:$KC$25,$A11,Percentuais!$A$3:$A$25,$G$8)</f>
        <v>0</v>
      </c>
      <c r="H11" s="4">
        <f>COUNTIFS(Percentuais!$KC$3:$KC$25,$A11,Percentuais!$A$3:$A$25,$H$8)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COUNTIFS(Percentuais!$KC$3:$KC$25,$A12,Percentuais!$A$3:$A$25,$E$8)</f>
        <v>0</v>
      </c>
      <c r="F12" s="4">
        <f>COUNTIFS(Percentuais!$KC$3:$KC$25,$A12,Percentuais!$A$3:$A$25,$F$8)</f>
        <v>0</v>
      </c>
      <c r="G12" s="4">
        <f>COUNTIFS(Percentuais!$KC$3:$KC$25,$A12,Percentuais!$A$3:$A$25,$G$8)</f>
        <v>0</v>
      </c>
      <c r="H12" s="4">
        <f>COUNTIFS(Percentuais!$KC$3:$KC$25,$A12,Percentuais!$A$3:$A$25,$H$8)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0.2</v>
      </c>
      <c r="D13" s="45">
        <f t="shared" si="2"/>
        <v>0.2</v>
      </c>
      <c r="E13" s="4">
        <f>COUNTIFS(Percentuais!$KC$3:$KC$25,$A13,Percentuais!$A$3:$A$25,$E$8)</f>
        <v>0</v>
      </c>
      <c r="F13" s="4">
        <f>COUNTIFS(Percentuais!$KC$3:$KC$25,$A13,Percentuais!$A$3:$A$25,$F$8)</f>
        <v>0</v>
      </c>
      <c r="G13" s="4">
        <f>COUNTIFS(Percentuais!$KC$3:$KC$25,$A13,Percentuais!$A$3:$A$25,$G$8)</f>
        <v>0</v>
      </c>
      <c r="H13" s="4">
        <f>COUNTIFS(Percentuais!$KC$3:$KC$25,$A13,Percentuais!$A$3:$A$25,$H$8)</f>
        <v>1</v>
      </c>
      <c r="I13" s="17"/>
    </row>
    <row r="14" spans="1:9" x14ac:dyDescent="0.2">
      <c r="A14" s="1" t="s">
        <v>54</v>
      </c>
      <c r="B14" s="45">
        <f t="shared" si="0"/>
        <v>0</v>
      </c>
      <c r="C14" s="45">
        <f t="shared" si="1"/>
        <v>0.2</v>
      </c>
      <c r="D14" s="45">
        <f t="shared" si="2"/>
        <v>0.2</v>
      </c>
      <c r="E14" s="4">
        <f>COUNTIFS(Percentuais!$KC$3:$KC$25,$A14,Percentuais!$A$3:$A$25,$E$8)</f>
        <v>0</v>
      </c>
      <c r="F14" s="4">
        <f>COUNTIFS(Percentuais!$KC$3:$KC$25,$A14,Percentuais!$A$3:$A$25,$F$8)</f>
        <v>0</v>
      </c>
      <c r="G14" s="4">
        <f>COUNTIFS(Percentuais!$KC$3:$KC$25,$A14,Percentuais!$A$3:$A$25,$G$8)</f>
        <v>0</v>
      </c>
      <c r="H14" s="4">
        <f>COUNTIFS(Percentuais!$KC$3:$KC$25,$A14,Percentuais!$A$3:$A$25,$H$8)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5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5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</v>
      </c>
      <c r="D9" s="45">
        <f>B9+C9</f>
        <v>0.2</v>
      </c>
      <c r="E9" s="4">
        <f>COUNTIFS(Percentuais!$KD$3:$KD$25,$A9,Percentuais!$A$3:$A$25,$E$8)</f>
        <v>0</v>
      </c>
      <c r="F9" s="4">
        <f>COUNTIFS(Percentuais!$KD$3:$KD$25,$A9,Percentuais!$A$3:$A$25,$F$8)</f>
        <v>0</v>
      </c>
      <c r="G9" s="4">
        <f>COUNTIFS(Percentuais!$KD$3:$KD$25,$A9,Percentuais!$A$3:$A$25,$G$8)</f>
        <v>0</v>
      </c>
      <c r="H9" s="4">
        <f>COUNTIFS(Percentuais!$KD$3:$KD$25,$A9,Percentuais!$A$3:$A$25,$H$8)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0.4</v>
      </c>
      <c r="D10" s="45">
        <f t="shared" ref="D10:D14" si="2">B10+C10</f>
        <v>0.4</v>
      </c>
      <c r="E10" s="4">
        <f>COUNTIFS(Percentuais!$KD$3:$KD$25,$A10,Percentuais!$A$3:$A$25,$E$8)</f>
        <v>0</v>
      </c>
      <c r="F10" s="4">
        <f>COUNTIFS(Percentuais!$KD$3:$KD$25,$A10,Percentuais!$A$3:$A$25,$F$8)</f>
        <v>0</v>
      </c>
      <c r="G10" s="4">
        <f>COUNTIFS(Percentuais!$KD$3:$KD$25,$A10,Percentuais!$A$3:$A$25,$G$8)</f>
        <v>0</v>
      </c>
      <c r="H10" s="4">
        <f>COUNTIFS(Percentuais!$KD$3:$KD$25,$A10,Percentuais!$A$3:$A$25,$H$8)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0.4</v>
      </c>
      <c r="D11" s="45">
        <f t="shared" si="2"/>
        <v>0.4</v>
      </c>
      <c r="E11" s="4">
        <f>COUNTIFS(Percentuais!$KD$3:$KD$25,$A11,Percentuais!$A$3:$A$25,$E$8)</f>
        <v>0</v>
      </c>
      <c r="F11" s="4">
        <f>COUNTIFS(Percentuais!$KD$3:$KD$25,$A11,Percentuais!$A$3:$A$25,$F$8)</f>
        <v>0</v>
      </c>
      <c r="G11" s="4">
        <f>COUNTIFS(Percentuais!$KD$3:$KD$25,$A11,Percentuais!$A$3:$A$25,$G$8)</f>
        <v>0</v>
      </c>
      <c r="H11" s="4">
        <f>COUNTIFS(Percentuais!$KD$3:$KD$25,$A11,Percentuais!$A$3:$A$25,$H$8)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COUNTIFS(Percentuais!$KD$3:$KD$25,$A12,Percentuais!$A$3:$A$25,$E$8)</f>
        <v>0</v>
      </c>
      <c r="F12" s="4">
        <f>COUNTIFS(Percentuais!$KD$3:$KD$25,$A12,Percentuais!$A$3:$A$25,$F$8)</f>
        <v>0</v>
      </c>
      <c r="G12" s="4">
        <f>COUNTIFS(Percentuais!$KD$3:$KD$25,$A12,Percentuais!$A$3:$A$25,$G$8)</f>
        <v>0</v>
      </c>
      <c r="H12" s="4">
        <f>COUNTIFS(Percentuais!$KD$3:$KD$25,$A12,Percentuais!$A$3:$A$25,$H$8)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COUNTIFS(Percentuais!$KD$3:$KD$25,$A13,Percentuais!$A$3:$A$25,$E$8)</f>
        <v>0</v>
      </c>
      <c r="F13" s="4">
        <f>COUNTIFS(Percentuais!$KD$3:$KD$25,$A13,Percentuais!$A$3:$A$25,$F$8)</f>
        <v>0</v>
      </c>
      <c r="G13" s="4">
        <f>COUNTIFS(Percentuais!$KD$3:$KD$25,$A13,Percentuais!$A$3:$A$25,$G$8)</f>
        <v>0</v>
      </c>
      <c r="H13" s="4">
        <f>COUNTIFS(Percentuais!$KD$3:$KD$25,$A13,Percentuais!$A$3:$A$25,$H$8)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COUNTIFS(Percentuais!$KD$3:$KD$25,$A14,Percentuais!$A$3:$A$25,$E$8)</f>
        <v>0</v>
      </c>
      <c r="F14" s="4">
        <f>COUNTIFS(Percentuais!$KD$3:$KD$25,$A14,Percentuais!$A$3:$A$25,$F$8)</f>
        <v>0</v>
      </c>
      <c r="G14" s="4">
        <f>COUNTIFS(Percentuais!$KD$3:$KD$25,$A14,Percentuais!$A$3:$A$25,$G$8)</f>
        <v>0</v>
      </c>
      <c r="H14" s="4">
        <f>COUNTIFS(Percentuais!$KD$3:$KD$25,$A14,Percentuais!$A$3:$A$25,$H$8)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5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5" t="str">
        <f>HLOOKUP(A1,Percentuais!$D$1:$KT$2,2,FALSE)</f>
        <v>Avalie as ações de Governança Institucional: [divulgação e orientação sobre a Políticas de Governança Institucional]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</v>
      </c>
      <c r="D9" s="45">
        <f>B9+C9</f>
        <v>0.2</v>
      </c>
      <c r="E9" s="4">
        <f>COUNTIFS(Percentuais!$KE$3:$KE$25,$A9,Percentuais!$A$3:$A$25,$E$8)</f>
        <v>0</v>
      </c>
      <c r="F9" s="4">
        <f>COUNTIFS(Percentuais!$KE$3:$KE$25,$A9,Percentuais!$A$3:$A$25,$F$8)</f>
        <v>0</v>
      </c>
      <c r="G9" s="4">
        <f>COUNTIFS(Percentuais!$KE$3:$KE$25,$A9,Percentuais!$A$3:$A$25,$G$8)</f>
        <v>0</v>
      </c>
      <c r="H9" s="4">
        <f>COUNTIFS(Percentuais!$KE$3:$KE$25,$A9,Percentuais!$A$3:$A$25,$H$8)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0.6</v>
      </c>
      <c r="D10" s="45">
        <f t="shared" ref="D10:D14" si="2">B10+C10</f>
        <v>0.6</v>
      </c>
      <c r="E10" s="4">
        <f>COUNTIFS(Percentuais!$KE$3:$KE$25,$A10,Percentuais!$A$3:$A$25,$E$8)</f>
        <v>0</v>
      </c>
      <c r="F10" s="4">
        <f>COUNTIFS(Percentuais!$KE$3:$KE$25,$A10,Percentuais!$A$3:$A$25,$F$8)</f>
        <v>0</v>
      </c>
      <c r="G10" s="4">
        <f>COUNTIFS(Percentuais!$KE$3:$KE$25,$A10,Percentuais!$A$3:$A$25,$G$8)</f>
        <v>0</v>
      </c>
      <c r="H10" s="4">
        <f>COUNTIFS(Percentuais!$KE$3:$KE$25,$A10,Percentuais!$A$3:$A$25,$H$8)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</v>
      </c>
      <c r="D11" s="45">
        <f t="shared" si="2"/>
        <v>0.2</v>
      </c>
      <c r="E11" s="4">
        <f>COUNTIFS(Percentuais!$KE$3:$KE$25,$A11,Percentuais!$A$3:$A$25,$E$8)</f>
        <v>0</v>
      </c>
      <c r="F11" s="4">
        <f>COUNTIFS(Percentuais!$KE$3:$KE$25,$A11,Percentuais!$A$3:$A$25,$F$8)</f>
        <v>0</v>
      </c>
      <c r="G11" s="4">
        <f>COUNTIFS(Percentuais!$KE$3:$KE$25,$A11,Percentuais!$A$3:$A$25,$G$8)</f>
        <v>0</v>
      </c>
      <c r="H11" s="4">
        <f>COUNTIFS(Percentuais!$KE$3:$KE$25,$A11,Percentuais!$A$3:$A$25,$H$8)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COUNTIFS(Percentuais!$KE$3:$KE$25,$A12,Percentuais!$A$3:$A$25,$E$8)</f>
        <v>0</v>
      </c>
      <c r="F12" s="4">
        <f>COUNTIFS(Percentuais!$KE$3:$KE$25,$A12,Percentuais!$A$3:$A$25,$F$8)</f>
        <v>0</v>
      </c>
      <c r="G12" s="4">
        <f>COUNTIFS(Percentuais!$KE$3:$KE$25,$A12,Percentuais!$A$3:$A$25,$G$8)</f>
        <v>0</v>
      </c>
      <c r="H12" s="4">
        <f>COUNTIFS(Percentuais!$KE$3:$KE$25,$A12,Percentuais!$A$3:$A$25,$H$8)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COUNTIFS(Percentuais!$KE$3:$KE$25,$A13,Percentuais!$A$3:$A$25,$E$8)</f>
        <v>0</v>
      </c>
      <c r="F13" s="4">
        <f>COUNTIFS(Percentuais!$KE$3:$KE$25,$A13,Percentuais!$A$3:$A$25,$F$8)</f>
        <v>0</v>
      </c>
      <c r="G13" s="4">
        <f>COUNTIFS(Percentuais!$KE$3:$KE$25,$A13,Percentuais!$A$3:$A$25,$G$8)</f>
        <v>0</v>
      </c>
      <c r="H13" s="4">
        <f>COUNTIFS(Percentuais!$KE$3:$KE$25,$A13,Percentuais!$A$3:$A$25,$H$8)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COUNTIFS(Percentuais!$KE$3:$KE$25,$A14,Percentuais!$A$3:$A$25,$E$8)</f>
        <v>0</v>
      </c>
      <c r="F14" s="4">
        <f>COUNTIFS(Percentuais!$KE$3:$KE$25,$A14,Percentuais!$A$3:$A$25,$F$8)</f>
        <v>0</v>
      </c>
      <c r="G14" s="4">
        <f>COUNTIFS(Percentuais!$KE$3:$KE$25,$A14,Percentuais!$A$3:$A$25,$G$8)</f>
        <v>0</v>
      </c>
      <c r="H14" s="4">
        <f>COUNTIFS(Percentuais!$KE$3:$KE$25,$A14,Percentuais!$A$3:$A$25,$H$8)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5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5" t="str">
        <f>HLOOKUP(A1,Percentuais!$D$1:$KT$2,2,FALSE)</f>
        <v>Por favor, avalie o planejamento e a qualidade dos serviços terceirizados: [Planejamento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COUNTIFS(Percentuais!$KF$3:$KF$25,$A9,Percentuais!$A$3:$A$25,$E$8)</f>
        <v>0</v>
      </c>
      <c r="F9" s="4">
        <f>COUNTIFS(Percentuais!$KF$3:$KF$25,$A9,Percentuais!$A$3:$A$25,$F$8)</f>
        <v>0</v>
      </c>
      <c r="G9" s="4">
        <f>COUNTIFS(Percentuais!$KF$3:$KF$25,$A9,Percentuais!$A$3:$A$25,$G$8)</f>
        <v>0</v>
      </c>
      <c r="H9" s="4">
        <f>COUNTIFS(Percentuais!$KF$3:$KF$25,$A9,Percentuais!$A$3:$A$25,$H$8)</f>
        <v>0</v>
      </c>
      <c r="I9" s="18"/>
    </row>
    <row r="10" spans="1:9" x14ac:dyDescent="0.2">
      <c r="A10" s="15" t="s">
        <v>3</v>
      </c>
      <c r="B10" s="45">
        <f t="shared" ref="B10:B13" si="0">($G10+$F10+$E10)/$I$15</f>
        <v>0</v>
      </c>
      <c r="C10" s="45">
        <f t="shared" ref="C10:C14" si="1">$H10/$I$15</f>
        <v>0.34782608695652173</v>
      </c>
      <c r="D10" s="45">
        <f t="shared" ref="D10:D14" si="2">B10+C10</f>
        <v>0.34782608695652173</v>
      </c>
      <c r="E10" s="4">
        <f>COUNTIFS(Percentuais!$KF$3:$KF$25,$A10,Percentuais!$A$3:$A$25,$E$8)</f>
        <v>0</v>
      </c>
      <c r="F10" s="4">
        <f>COUNTIFS(Percentuais!$KF$3:$KF$25,$A10,Percentuais!$A$3:$A$25,$F$8)</f>
        <v>0</v>
      </c>
      <c r="G10" s="4">
        <f>COUNTIFS(Percentuais!$KF$3:$KF$25,$A10,Percentuais!$A$3:$A$25,$G$8)</f>
        <v>0</v>
      </c>
      <c r="H10" s="4">
        <f>COUNTIFS(Percentuais!$KF$3:$KF$25,$A10,Percentuais!$A$3:$A$25,$H$8)</f>
        <v>8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0.30434782608695654</v>
      </c>
      <c r="D11" s="45">
        <f t="shared" si="2"/>
        <v>0.30434782608695654</v>
      </c>
      <c r="E11" s="4">
        <f>COUNTIFS(Percentuais!$KF$3:$KF$25,$A11,Percentuais!$A$3:$A$25,$E$8)</f>
        <v>0</v>
      </c>
      <c r="F11" s="4">
        <f>COUNTIFS(Percentuais!$KF$3:$KF$25,$A11,Percentuais!$A$3:$A$25,$F$8)</f>
        <v>0</v>
      </c>
      <c r="G11" s="4">
        <f>COUNTIFS(Percentuais!$KF$3:$KF$25,$A11,Percentuais!$A$3:$A$25,$G$8)</f>
        <v>0</v>
      </c>
      <c r="H11" s="4">
        <f>COUNTIFS(Percentuais!$KF$3:$KF$25,$A11,Percentuais!$A$3:$A$25,$H$8)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0.21739130434782608</v>
      </c>
      <c r="D12" s="45">
        <f t="shared" si="2"/>
        <v>0.21739130434782608</v>
      </c>
      <c r="E12" s="4">
        <f>COUNTIFS(Percentuais!$KF$3:$KF$25,$A12,Percentuais!$A$3:$A$25,$E$8)</f>
        <v>0</v>
      </c>
      <c r="F12" s="4">
        <f>COUNTIFS(Percentuais!$KF$3:$KF$25,$A12,Percentuais!$A$3:$A$25,$F$8)</f>
        <v>0</v>
      </c>
      <c r="G12" s="4">
        <f>COUNTIFS(Percentuais!$KF$3:$KF$25,$A12,Percentuais!$A$3:$A$25,$G$8)</f>
        <v>0</v>
      </c>
      <c r="H12" s="4">
        <f>COUNTIFS(Percentuais!$KF$3:$KF$25,$A12,Percentuais!$A$3:$A$25,$H$8)</f>
        <v>5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COUNTIFS(Percentuais!$KF$3:$KF$25,$A13,Percentuais!$A$3:$A$25,$E$8)</f>
        <v>0</v>
      </c>
      <c r="F13" s="4">
        <f>COUNTIFS(Percentuais!$KF$3:$KF$25,$A13,Percentuais!$A$3:$A$25,$F$8)</f>
        <v>0</v>
      </c>
      <c r="G13" s="4">
        <f>COUNTIFS(Percentuais!$KF$3:$KF$25,$A13,Percentuais!$A$3:$A$25,$G$8)</f>
        <v>0</v>
      </c>
      <c r="H13" s="4">
        <f>COUNTIFS(Percentuais!$KF$3:$KF$25,$A13,Percentuais!$A$3:$A$25,$H$8)</f>
        <v>0</v>
      </c>
      <c r="I13" s="17"/>
    </row>
    <row r="14" spans="1:9" x14ac:dyDescent="0.2">
      <c r="A14" s="15" t="s">
        <v>54</v>
      </c>
      <c r="B14" s="45">
        <f>($G14+$F14+$E14)/$I$15</f>
        <v>0</v>
      </c>
      <c r="C14" s="45">
        <f t="shared" si="1"/>
        <v>0.13043478260869565</v>
      </c>
      <c r="D14" s="45">
        <f t="shared" si="2"/>
        <v>0.13043478260869565</v>
      </c>
      <c r="E14" s="4">
        <f>COUNTIFS(Percentuais!$KF$3:$KF$25,$A14,Percentuais!$A$3:$A$25,$E$8)</f>
        <v>0</v>
      </c>
      <c r="F14" s="4">
        <f>COUNTIFS(Percentuais!$KF$3:$KF$25,$A14,Percentuais!$A$3:$A$25,$F$8)</f>
        <v>0</v>
      </c>
      <c r="G14" s="4">
        <f>COUNTIFS(Percentuais!$KF$3:$KF$25,$A14,Percentuais!$A$3:$A$25,$G$8)</f>
        <v>0</v>
      </c>
      <c r="H14" s="4">
        <f>COUNTIFS(Percentuais!$KF$3:$KF$25,$A14,Percentuais!$A$3:$A$25,$H$8)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5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COUNTIFS(Percentuais!$KG$3:$KG$25,$A9,Percentuais!$A$3:$A$25,$E$8)</f>
        <v>0</v>
      </c>
      <c r="F9" s="4">
        <f>COUNTIFS(Percentuais!$KG$3:$KG$25,$A9,Percentuais!$A$3:$A$25,$F$8)</f>
        <v>0</v>
      </c>
      <c r="G9" s="4">
        <f>COUNTIFS(Percentuais!$KG$3:$KG$25,$A9,Percentuais!$A$3:$A$25,$G$8)</f>
        <v>0</v>
      </c>
      <c r="H9" s="4">
        <f>COUNTIFS(Percentuais!$KG$3:$KG$25,$A9,Percentuais!$A$3:$A$25,$H$8)</f>
        <v>0</v>
      </c>
      <c r="I9" s="18"/>
    </row>
    <row r="10" spans="1:9" x14ac:dyDescent="0.2">
      <c r="A10" s="15" t="s">
        <v>3</v>
      </c>
      <c r="B10" s="45">
        <f t="shared" ref="B10:B13" si="0">($G10+$F10+$E10)/$I$15</f>
        <v>0</v>
      </c>
      <c r="C10" s="45">
        <f t="shared" ref="C10:C14" si="1">$H10/$I$15</f>
        <v>0.21739130434782608</v>
      </c>
      <c r="D10" s="45">
        <f t="shared" ref="D10:D14" si="2">B10+C10</f>
        <v>0.21739130434782608</v>
      </c>
      <c r="E10" s="4">
        <f>COUNTIFS(Percentuais!$KG$3:$KG$25,$A10,Percentuais!$A$3:$A$25,$E$8)</f>
        <v>0</v>
      </c>
      <c r="F10" s="4">
        <f>COUNTIFS(Percentuais!$KG$3:$KG$25,$A10,Percentuais!$A$3:$A$25,$F$8)</f>
        <v>0</v>
      </c>
      <c r="G10" s="4">
        <f>COUNTIFS(Percentuais!$KG$3:$KG$25,$A10,Percentuais!$A$3:$A$25,$G$8)</f>
        <v>0</v>
      </c>
      <c r="H10" s="4">
        <f>COUNTIFS(Percentuais!$KG$3:$KG$25,$A10,Percentuais!$A$3:$A$25,$H$8)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0.2608695652173913</v>
      </c>
      <c r="D11" s="45">
        <f t="shared" si="2"/>
        <v>0.2608695652173913</v>
      </c>
      <c r="E11" s="4">
        <f>COUNTIFS(Percentuais!$KG$3:$KG$25,$A11,Percentuais!$A$3:$A$25,$E$8)</f>
        <v>0</v>
      </c>
      <c r="F11" s="4">
        <f>COUNTIFS(Percentuais!$KG$3:$KG$25,$A11,Percentuais!$A$3:$A$25,$F$8)</f>
        <v>0</v>
      </c>
      <c r="G11" s="4">
        <f>COUNTIFS(Percentuais!$KG$3:$KG$25,$A11,Percentuais!$A$3:$A$25,$G$8)</f>
        <v>0</v>
      </c>
      <c r="H11" s="4">
        <f>COUNTIFS(Percentuais!$KG$3:$KG$25,$A11,Percentuais!$A$3:$A$25,$H$8)</f>
        <v>6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0.17391304347826086</v>
      </c>
      <c r="D12" s="45">
        <f t="shared" si="2"/>
        <v>0.17391304347826086</v>
      </c>
      <c r="E12" s="4">
        <f>COUNTIFS(Percentuais!$KG$3:$KG$25,$A12,Percentuais!$A$3:$A$25,$E$8)</f>
        <v>0</v>
      </c>
      <c r="F12" s="4">
        <f>COUNTIFS(Percentuais!$KG$3:$KG$25,$A12,Percentuais!$A$3:$A$25,$F$8)</f>
        <v>0</v>
      </c>
      <c r="G12" s="4">
        <f>COUNTIFS(Percentuais!$KG$3:$KG$25,$A12,Percentuais!$A$3:$A$25,$G$8)</f>
        <v>0</v>
      </c>
      <c r="H12" s="4">
        <f>COUNTIFS(Percentuais!$KG$3:$KG$25,$A12,Percentuais!$A$3:$A$25,$H$8)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COUNTIFS(Percentuais!$KG$3:$KG$25,$A13,Percentuais!$A$3:$A$25,$E$8)</f>
        <v>0</v>
      </c>
      <c r="F13" s="4">
        <f>COUNTIFS(Percentuais!$KG$3:$KG$25,$A13,Percentuais!$A$3:$A$25,$F$8)</f>
        <v>0</v>
      </c>
      <c r="G13" s="4">
        <f>COUNTIFS(Percentuais!$KG$3:$KG$25,$A13,Percentuais!$A$3:$A$25,$G$8)</f>
        <v>0</v>
      </c>
      <c r="H13" s="4">
        <f>COUNTIFS(Percentuais!$KG$3:$KG$25,$A13,Percentuais!$A$3:$A$25,$H$8)</f>
        <v>0</v>
      </c>
      <c r="I13" s="17"/>
    </row>
    <row r="14" spans="1:9" x14ac:dyDescent="0.2">
      <c r="A14" s="15" t="s">
        <v>54</v>
      </c>
      <c r="B14" s="45">
        <f>($G14+$F14+$E14)/$I$15</f>
        <v>0</v>
      </c>
      <c r="C14" s="45">
        <f t="shared" si="1"/>
        <v>0.34782608695652173</v>
      </c>
      <c r="D14" s="45">
        <f t="shared" si="2"/>
        <v>0.34782608695652173</v>
      </c>
      <c r="E14" s="4">
        <f>COUNTIFS(Percentuais!$KG$3:$KG$25,$A14,Percentuais!$A$3:$A$25,$E$8)</f>
        <v>0</v>
      </c>
      <c r="F14" s="4">
        <f>COUNTIFS(Percentuais!$KG$3:$KG$25,$A14,Percentuais!$A$3:$A$25,$F$8)</f>
        <v>0</v>
      </c>
      <c r="G14" s="4">
        <f>COUNTIFS(Percentuais!$KG$3:$KG$25,$A14,Percentuais!$A$3:$A$25,$G$8)</f>
        <v>0</v>
      </c>
      <c r="H14" s="4">
        <f>COUNTIFS(Percentuais!$KG$3:$KG$25,$A14,Percentuais!$A$3:$A$25,$H$8)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5" t="str">
        <f>HLOOKUP(A1,Percentuais!$D$1:$KT$2,2,FALSE)</f>
        <v>Por favor, avalie o planejamento e a qualidade dos serviços terceirizados: [Recepção ou portaria da sua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0.34782608695652173</v>
      </c>
      <c r="D9" s="45">
        <f>B9+C9</f>
        <v>0.34782608695652173</v>
      </c>
      <c r="E9" s="4">
        <f>COUNTIFS(Percentuais!$KH$3:$KH$25,$A9,Percentuais!$A$3:$A$25,$E$8)</f>
        <v>0</v>
      </c>
      <c r="F9" s="4">
        <f>COUNTIFS(Percentuais!$KH$3:$KH$25,$A9,Percentuais!$A$3:$A$25,$F$8)</f>
        <v>0</v>
      </c>
      <c r="G9" s="4">
        <f>COUNTIFS(Percentuais!$KH$3:$KH$25,$A9,Percentuais!$A$3:$A$25,$G$8)</f>
        <v>0</v>
      </c>
      <c r="H9" s="4">
        <f>COUNTIFS(Percentuais!$KH$3:$KH$25,$A9,Percentuais!$A$3:$A$25,$H$8)</f>
        <v>8</v>
      </c>
      <c r="I9" s="18"/>
    </row>
    <row r="10" spans="1:9" x14ac:dyDescent="0.2">
      <c r="A10" s="15" t="s">
        <v>3</v>
      </c>
      <c r="B10" s="45">
        <f t="shared" ref="B10:B13" si="0">($G10+$F10+$E10)/$I$15</f>
        <v>0</v>
      </c>
      <c r="C10" s="45">
        <f t="shared" ref="C10:C13" si="1">$H10/$I$15</f>
        <v>0.21739130434782608</v>
      </c>
      <c r="D10" s="45">
        <f t="shared" ref="D10:D13" si="2">B10+C10</f>
        <v>0.21739130434782608</v>
      </c>
      <c r="E10" s="4">
        <f>COUNTIFS(Percentuais!$KH$3:$KH$25,$A10,Percentuais!$A$3:$A$25,$E$8)</f>
        <v>0</v>
      </c>
      <c r="F10" s="4">
        <f>COUNTIFS(Percentuais!$KH$3:$KH$25,$A10,Percentuais!$A$3:$A$25,$F$8)</f>
        <v>0</v>
      </c>
      <c r="G10" s="4">
        <f>COUNTIFS(Percentuais!$KH$3:$KH$25,$A10,Percentuais!$A$3:$A$25,$G$8)</f>
        <v>0</v>
      </c>
      <c r="H10" s="4">
        <f>COUNTIFS(Percentuais!$KH$3:$KH$25,$A10,Percentuais!$A$3:$A$25,$H$8)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0.39130434782608697</v>
      </c>
      <c r="D11" s="45">
        <f t="shared" si="2"/>
        <v>0.39130434782608697</v>
      </c>
      <c r="E11" s="4">
        <f>COUNTIFS(Percentuais!$KH$3:$KH$25,$A11,Percentuais!$A$3:$A$25,$E$8)</f>
        <v>0</v>
      </c>
      <c r="F11" s="4">
        <f>COUNTIFS(Percentuais!$KH$3:$KH$25,$A11,Percentuais!$A$3:$A$25,$F$8)</f>
        <v>0</v>
      </c>
      <c r="G11" s="4">
        <f>COUNTIFS(Percentuais!$KH$3:$KH$25,$A11,Percentuais!$A$3:$A$25,$G$8)</f>
        <v>0</v>
      </c>
      <c r="H11" s="4">
        <f>COUNTIFS(Percentuais!$KH$3:$KH$25,$A11,Percentuais!$A$3:$A$25,$H$8)</f>
        <v>9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4.3478260869565216E-2</v>
      </c>
      <c r="D12" s="45">
        <f t="shared" si="2"/>
        <v>4.3478260869565216E-2</v>
      </c>
      <c r="E12" s="4">
        <f>COUNTIFS(Percentuais!$KH$3:$KH$25,$A12,Percentuais!$A$3:$A$25,$E$8)</f>
        <v>0</v>
      </c>
      <c r="F12" s="4">
        <f>COUNTIFS(Percentuais!$KH$3:$KH$25,$A12,Percentuais!$A$3:$A$25,$F$8)</f>
        <v>0</v>
      </c>
      <c r="G12" s="4">
        <f>COUNTIFS(Percentuais!$KH$3:$KH$25,$A12,Percentuais!$A$3:$A$25,$G$8)</f>
        <v>0</v>
      </c>
      <c r="H12" s="4">
        <f>COUNTIFS(Percentuais!$KH$3:$KH$25,$A12,Percentuais!$A$3:$A$25,$H$8)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COUNTIFS(Percentuais!$KH$3:$KH$25,$A13,Percentuais!$A$3:$A$25,$E$8)</f>
        <v>0</v>
      </c>
      <c r="F13" s="4">
        <f>COUNTIFS(Percentuais!$KH$3:$KH$25,$A13,Percentuais!$A$3:$A$25,$F$8)</f>
        <v>0</v>
      </c>
      <c r="G13" s="4">
        <f>COUNTIFS(Percentuais!$KH$3:$KH$25,$A13,Percentuais!$A$3:$A$25,$G$8)</f>
        <v>0</v>
      </c>
      <c r="H13" s="4">
        <f>COUNTIFS(Percentuais!$KH$3:$KH$25,$A13,Percentuais!$A$3:$A$25,$H$8)</f>
        <v>0</v>
      </c>
      <c r="I13" s="17"/>
    </row>
    <row r="14" spans="1:9" x14ac:dyDescent="0.2">
      <c r="A14" s="15" t="s">
        <v>54</v>
      </c>
      <c r="B14" s="45">
        <f>($G14+$F14+$E14)/$I$15</f>
        <v>0</v>
      </c>
      <c r="C14" s="45">
        <f>$H14/$I$15</f>
        <v>0</v>
      </c>
      <c r="D14" s="45">
        <f t="shared" ref="D14" si="3">B14+C14</f>
        <v>0</v>
      </c>
      <c r="E14" s="4">
        <f>COUNTIFS(Percentuais!$KH$3:$KH$25,$A14,Percentuais!$A$3:$A$25,$E$8)</f>
        <v>0</v>
      </c>
      <c r="F14" s="4">
        <f>COUNTIFS(Percentuais!$KH$3:$KH$25,$A14,Percentuais!$A$3:$A$25,$F$8)</f>
        <v>0</v>
      </c>
      <c r="G14" s="4">
        <f>COUNTIFS(Percentuais!$KH$3:$KH$25,$A14,Percentuais!$A$3:$A$25,$G$8)</f>
        <v>0</v>
      </c>
      <c r="H14" s="4">
        <f>COUNTIFS(Percentuais!$KH$3:$KH$25,$A14,Percentuais!$A$3:$A$25,$H$8)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5" t="str">
        <f>HLOOKUP(A1,Percentuais!$D$1:$KT$2,2,FALSE)</f>
        <v>Por favor, avalie o planejamento e a qualidade dos serviços terceirizados: [Segurança]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0.13043478260869565</v>
      </c>
      <c r="D9" s="45">
        <f>B9+C9</f>
        <v>0.13043478260869565</v>
      </c>
      <c r="E9" s="4">
        <f>COUNTIFS(Percentuais!$KI$3:$KI$25,$A9,Percentuais!$A$3:$A$25,$E$8)</f>
        <v>0</v>
      </c>
      <c r="F9" s="4">
        <f>COUNTIFS(Percentuais!$KI$3:$KI$25,$A9,Percentuais!$A$3:$A$25,$F$8)</f>
        <v>0</v>
      </c>
      <c r="G9" s="4">
        <f>COUNTIFS(Percentuais!$KI$3:$KI$25,$A9,Percentuais!$A$3:$A$25,$G$8)</f>
        <v>0</v>
      </c>
      <c r="H9" s="4">
        <f>COUNTIFS(Percentuais!$KI$3:$KI$25,$A9,Percentuais!$A$3:$A$25,$H$8)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0.39130434782608697</v>
      </c>
      <c r="D10" s="45">
        <f t="shared" ref="D10:D14" si="2">B10+C10</f>
        <v>0.39130434782608697</v>
      </c>
      <c r="E10" s="4">
        <f>COUNTIFS(Percentuais!$KI$3:$KI$25,$A10,Percentuais!$A$3:$A$25,$E$8)</f>
        <v>0</v>
      </c>
      <c r="F10" s="4">
        <f>COUNTIFS(Percentuais!$KI$3:$KI$25,$A10,Percentuais!$A$3:$A$25,$F$8)</f>
        <v>0</v>
      </c>
      <c r="G10" s="4">
        <f>COUNTIFS(Percentuais!$KI$3:$KI$25,$A10,Percentuais!$A$3:$A$25,$G$8)</f>
        <v>0</v>
      </c>
      <c r="H10" s="4">
        <f>COUNTIFS(Percentuais!$KI$3:$KI$25,$A10,Percentuais!$A$3:$A$25,$H$8)</f>
        <v>9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0.34782608695652173</v>
      </c>
      <c r="D11" s="45">
        <f t="shared" si="2"/>
        <v>0.34782608695652173</v>
      </c>
      <c r="E11" s="4">
        <f>COUNTIFS(Percentuais!$KI$3:$KI$25,$A11,Percentuais!$A$3:$A$25,$E$8)</f>
        <v>0</v>
      </c>
      <c r="F11" s="4">
        <f>COUNTIFS(Percentuais!$KI$3:$KI$25,$A11,Percentuais!$A$3:$A$25,$F$8)</f>
        <v>0</v>
      </c>
      <c r="G11" s="4">
        <f>COUNTIFS(Percentuais!$KI$3:$KI$25,$A11,Percentuais!$A$3:$A$25,$G$8)</f>
        <v>0</v>
      </c>
      <c r="H11" s="4">
        <f>COUNTIFS(Percentuais!$KI$3:$KI$25,$A11,Percentuais!$A$3:$A$25,$H$8)</f>
        <v>8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8.6956521739130432E-2</v>
      </c>
      <c r="D12" s="45">
        <f t="shared" si="2"/>
        <v>8.6956521739130432E-2</v>
      </c>
      <c r="E12" s="4">
        <f>COUNTIFS(Percentuais!$KI$3:$KI$25,$A12,Percentuais!$A$3:$A$25,$E$8)</f>
        <v>0</v>
      </c>
      <c r="F12" s="4">
        <f>COUNTIFS(Percentuais!$KI$3:$KI$25,$A12,Percentuais!$A$3:$A$25,$F$8)</f>
        <v>0</v>
      </c>
      <c r="G12" s="4">
        <f>COUNTIFS(Percentuais!$KI$3:$KI$25,$A12,Percentuais!$A$3:$A$25,$G$8)</f>
        <v>0</v>
      </c>
      <c r="H12" s="4">
        <f>COUNTIFS(Percentuais!$KI$3:$KI$25,$A12,Percentuais!$A$3:$A$25,$H$8)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4.3478260869565216E-2</v>
      </c>
      <c r="D13" s="45">
        <f t="shared" si="2"/>
        <v>4.3478260869565216E-2</v>
      </c>
      <c r="E13" s="4">
        <f>COUNTIFS(Percentuais!$KI$3:$KI$25,$A13,Percentuais!$A$3:$A$25,$E$8)</f>
        <v>0</v>
      </c>
      <c r="F13" s="4">
        <f>COUNTIFS(Percentuais!$KI$3:$KI$25,$A13,Percentuais!$A$3:$A$25,$F$8)</f>
        <v>0</v>
      </c>
      <c r="G13" s="4">
        <f>COUNTIFS(Percentuais!$KI$3:$KI$25,$A13,Percentuais!$A$3:$A$25,$G$8)</f>
        <v>0</v>
      </c>
      <c r="H13" s="4">
        <f>COUNTIFS(Percentuais!$KI$3:$KI$25,$A13,Percentuais!$A$3:$A$25,$H$8)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COUNTIFS(Percentuais!$KI$3:$KI$25,$A14,Percentuais!$A$3:$A$25,$E$8)</f>
        <v>0</v>
      </c>
      <c r="F14" s="4">
        <f>COUNTIFS(Percentuais!$KI$3:$KI$25,$A14,Percentuais!$A$3:$A$25,$F$8)</f>
        <v>0</v>
      </c>
      <c r="G14" s="4">
        <f>COUNTIFS(Percentuais!$KI$3:$KI$25,$A14,Percentuais!$A$3:$A$25,$G$8)</f>
        <v>0</v>
      </c>
      <c r="H14" s="4">
        <f>COUNTIFS(Percentuais!$KI$3:$KI$25,$A14,Percentuais!$A$3:$A$25,$H$8)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29">
        <f>SUM(F9:F13)</f>
        <v>0</v>
      </c>
      <c r="G15" s="29">
        <f>SUM(G9:G13)</f>
        <v>0</v>
      </c>
      <c r="H15" s="29">
        <f>SUM(H9:H13)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5" t="str">
        <f>HLOOKUP(A1,Percentuais!$D$1:$KT$2,2,FALSE)</f>
        <v>Por favor, avalie o planejamento e a qualidade dos serviços terceirizados: [Limpeza e conservação  dos ambientes]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0.17391304347826086</v>
      </c>
      <c r="D9" s="45">
        <f>B9+C9</f>
        <v>0.17391304347826086</v>
      </c>
      <c r="E9" s="4">
        <f>COUNTIFS(Percentuais!$KJ$3:$KJ$25,$A9,Percentuais!$A$3:$A$25,$E$8)</f>
        <v>0</v>
      </c>
      <c r="F9" s="4">
        <f>COUNTIFS(Percentuais!$KJ$3:$KJ$25,$A9,Percentuais!$A$3:$A$25,$F$8)</f>
        <v>0</v>
      </c>
      <c r="G9" s="4">
        <f>COUNTIFS(Percentuais!$KJ$3:$KJ$25,$A9,Percentuais!$A$3:$A$25,$G$8)</f>
        <v>0</v>
      </c>
      <c r="H9" s="4">
        <f>COUNTIFS(Percentuais!$KJ$3:$KJ$25,$A9,Percentuais!$A$3:$A$25,$H$8)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0.30434782608695654</v>
      </c>
      <c r="D10" s="45">
        <f t="shared" ref="D10:D14" si="2">B10+C10</f>
        <v>0.30434782608695654</v>
      </c>
      <c r="E10" s="4">
        <f>COUNTIFS(Percentuais!$KJ$3:$KJ$25,$A10,Percentuais!$A$3:$A$25,$E$8)</f>
        <v>0</v>
      </c>
      <c r="F10" s="4">
        <f>COUNTIFS(Percentuais!$KJ$3:$KJ$25,$A10,Percentuais!$A$3:$A$25,$F$8)</f>
        <v>0</v>
      </c>
      <c r="G10" s="4">
        <f>COUNTIFS(Percentuais!$KJ$3:$KJ$25,$A10,Percentuais!$A$3:$A$25,$G$8)</f>
        <v>0</v>
      </c>
      <c r="H10" s="4">
        <f>COUNTIFS(Percentuais!$KJ$3:$KJ$25,$A10,Percentuais!$A$3:$A$25,$H$8)</f>
        <v>7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0.30434782608695654</v>
      </c>
      <c r="D11" s="45">
        <f t="shared" si="2"/>
        <v>0.30434782608695654</v>
      </c>
      <c r="E11" s="4">
        <f>COUNTIFS(Percentuais!$KJ$3:$KJ$25,$A11,Percentuais!$A$3:$A$25,$E$8)</f>
        <v>0</v>
      </c>
      <c r="F11" s="4">
        <f>COUNTIFS(Percentuais!$KJ$3:$KJ$25,$A11,Percentuais!$A$3:$A$25,$F$8)</f>
        <v>0</v>
      </c>
      <c r="G11" s="4">
        <f>COUNTIFS(Percentuais!$KJ$3:$KJ$25,$A11,Percentuais!$A$3:$A$25,$G$8)</f>
        <v>0</v>
      </c>
      <c r="H11" s="4">
        <f>COUNTIFS(Percentuais!$KJ$3:$KJ$25,$A11,Percentuais!$A$3:$A$25,$H$8)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8.6956521739130432E-2</v>
      </c>
      <c r="D12" s="45">
        <f t="shared" si="2"/>
        <v>8.6956521739130432E-2</v>
      </c>
      <c r="E12" s="4">
        <f>COUNTIFS(Percentuais!$KJ$3:$KJ$25,$A12,Percentuais!$A$3:$A$25,$E$8)</f>
        <v>0</v>
      </c>
      <c r="F12" s="4">
        <f>COUNTIFS(Percentuais!$KJ$3:$KJ$25,$A12,Percentuais!$A$3:$A$25,$F$8)</f>
        <v>0</v>
      </c>
      <c r="G12" s="4">
        <f>COUNTIFS(Percentuais!$KJ$3:$KJ$25,$A12,Percentuais!$A$3:$A$25,$G$8)</f>
        <v>0</v>
      </c>
      <c r="H12" s="4">
        <f>COUNTIFS(Percentuais!$KJ$3:$KJ$25,$A12,Percentuais!$A$3:$A$25,$H$8)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0.13043478260869565</v>
      </c>
      <c r="D13" s="45">
        <f t="shared" si="2"/>
        <v>0.13043478260869565</v>
      </c>
      <c r="E13" s="4">
        <f>COUNTIFS(Percentuais!$KJ$3:$KJ$25,$A13,Percentuais!$A$3:$A$25,$E$8)</f>
        <v>0</v>
      </c>
      <c r="F13" s="4">
        <f>COUNTIFS(Percentuais!$KJ$3:$KJ$25,$A13,Percentuais!$A$3:$A$25,$F$8)</f>
        <v>0</v>
      </c>
      <c r="G13" s="4">
        <f>COUNTIFS(Percentuais!$KJ$3:$KJ$25,$A13,Percentuais!$A$3:$A$25,$G$8)</f>
        <v>0</v>
      </c>
      <c r="H13" s="4">
        <f>COUNTIFS(Percentuais!$KJ$3:$KJ$25,$A13,Percentuais!$A$3:$A$25,$H$8)</f>
        <v>3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COUNTIFS(Percentuais!$KJ$3:$KJ$25,$A14,Percentuais!$A$3:$A$25,$E$8)</f>
        <v>0</v>
      </c>
      <c r="F14" s="4">
        <f>COUNTIFS(Percentuais!$KJ$3:$KJ$25,$A14,Percentuais!$A$3:$A$25,$F$8)</f>
        <v>0</v>
      </c>
      <c r="G14" s="4">
        <f>COUNTIFS(Percentuais!$KJ$3:$KJ$25,$A14,Percentuais!$A$3:$A$25,$G$8)</f>
        <v>0</v>
      </c>
      <c r="H14" s="4">
        <f>COUNTIFS(Percentuais!$KJ$3:$KJ$25,$A14,Percentuais!$A$3:$A$25,$H$8)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5" t="str">
        <f>HLOOKUP(A1,Percentuais!$D$1:$KT$2,2,FALSE)</f>
        <v>Por favor, avalie o planejamento e a qualidade dos serviços terceirizados: [Manutenção dos ambientes internos e externos]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COUNTIFS(Percentuais!$KK$3:$KK$25,$A9,Percentuais!$A$3:$A$25,$E$8)</f>
        <v>0</v>
      </c>
      <c r="F9" s="4">
        <f>COUNTIFS(Percentuais!$KK$3:$KK$25,$A9,Percentuais!$A$3:$A$25,$F$8)</f>
        <v>0</v>
      </c>
      <c r="G9" s="4">
        <f>COUNTIFS(Percentuais!$KK$3:$KK$25,$A9,Percentuais!$A$3:$A$25,$G$8)</f>
        <v>0</v>
      </c>
      <c r="H9" s="4">
        <f>COUNTIFS(Percentuais!$KK$3:$KK$25,$A9,Percentuais!$A$3:$A$25,$H$8)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0.21739130434782608</v>
      </c>
      <c r="D10" s="45">
        <f t="shared" ref="D10:D14" si="2">B10+C10</f>
        <v>0.21739130434782608</v>
      </c>
      <c r="E10" s="4">
        <f>COUNTIFS(Percentuais!$KK$3:$KK$25,$A10,Percentuais!$A$3:$A$25,$E$8)</f>
        <v>0</v>
      </c>
      <c r="F10" s="4">
        <f>COUNTIFS(Percentuais!$KK$3:$KK$25,$A10,Percentuais!$A$3:$A$25,$F$8)</f>
        <v>0</v>
      </c>
      <c r="G10" s="4">
        <f>COUNTIFS(Percentuais!$KK$3:$KK$25,$A10,Percentuais!$A$3:$A$25,$G$8)</f>
        <v>0</v>
      </c>
      <c r="H10" s="4">
        <f>COUNTIFS(Percentuais!$KK$3:$KK$25,$A10,Percentuais!$A$3:$A$25,$H$8)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0.60869565217391308</v>
      </c>
      <c r="D11" s="45">
        <f t="shared" si="2"/>
        <v>0.60869565217391308</v>
      </c>
      <c r="E11" s="4">
        <f>COUNTIFS(Percentuais!$KK$3:$KK$25,$A11,Percentuais!$A$3:$A$25,$E$8)</f>
        <v>0</v>
      </c>
      <c r="F11" s="4">
        <f>COUNTIFS(Percentuais!$KK$3:$KK$25,$A11,Percentuais!$A$3:$A$25,$F$8)</f>
        <v>0</v>
      </c>
      <c r="G11" s="4">
        <f>COUNTIFS(Percentuais!$KK$3:$KK$25,$A11,Percentuais!$A$3:$A$25,$G$8)</f>
        <v>0</v>
      </c>
      <c r="H11" s="4">
        <f>COUNTIFS(Percentuais!$KK$3:$KK$25,$A11,Percentuais!$A$3:$A$25,$H$8)</f>
        <v>14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8.6956521739130432E-2</v>
      </c>
      <c r="D12" s="45">
        <f t="shared" si="2"/>
        <v>8.6956521739130432E-2</v>
      </c>
      <c r="E12" s="4">
        <f>COUNTIFS(Percentuais!$KK$3:$KK$25,$A12,Percentuais!$A$3:$A$25,$E$8)</f>
        <v>0</v>
      </c>
      <c r="F12" s="4">
        <f>COUNTIFS(Percentuais!$KK$3:$KK$25,$A12,Percentuais!$A$3:$A$25,$F$8)</f>
        <v>0</v>
      </c>
      <c r="G12" s="4">
        <f>COUNTIFS(Percentuais!$KK$3:$KK$25,$A12,Percentuais!$A$3:$A$25,$G$8)</f>
        <v>0</v>
      </c>
      <c r="H12" s="4">
        <f>COUNTIFS(Percentuais!$KK$3:$KK$25,$A12,Percentuais!$A$3:$A$25,$H$8)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4.3478260869565216E-2</v>
      </c>
      <c r="D13" s="45">
        <f t="shared" si="2"/>
        <v>4.3478260869565216E-2</v>
      </c>
      <c r="E13" s="4">
        <f>COUNTIFS(Percentuais!$KK$3:$KK$25,$A13,Percentuais!$A$3:$A$25,$E$8)</f>
        <v>0</v>
      </c>
      <c r="F13" s="4">
        <f>COUNTIFS(Percentuais!$KK$3:$KK$25,$A13,Percentuais!$A$3:$A$25,$F$8)</f>
        <v>0</v>
      </c>
      <c r="G13" s="4">
        <f>COUNTIFS(Percentuais!$KK$3:$KK$25,$A13,Percentuais!$A$3:$A$25,$G$8)</f>
        <v>0</v>
      </c>
      <c r="H13" s="4">
        <f>COUNTIFS(Percentuais!$KK$3:$KK$25,$A13,Percentuais!$A$3:$A$25,$H$8)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COUNTIFS(Percentuais!$KK$3:$KK$25,$A14,Percentuais!$A$3:$A$25,$E$8)</f>
        <v>0</v>
      </c>
      <c r="F14" s="4">
        <f>COUNTIFS(Percentuais!$KK$3:$KK$25,$A14,Percentuais!$A$3:$A$25,$F$8)</f>
        <v>0</v>
      </c>
      <c r="G14" s="4">
        <f>COUNTIFS(Percentuais!$KK$3:$KK$25,$A14,Percentuais!$A$3:$A$25,$G$8)</f>
        <v>0</v>
      </c>
      <c r="H14" s="4">
        <f>COUNTIFS(Percentuais!$KK$3:$KK$25,$A14,Percentuais!$A$3:$A$25,$H$8)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23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5" t="str">
        <f>HLOOKUP(A1,Percentuais!$D$1:$KT$2,2,FALSE)</f>
        <v>Para avaliar o planejamento e as ações que visam à  modernização das salas de aula, escolha a opção SIM; para prosseguir, escolha a opção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</v>
      </c>
      <c r="C9" s="45">
        <f>$H9/$I$11</f>
        <v>8.6956521739130432E-2</v>
      </c>
      <c r="D9" s="45">
        <f>B9+C9</f>
        <v>8.6956521739130432E-2</v>
      </c>
      <c r="E9" s="4">
        <f>COUNTIFS(Percentuais!$KL$3:$KL$25,$A9,Percentuais!$A$3:$A$25,$E$8)</f>
        <v>0</v>
      </c>
      <c r="F9" s="4">
        <f>COUNTIFS(Percentuais!$KL$3:$KL$25,$A9,Percentuais!$A$3:$A$25,$F$8)</f>
        <v>0</v>
      </c>
      <c r="G9" s="4">
        <f>COUNTIFS(Percentuais!$KL$3:$KL$25,$A9,Percentuais!$A$3:$A$25,$G$8)</f>
        <v>0</v>
      </c>
      <c r="H9" s="4">
        <f>COUNTIFS(Percentuais!$KL$3:$KL$25,$A9,Percentuais!$A$3:$A$25,$H$8)</f>
        <v>2</v>
      </c>
      <c r="I9" s="18"/>
    </row>
    <row r="10" spans="1:9" x14ac:dyDescent="0.2">
      <c r="A10" s="15" t="s">
        <v>18</v>
      </c>
      <c r="B10" s="45">
        <f>($G10+$F10+$E10)/$I$11</f>
        <v>0</v>
      </c>
      <c r="C10" s="45">
        <f>$H10/$I$11</f>
        <v>0.91304347826086951</v>
      </c>
      <c r="D10" s="45">
        <f t="shared" ref="D10" si="0">B10+C10</f>
        <v>0.91304347826086951</v>
      </c>
      <c r="E10" s="4">
        <f>COUNTIFS(Percentuais!$KL$3:$KL$25,$A10,Percentuais!$A$3:$A$25,$E$8)</f>
        <v>0</v>
      </c>
      <c r="F10" s="4">
        <f>COUNTIFS(Percentuais!$KL$3:$KL$25,$A10,Percentuais!$A$3:$A$25,$F$8)</f>
        <v>0</v>
      </c>
      <c r="G10" s="4">
        <f>COUNTIFS(Percentuais!$KL$3:$KL$25,$A10,Percentuais!$A$3:$A$25,$G$8)</f>
        <v>0</v>
      </c>
      <c r="H10" s="4">
        <f>COUNTIFS(Percentuais!$KL$3:$KL$25,$A10,Percentuais!$A$3:$A$25,$H$8)</f>
        <v>21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COUNTIFS(Percentuais!$KJ$3:$KJ$25,$A11,Percentuais!$A$3:$A$25,$F$8)</f>
        <v>0</v>
      </c>
      <c r="G11" s="29">
        <f>SUM(G9:G10)</f>
        <v>0</v>
      </c>
      <c r="H11" s="29">
        <f>SUM(H9:H10)</f>
        <v>23</v>
      </c>
      <c r="I11" s="30">
        <f>SUM(E11:H11)</f>
        <v>23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dos espaços físicos]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COUNTIFS(Percentuais!$KM$3:$KM$25,$A9,Percentuais!$A$3:$A$25,$E$8)</f>
        <v>0</v>
      </c>
      <c r="F9" s="4">
        <f>COUNTIFS(Percentuais!$KM$3:$KM$25,$A9,Percentuais!$A$3:$A$25,$F$8)</f>
        <v>0</v>
      </c>
      <c r="G9" s="4">
        <f>COUNTIFS(Percentuais!$KM$3:$KM$25,$A9,Percentuais!$A$3:$A$25,$G$8)</f>
        <v>0</v>
      </c>
      <c r="H9" s="4">
        <f>COUNTIFS(Percentuais!$KM$3:$KM$25,$A9,Percentuais!$A$3:$A$25,$H$8)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COUNTIFS(Percentuais!$KM$3:$KM$25,$A10,Percentuais!$A$3:$A$25,$E$8)</f>
        <v>0</v>
      </c>
      <c r="F10" s="4">
        <f>COUNTIFS(Percentuais!$KM$3:$KM$25,$A10,Percentuais!$A$3:$A$25,$F$8)</f>
        <v>0</v>
      </c>
      <c r="G10" s="4">
        <f>COUNTIFS(Percentuais!$KM$3:$KM$25,$A10,Percentuais!$A$3:$A$25,$G$8)</f>
        <v>0</v>
      </c>
      <c r="H10" s="4">
        <f>COUNTIFS(Percentuais!$KM$3:$KM$25,$A10,Percentuais!$A$3:$A$25,$H$8)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0.5</v>
      </c>
      <c r="D11" s="45">
        <f t="shared" si="2"/>
        <v>0.5</v>
      </c>
      <c r="E11" s="4">
        <f>COUNTIFS(Percentuais!$KM$3:$KM$25,$A11,Percentuais!$A$3:$A$25,$E$8)</f>
        <v>0</v>
      </c>
      <c r="F11" s="4">
        <f>COUNTIFS(Percentuais!$KM$3:$KM$25,$A11,Percentuais!$A$3:$A$25,$F$8)</f>
        <v>0</v>
      </c>
      <c r="G11" s="4">
        <f>COUNTIFS(Percentuais!$KM$3:$KM$25,$A11,Percentuais!$A$3:$A$25,$G$8)</f>
        <v>0</v>
      </c>
      <c r="H11" s="4">
        <f>COUNTIFS(Percentuais!$KM$3:$KM$25,$A11,Percentuais!$A$3:$A$25,$H$8)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COUNTIFS(Percentuais!$KM$3:$KM$25,$A12,Percentuais!$A$3:$A$25,$E$8)</f>
        <v>0</v>
      </c>
      <c r="F12" s="4">
        <f>COUNTIFS(Percentuais!$KM$3:$KM$25,$A12,Percentuais!$A$3:$A$25,$F$8)</f>
        <v>0</v>
      </c>
      <c r="G12" s="4">
        <f>COUNTIFS(Percentuais!$KM$3:$KM$25,$A12,Percentuais!$A$3:$A$25,$G$8)</f>
        <v>0</v>
      </c>
      <c r="H12" s="4">
        <f>COUNTIFS(Percentuais!$KM$3:$KM$25,$A12,Percentuais!$A$3:$A$25,$H$8)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0.5</v>
      </c>
      <c r="D13" s="45">
        <f t="shared" si="2"/>
        <v>0.5</v>
      </c>
      <c r="E13" s="4">
        <f>COUNTIFS(Percentuais!$KM$3:$KM$25,$A13,Percentuais!$A$3:$A$25,$E$8)</f>
        <v>0</v>
      </c>
      <c r="F13" s="4">
        <f>COUNTIFS(Percentuais!$KM$3:$KM$25,$A13,Percentuais!$A$3:$A$25,$F$8)</f>
        <v>0</v>
      </c>
      <c r="G13" s="4">
        <f>COUNTIFS(Percentuais!$KM$3:$KM$25,$A13,Percentuais!$A$3:$A$25,$G$8)</f>
        <v>0</v>
      </c>
      <c r="H13" s="4">
        <f>COUNTIFS(Percentuais!$KM$3:$KM$25,$A13,Percentuais!$A$3:$A$25,$H$8)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COUNTIFS(Percentuais!$KM$3:$KM$25,$A14,Percentuais!$A$3:$A$25,$E$8)</f>
        <v>0</v>
      </c>
      <c r="F14" s="4">
        <f>COUNTIFS(Percentuais!$KM$3:$KM$25,$A14,Percentuais!$A$3:$A$25,$F$8)</f>
        <v>0</v>
      </c>
      <c r="G14" s="4">
        <f>COUNTIFS(Percentuais!$KM$3:$KM$25,$A14,Percentuais!$A$3:$A$25,$G$8)</f>
        <v>0</v>
      </c>
      <c r="H14" s="4">
        <f>COUNTIFS(Percentuais!$KM$3:$KM$25,$A14,Percentuais!$A$3:$A$25,$H$8)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de mobiliários]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COUNTIFS(Percentuais!$KN$3:$KN$25,$A9,Percentuais!$A$3:$A$25,$E$8)</f>
        <v>0</v>
      </c>
      <c r="F9" s="4">
        <f>COUNTIFS(Percentuais!$KN$3:$KN$25,$A9,Percentuais!$A$3:$A$25,$F$8)</f>
        <v>0</v>
      </c>
      <c r="G9" s="4">
        <f>COUNTIFS(Percentuais!$KN$3:$KN$25,$A9,Percentuais!$A$3:$A$25,$G$8)</f>
        <v>0</v>
      </c>
      <c r="H9" s="4">
        <f>COUNTIFS(Percentuais!$KN$3:$KN$25,$A9,Percentuais!$A$3:$A$25,$H$8)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COUNTIFS(Percentuais!$KN$3:$KN$25,$A10,Percentuais!$A$3:$A$25,$E$8)</f>
        <v>0</v>
      </c>
      <c r="F10" s="4">
        <f>COUNTIFS(Percentuais!$KN$3:$KN$25,$A10,Percentuais!$A$3:$A$25,$F$8)</f>
        <v>0</v>
      </c>
      <c r="G10" s="4">
        <f>COUNTIFS(Percentuais!$KN$3:$KN$25,$A10,Percentuais!$A$3:$A$25,$G$8)</f>
        <v>0</v>
      </c>
      <c r="H10" s="4">
        <f>COUNTIFS(Percentuais!$KN$3:$KN$25,$A10,Percentuais!$A$3:$A$25,$H$8)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0.5</v>
      </c>
      <c r="D11" s="45">
        <f t="shared" si="2"/>
        <v>0.5</v>
      </c>
      <c r="E11" s="4">
        <f>COUNTIFS(Percentuais!$KN$3:$KN$25,$A11,Percentuais!$A$3:$A$25,$E$8)</f>
        <v>0</v>
      </c>
      <c r="F11" s="4">
        <f>COUNTIFS(Percentuais!$KN$3:$KN$25,$A11,Percentuais!$A$3:$A$25,$F$8)</f>
        <v>0</v>
      </c>
      <c r="G11" s="4">
        <f>COUNTIFS(Percentuais!$KN$3:$KN$25,$A11,Percentuais!$A$3:$A$25,$G$8)</f>
        <v>0</v>
      </c>
      <c r="H11" s="4">
        <f>COUNTIFS(Percentuais!$KN$3:$KN$25,$A11,Percentuais!$A$3:$A$25,$H$8)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COUNTIFS(Percentuais!$KN$3:$KN$25,$A12,Percentuais!$A$3:$A$25,$E$8)</f>
        <v>0</v>
      </c>
      <c r="F12" s="4">
        <f>COUNTIFS(Percentuais!$KN$3:$KN$25,$A12,Percentuais!$A$3:$A$25,$F$8)</f>
        <v>0</v>
      </c>
      <c r="G12" s="4">
        <f>COUNTIFS(Percentuais!$KN$3:$KN$25,$A12,Percentuais!$A$3:$A$25,$G$8)</f>
        <v>0</v>
      </c>
      <c r="H12" s="4">
        <f>COUNTIFS(Percentuais!$KN$3:$KN$25,$A12,Percentuais!$A$3:$A$25,$H$8)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0.5</v>
      </c>
      <c r="D13" s="45">
        <f t="shared" si="2"/>
        <v>0.5</v>
      </c>
      <c r="E13" s="4">
        <f>COUNTIFS(Percentuais!$KN$3:$KN$25,$A13,Percentuais!$A$3:$A$25,$E$8)</f>
        <v>0</v>
      </c>
      <c r="F13" s="4">
        <f>COUNTIFS(Percentuais!$KN$3:$KN$25,$A13,Percentuais!$A$3:$A$25,$F$8)</f>
        <v>0</v>
      </c>
      <c r="G13" s="4">
        <f>COUNTIFS(Percentuais!$KN$3:$KN$25,$A13,Percentuais!$A$3:$A$25,$G$8)</f>
        <v>0</v>
      </c>
      <c r="H13" s="4">
        <f>COUNTIFS(Percentuais!$KN$3:$KN$25,$A13,Percentuais!$A$3:$A$25,$H$8)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COUNTIFS(Percentuais!$KN$3:$KN$25,$A14,Percentuais!$A$3:$A$25,$E$8)</f>
        <v>0</v>
      </c>
      <c r="F14" s="4">
        <f>COUNTIFS(Percentuais!$KN$3:$KN$25,$A14,Percentuais!$A$3:$A$25,$F$8)</f>
        <v>0</v>
      </c>
      <c r="G14" s="4">
        <f>COUNTIFS(Percentuais!$KN$3:$KN$25,$A14,Percentuais!$A$3:$A$25,$G$8)</f>
        <v>0</v>
      </c>
      <c r="H14" s="4">
        <f>COUNTIFS(Percentuais!$KN$3:$KN$25,$A14,Percentuais!$A$3:$A$25,$H$8)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5" t="str">
        <f>HLOOKUP(A1,Percentuais!$D$1:$KT$2,2,FALSE)</f>
        <v>Avalie as salas de aula, considerando as seguintes proposições: [ações de modernização e de instalação de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COUNTIFS(Percentuais!$KO$3:$KO$25,$A9,Percentuais!$A$3:$A$25,$E$8)</f>
        <v>0</v>
      </c>
      <c r="F9" s="4">
        <f>COUNTIFS(Percentuais!$KO$3:$KO$25,$A9,Percentuais!$A$3:$A$25,$F$8)</f>
        <v>0</v>
      </c>
      <c r="G9" s="4">
        <f>COUNTIFS(Percentuais!$KO$3:$KO$25,$A9,Percentuais!$A$3:$A$25,$G$8)</f>
        <v>0</v>
      </c>
      <c r="H9" s="4">
        <f>COUNTIFS(Percentuais!$KO$3:$KO$25,$A9,Percentuais!$A$3:$A$25,$H$8)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COUNTIFS(Percentuais!$KO$3:$KO$25,$A10,Percentuais!$A$3:$A$25,$E$8)</f>
        <v>0</v>
      </c>
      <c r="F10" s="4">
        <f>COUNTIFS(Percentuais!$KO$3:$KO$25,$A10,Percentuais!$A$3:$A$25,$F$8)</f>
        <v>0</v>
      </c>
      <c r="G10" s="4">
        <f>COUNTIFS(Percentuais!$KO$3:$KO$25,$A10,Percentuais!$A$3:$A$25,$G$8)</f>
        <v>0</v>
      </c>
      <c r="H10" s="4">
        <f>COUNTIFS(Percentuais!$KO$3:$KO$25,$A10,Percentuais!$A$3:$A$25,$H$8)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0.5</v>
      </c>
      <c r="D11" s="45">
        <f t="shared" si="2"/>
        <v>0.5</v>
      </c>
      <c r="E11" s="4">
        <f>COUNTIFS(Percentuais!$KO$3:$KO$25,$A11,Percentuais!$A$3:$A$25,$E$8)</f>
        <v>0</v>
      </c>
      <c r="F11" s="4">
        <f>COUNTIFS(Percentuais!$KO$3:$KO$25,$A11,Percentuais!$A$3:$A$25,$F$8)</f>
        <v>0</v>
      </c>
      <c r="G11" s="4">
        <f>COUNTIFS(Percentuais!$KO$3:$KO$25,$A11,Percentuais!$A$3:$A$25,$G$8)</f>
        <v>0</v>
      </c>
      <c r="H11" s="4">
        <f>COUNTIFS(Percentuais!$KO$3:$KO$25,$A11,Percentuais!$A$3:$A$25,$H$8)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COUNTIFS(Percentuais!$KO$3:$KO$25,$A12,Percentuais!$A$3:$A$25,$E$8)</f>
        <v>0</v>
      </c>
      <c r="F12" s="4">
        <f>COUNTIFS(Percentuais!$KO$3:$KO$25,$A12,Percentuais!$A$3:$A$25,$F$8)</f>
        <v>0</v>
      </c>
      <c r="G12" s="4">
        <f>COUNTIFS(Percentuais!$KO$3:$KO$25,$A12,Percentuais!$A$3:$A$25,$G$8)</f>
        <v>0</v>
      </c>
      <c r="H12" s="4">
        <f>COUNTIFS(Percentuais!$KO$3:$KO$25,$A12,Percentuais!$A$3:$A$25,$H$8)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0.5</v>
      </c>
      <c r="D13" s="45">
        <f t="shared" si="2"/>
        <v>0.5</v>
      </c>
      <c r="E13" s="4">
        <f>COUNTIFS(Percentuais!$KO$3:$KO$25,$A13,Percentuais!$A$3:$A$25,$E$8)</f>
        <v>0</v>
      </c>
      <c r="F13" s="4">
        <f>COUNTIFS(Percentuais!$KO$3:$KO$25,$A13,Percentuais!$A$3:$A$25,$F$8)</f>
        <v>0</v>
      </c>
      <c r="G13" s="4">
        <f>COUNTIFS(Percentuais!$KO$3:$KO$25,$A13,Percentuais!$A$3:$A$25,$G$8)</f>
        <v>0</v>
      </c>
      <c r="H13" s="4">
        <f>COUNTIFS(Percentuais!$KO$3:$KO$25,$A13,Percentuais!$A$3:$A$25,$H$8)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COUNTIFS(Percentuais!$KO$3:$KO$25,$A14,Percentuais!$A$3:$A$25,$E$8)</f>
        <v>0</v>
      </c>
      <c r="F14" s="4">
        <f>COUNTIFS(Percentuais!$KO$3:$KO$25,$A14,Percentuais!$A$3:$A$25,$F$8)</f>
        <v>0</v>
      </c>
      <c r="G14" s="4">
        <f>COUNTIFS(Percentuais!$KO$3:$KO$25,$A14,Percentuais!$A$3:$A$25,$G$8)</f>
        <v>0</v>
      </c>
      <c r="H14" s="4">
        <f>COUNTIFS(Percentuais!$KO$3:$KO$25,$A14,Percentuais!$A$3:$A$25,$H$8)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2</v>
      </c>
      <c r="I15" s="30">
        <f>SUM(E15:H15)</f>
        <v>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5" t="str">
        <f>HLOOKUP(A1,Percentuais!$D$1:$KT$2,2,FALSE)</f>
        <v>Você conhece os Núcleos de Tecnologias Educacionais (NTE)?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</v>
      </c>
      <c r="C9" s="45">
        <f>$H9/$I$11</f>
        <v>0.21739130434782608</v>
      </c>
      <c r="D9" s="45">
        <f>B9+C9</f>
        <v>0.21739130434782608</v>
      </c>
      <c r="E9" s="4">
        <f>COUNTIFS(Percentuais!$KP$3:$KP$25,$A9,Percentuais!$A$3:$A$25,$E$8)</f>
        <v>0</v>
      </c>
      <c r="F9" s="4">
        <f>COUNTIFS(Percentuais!$KP$3:$KP$25,$A9,Percentuais!$A$3:$A$25,$F$8)</f>
        <v>0</v>
      </c>
      <c r="G9" s="4">
        <f>COUNTIFS(Percentuais!$KP$3:$KP$25,$A9,Percentuais!$A$3:$A$25,$G$8)</f>
        <v>0</v>
      </c>
      <c r="H9" s="4">
        <f>COUNTIFS(Percentuais!$KP$3:$KP$25,$A9,Percentuais!$A$3:$A$25,$H$8)</f>
        <v>5</v>
      </c>
      <c r="I9" s="18"/>
    </row>
    <row r="10" spans="1:9" x14ac:dyDescent="0.2">
      <c r="A10" s="15" t="s">
        <v>18</v>
      </c>
      <c r="B10" s="45">
        <f>($G10+$F10+$E10)/$I$11</f>
        <v>0</v>
      </c>
      <c r="C10" s="45">
        <f>$H10/$I$11</f>
        <v>0.78260869565217395</v>
      </c>
      <c r="D10" s="45">
        <f t="shared" ref="D10" si="0">B10+C10</f>
        <v>0.78260869565217395</v>
      </c>
      <c r="E10" s="4">
        <f>COUNTIFS(Percentuais!$KP$3:$KP$25,$A10,Percentuais!$A$3:$A$25,$E$8)</f>
        <v>0</v>
      </c>
      <c r="F10" s="4">
        <f>COUNTIFS(Percentuais!$KP$3:$KP$25,$A10,Percentuais!$A$3:$A$25,$F$8)</f>
        <v>0</v>
      </c>
      <c r="G10" s="4">
        <f>COUNTIFS(Percentuais!$KP$3:$KP$25,$A10,Percentuais!$A$3:$A$25,$G$8)</f>
        <v>0</v>
      </c>
      <c r="H10" s="4">
        <f>COUNTIFS(Percentuais!$KP$3:$KP$25,$A10,Percentuais!$A$3:$A$25,$H$8)</f>
        <v>18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COUNTIFS(Percentuais!$KJ$3:$KJ$25,$A11,Percentuais!$A$3:$A$25,$F$8)</f>
        <v>0</v>
      </c>
      <c r="G11" s="29">
        <f>SUM(G9:G10)</f>
        <v>0</v>
      </c>
      <c r="H11" s="29">
        <f>SUM(H9:H10)</f>
        <v>23</v>
      </c>
      <c r="I11" s="30">
        <f>SUM(E11:H11)</f>
        <v>23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5" t="str">
        <f>HLOOKUP(A1,Percentuais!$D$1:$KT$2,2,FALSE)</f>
        <v>Avalie os Núcleos de Tecnologias Educacionais (NTE), considerando: [O Espaço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COUNTIFS(Percentuais!$KQ$3:$KQ$25,$A9,Percentuais!$A$3:$A$25,$E$8)</f>
        <v>0</v>
      </c>
      <c r="F9" s="4">
        <f>COUNTIFS(Percentuais!$KQ$3:$KQ$25,$A9,Percentuais!$A$3:$A$25,$F$8)</f>
        <v>0</v>
      </c>
      <c r="G9" s="4">
        <f>COUNTIFS(Percentuais!$KQ$3:$KQ$25,$A9,Percentuais!$A$3:$A$25,$G$8)</f>
        <v>0</v>
      </c>
      <c r="H9" s="4">
        <f>COUNTIFS(Percentuais!$KQ$3:$KQ$25,$A9,Percentuais!$A$3:$A$25,$H$8)</f>
        <v>0</v>
      </c>
      <c r="I9" s="18"/>
    </row>
    <row r="10" spans="1:9" x14ac:dyDescent="0.2">
      <c r="A10" s="15" t="s">
        <v>3</v>
      </c>
      <c r="B10" s="32">
        <f t="shared" ref="B10:B14" si="0">($G10+$F10+$E10)/$I$15</f>
        <v>0</v>
      </c>
      <c r="C10" s="32">
        <f t="shared" ref="C10:C14" si="1">$H10/$I$15</f>
        <v>1</v>
      </c>
      <c r="D10" s="32">
        <f t="shared" ref="D10:D14" si="2">B10+C10</f>
        <v>1</v>
      </c>
      <c r="E10" s="4">
        <f>COUNTIFS(Percentuais!$KQ$3:$KQ$25,$A10,Percentuais!$A$3:$A$25,$E$8)</f>
        <v>0</v>
      </c>
      <c r="F10" s="4">
        <f>COUNTIFS(Percentuais!$KQ$3:$KQ$25,$A10,Percentuais!$A$3:$A$25,$F$8)</f>
        <v>0</v>
      </c>
      <c r="G10" s="4">
        <f>COUNTIFS(Percentuais!$KQ$3:$KQ$25,$A10,Percentuais!$A$3:$A$25,$G$8)</f>
        <v>0</v>
      </c>
      <c r="H10" s="4">
        <f>COUNTIFS(Percentuais!$KQ$3:$KQ$25,$A10,Percentuais!$A$3:$A$25,$H$8)</f>
        <v>4</v>
      </c>
      <c r="I10" s="19"/>
    </row>
    <row r="11" spans="1:9" x14ac:dyDescent="0.2">
      <c r="A11" s="15" t="s">
        <v>1</v>
      </c>
      <c r="B11" s="32">
        <f t="shared" si="0"/>
        <v>0</v>
      </c>
      <c r="C11" s="32">
        <f t="shared" si="1"/>
        <v>0</v>
      </c>
      <c r="D11" s="32">
        <f t="shared" si="2"/>
        <v>0</v>
      </c>
      <c r="E11" s="4">
        <f>COUNTIFS(Percentuais!$KQ$3:$KQ$25,$A11,Percentuais!$A$3:$A$25,$E$8)</f>
        <v>0</v>
      </c>
      <c r="F11" s="4">
        <f>COUNTIFS(Percentuais!$KQ$3:$KQ$25,$A11,Percentuais!$A$3:$A$25,$F$8)</f>
        <v>0</v>
      </c>
      <c r="G11" s="4">
        <f>COUNTIFS(Percentuais!$KQ$3:$KQ$25,$A11,Percentuais!$A$3:$A$25,$G$8)</f>
        <v>0</v>
      </c>
      <c r="H11" s="4">
        <f>COUNTIFS(Percentuais!$KQ$3:$KQ$25,$A11,Percentuais!$A$3:$A$25,$H$8)</f>
        <v>0</v>
      </c>
      <c r="I11" s="20"/>
    </row>
    <row r="12" spans="1:9" x14ac:dyDescent="0.2">
      <c r="A12" s="15" t="s">
        <v>2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4">
        <f>COUNTIFS(Percentuais!$KQ$3:$KQ$25,$A12,Percentuais!$A$3:$A$25,$E$8)</f>
        <v>0</v>
      </c>
      <c r="F12" s="4">
        <f>COUNTIFS(Percentuais!$KQ$3:$KQ$25,$A12,Percentuais!$A$3:$A$25,$F$8)</f>
        <v>0</v>
      </c>
      <c r="G12" s="4">
        <f>COUNTIFS(Percentuais!$KQ$3:$KQ$25,$A12,Percentuais!$A$3:$A$25,$G$8)</f>
        <v>0</v>
      </c>
      <c r="H12" s="4">
        <f>COUNTIFS(Percentuais!$KQ$3:$KQ$25,$A12,Percentuais!$A$3:$A$25,$H$8)</f>
        <v>0</v>
      </c>
      <c r="I12" s="17"/>
    </row>
    <row r="13" spans="1:9" x14ac:dyDescent="0.2">
      <c r="A13" s="15" t="s">
        <v>52</v>
      </c>
      <c r="B13" s="32">
        <f t="shared" si="0"/>
        <v>0</v>
      </c>
      <c r="C13" s="32">
        <f t="shared" si="1"/>
        <v>0</v>
      </c>
      <c r="D13" s="32">
        <f t="shared" si="2"/>
        <v>0</v>
      </c>
      <c r="E13" s="4">
        <f>COUNTIFS(Percentuais!$KQ$3:$KQ$25,$A13,Percentuais!$A$3:$A$25,$E$8)</f>
        <v>0</v>
      </c>
      <c r="F13" s="4">
        <f>COUNTIFS(Percentuais!$KQ$3:$KQ$25,$A13,Percentuais!$A$3:$A$25,$F$8)</f>
        <v>0</v>
      </c>
      <c r="G13" s="4">
        <f>COUNTIFS(Percentuais!$KQ$3:$KQ$25,$A13,Percentuais!$A$3:$A$25,$G$8)</f>
        <v>0</v>
      </c>
      <c r="H13" s="4">
        <f>COUNTIFS(Percentuais!$KQ$3:$KQ$25,$A13,Percentuais!$A$3:$A$25,$H$8)</f>
        <v>0</v>
      </c>
      <c r="I13" s="17"/>
    </row>
    <row r="14" spans="1:9" x14ac:dyDescent="0.2">
      <c r="A14" s="15" t="s">
        <v>53</v>
      </c>
      <c r="B14" s="32">
        <f t="shared" si="0"/>
        <v>0</v>
      </c>
      <c r="C14" s="32">
        <f t="shared" si="1"/>
        <v>0.25</v>
      </c>
      <c r="D14" s="32">
        <f t="shared" si="2"/>
        <v>0.25</v>
      </c>
      <c r="E14" s="4">
        <f>COUNTIFS(Percentuais!$KQ$3:$KQ$25,$A14,Percentuais!$A$3:$A$25,$E$8)</f>
        <v>0</v>
      </c>
      <c r="F14" s="4">
        <f>COUNTIFS(Percentuais!$KQ$3:$KQ$25,$A14,Percentuais!$A$3:$A$25,$F$8)</f>
        <v>0</v>
      </c>
      <c r="G14" s="4">
        <f>COUNTIFS(Percentuais!$KQ$3:$KQ$25,$A14,Percentuais!$A$3:$A$25,$G$8)</f>
        <v>0</v>
      </c>
      <c r="H14" s="4">
        <f>COUNTIFS(Percentuais!$KQ$3:$KQ$25,$A14,Percentuais!$A$3:$A$25,$H$8)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5" t="str">
        <f>HLOOKUP(A1,Percentuais!$D$1:$KT$2,2,FALSE)</f>
        <v>Avalie os Núcleos de Tecnologias Educacionais (NTE), considerando: [A acessibilidade]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COUNTIFS(Percentuais!$KR$3:$KR$25,$A9,Percentuais!$A$3:$A$25,$E$8)</f>
        <v>0</v>
      </c>
      <c r="F9" s="4">
        <f>COUNTIFS(Percentuais!$KR$3:$KR$25,$A9,Percentuais!$A$3:$A$25,$F$8)</f>
        <v>0</v>
      </c>
      <c r="G9" s="4">
        <f>COUNTIFS(Percentuais!$KR$3:$KR$25,$A9,Percentuais!$A$3:$A$25,$G$8)</f>
        <v>0</v>
      </c>
      <c r="H9" s="4">
        <f>COUNTIFS(Percentuais!$KR$3:$KR$25,$A9,Percentuais!$A$3:$A$25,$H$8)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1</v>
      </c>
      <c r="D10" s="45">
        <f t="shared" ref="D10:D14" si="2">B10+C10</f>
        <v>1</v>
      </c>
      <c r="E10" s="4">
        <f>COUNTIFS(Percentuais!$KR$3:$KR$25,$A10,Percentuais!$A$3:$A$25,$E$8)</f>
        <v>0</v>
      </c>
      <c r="F10" s="4">
        <f>COUNTIFS(Percentuais!$KR$3:$KR$25,$A10,Percentuais!$A$3:$A$25,$F$8)</f>
        <v>0</v>
      </c>
      <c r="G10" s="4">
        <f>COUNTIFS(Percentuais!$KR$3:$KR$25,$A10,Percentuais!$A$3:$A$25,$G$8)</f>
        <v>0</v>
      </c>
      <c r="H10" s="4">
        <f>COUNTIFS(Percentuais!$KR$3:$KR$25,$A10,Percentuais!$A$3:$A$25,$H$8)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COUNTIFS(Percentuais!$KR$3:$KR$25,$A11,Percentuais!$A$3:$A$25,$E$8)</f>
        <v>0</v>
      </c>
      <c r="F11" s="4">
        <f>COUNTIFS(Percentuais!$KR$3:$KR$25,$A11,Percentuais!$A$3:$A$25,$F$8)</f>
        <v>0</v>
      </c>
      <c r="G11" s="4">
        <f>COUNTIFS(Percentuais!$KR$3:$KR$25,$A11,Percentuais!$A$3:$A$25,$G$8)</f>
        <v>0</v>
      </c>
      <c r="H11" s="4">
        <f>COUNTIFS(Percentuais!$KR$3:$KR$25,$A11,Percentuais!$A$3:$A$25,$H$8)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COUNTIFS(Percentuais!$KR$3:$KR$25,$A12,Percentuais!$A$3:$A$25,$E$8)</f>
        <v>0</v>
      </c>
      <c r="F12" s="4">
        <f>COUNTIFS(Percentuais!$KR$3:$KR$25,$A12,Percentuais!$A$3:$A$25,$F$8)</f>
        <v>0</v>
      </c>
      <c r="G12" s="4">
        <f>COUNTIFS(Percentuais!$KR$3:$KR$25,$A12,Percentuais!$A$3:$A$25,$G$8)</f>
        <v>0</v>
      </c>
      <c r="H12" s="4">
        <f>COUNTIFS(Percentuais!$KR$3:$KR$25,$A12,Percentuais!$A$3:$A$25,$H$8)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COUNTIFS(Percentuais!$KR$3:$KR$25,$A13,Percentuais!$A$3:$A$25,$E$8)</f>
        <v>0</v>
      </c>
      <c r="F13" s="4">
        <f>COUNTIFS(Percentuais!$KR$3:$KR$25,$A13,Percentuais!$A$3:$A$25,$F$8)</f>
        <v>0</v>
      </c>
      <c r="G13" s="4">
        <f>COUNTIFS(Percentuais!$KR$3:$KR$25,$A13,Percentuais!$A$3:$A$25,$G$8)</f>
        <v>0</v>
      </c>
      <c r="H13" s="4">
        <f>COUNTIFS(Percentuais!$KR$3:$KR$25,$A13,Percentuais!$A$3:$A$25,$H$8)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0.25</v>
      </c>
      <c r="D14" s="45">
        <f t="shared" si="2"/>
        <v>0.25</v>
      </c>
      <c r="E14" s="4">
        <f>COUNTIFS(Percentuais!$KR$3:$KR$25,$A14,Percentuais!$A$3:$A$25,$E$8)</f>
        <v>0</v>
      </c>
      <c r="F14" s="4">
        <f>COUNTIFS(Percentuais!$KR$3:$KR$25,$A14,Percentuais!$A$3:$A$25,$F$8)</f>
        <v>0</v>
      </c>
      <c r="G14" s="4">
        <f>COUNTIFS(Percentuais!$KR$3:$KR$25,$A14,Percentuais!$A$3:$A$25,$G$8)</f>
        <v>0</v>
      </c>
      <c r="H14" s="4">
        <f>COUNTIFS(Percentuais!$KR$3:$KR$25,$A14,Percentuais!$A$3:$A$25,$H$8)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5" t="str">
        <f>HLOOKUP(A1,Percentuais!$D$1:$KT$2,2,FALSE)</f>
        <v>Avalie os Núcleos de Tecnologias Educacionais (NTE), considerando: [Os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0.75</v>
      </c>
      <c r="D9" s="45">
        <f>B9+C9</f>
        <v>0.75</v>
      </c>
      <c r="E9" s="4">
        <f>COUNTIFS(Percentuais!$KS$3:$KS$25,$A9,Percentuais!$A$3:$A$25,$E$8)</f>
        <v>0</v>
      </c>
      <c r="F9" s="4">
        <f>COUNTIFS(Percentuais!$KS$3:$KS$25,$A9,Percentuais!$A$3:$A$25,$F$8)</f>
        <v>0</v>
      </c>
      <c r="G9" s="4">
        <f>COUNTIFS(Percentuais!$KS$3:$KS$25,$A9,Percentuais!$A$3:$A$25,$G$8)</f>
        <v>0</v>
      </c>
      <c r="H9" s="4">
        <f>COUNTIFS(Percentuais!$KS$3:$KS$25,$A9,Percentuais!$A$3:$A$25,$H$8)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0.25</v>
      </c>
      <c r="D10" s="45">
        <f t="shared" ref="D10:D14" si="2">B10+C10</f>
        <v>0.25</v>
      </c>
      <c r="E10" s="4">
        <f>COUNTIFS(Percentuais!$KS$3:$KS$25,$A10,Percentuais!$A$3:$A$25,$E$8)</f>
        <v>0</v>
      </c>
      <c r="F10" s="4">
        <f>COUNTIFS(Percentuais!$KS$3:$KS$25,$A10,Percentuais!$A$3:$A$25,$F$8)</f>
        <v>0</v>
      </c>
      <c r="G10" s="4">
        <f>COUNTIFS(Percentuais!$KS$3:$KS$25,$A10,Percentuais!$A$3:$A$25,$G$8)</f>
        <v>0</v>
      </c>
      <c r="H10" s="4">
        <f>COUNTIFS(Percentuais!$KS$3:$KS$25,$A10,Percentuais!$A$3:$A$25,$H$8)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COUNTIFS(Percentuais!$KS$3:$KS$25,$A11,Percentuais!$A$3:$A$25,$E$8)</f>
        <v>0</v>
      </c>
      <c r="F11" s="4">
        <f>COUNTIFS(Percentuais!$KS$3:$KS$25,$A11,Percentuais!$A$3:$A$25,$F$8)</f>
        <v>0</v>
      </c>
      <c r="G11" s="4">
        <f>COUNTIFS(Percentuais!$KS$3:$KS$25,$A11,Percentuais!$A$3:$A$25,$G$8)</f>
        <v>0</v>
      </c>
      <c r="H11" s="4">
        <f>COUNTIFS(Percentuais!$KS$3:$KS$25,$A11,Percentuais!$A$3:$A$25,$H$8)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COUNTIFS(Percentuais!$KS$3:$KS$25,$A12,Percentuais!$A$3:$A$25,$E$8)</f>
        <v>0</v>
      </c>
      <c r="F12" s="4">
        <f>COUNTIFS(Percentuais!$KS$3:$KS$25,$A12,Percentuais!$A$3:$A$25,$F$8)</f>
        <v>0</v>
      </c>
      <c r="G12" s="4">
        <f>COUNTIFS(Percentuais!$KS$3:$KS$25,$A12,Percentuais!$A$3:$A$25,$G$8)</f>
        <v>0</v>
      </c>
      <c r="H12" s="4">
        <f>COUNTIFS(Percentuais!$KS$3:$KS$25,$A12,Percentuais!$A$3:$A$25,$H$8)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COUNTIFS(Percentuais!$KS$3:$KS$25,$A13,Percentuais!$A$3:$A$25,$E$8)</f>
        <v>0</v>
      </c>
      <c r="F13" s="4">
        <f>COUNTIFS(Percentuais!$KS$3:$KS$25,$A13,Percentuais!$A$3:$A$25,$F$8)</f>
        <v>0</v>
      </c>
      <c r="G13" s="4">
        <f>COUNTIFS(Percentuais!$KS$3:$KS$25,$A13,Percentuais!$A$3:$A$25,$G$8)</f>
        <v>0</v>
      </c>
      <c r="H13" s="4">
        <f>COUNTIFS(Percentuais!$KS$3:$KS$25,$A13,Percentuais!$A$3:$A$25,$H$8)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0.25</v>
      </c>
      <c r="D14" s="45">
        <f t="shared" si="2"/>
        <v>0.25</v>
      </c>
      <c r="E14" s="4">
        <f>COUNTIFS(Percentuais!$KS$3:$KS$25,$A14,Percentuais!$A$3:$A$25,$E$8)</f>
        <v>0</v>
      </c>
      <c r="F14" s="4">
        <f>COUNTIFS(Percentuais!$KS$3:$KS$25,$A14,Percentuais!$A$3:$A$25,$F$8)</f>
        <v>0</v>
      </c>
      <c r="G14" s="4">
        <f>COUNTIFS(Percentuais!$KS$3:$KS$25,$A14,Percentuais!$A$3:$A$25,$G$8)</f>
        <v>0</v>
      </c>
      <c r="H14" s="4">
        <f>COUNTIFS(Percentuais!$KS$3:$KS$25,$A14,Percentuais!$A$3:$A$25,$H$8)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5" t="str">
        <f>HLOOKUP(A1,Percentuais!$D$1:$KT$2,2,FALSE)</f>
        <v>Avalie os Núcleos de Tecnologias Educacionais (NTE), considerando: [As Políticas de ampliação dos Núcleos de Tecnologias Educacionais]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0.75</v>
      </c>
      <c r="D9" s="45">
        <f>B9+C9</f>
        <v>0.75</v>
      </c>
      <c r="E9" s="4">
        <f>COUNTIFS(Percentuais!$KT$3:$KT$25,$A9,Percentuais!$A$3:$A$25,$E$8)</f>
        <v>0</v>
      </c>
      <c r="F9" s="4">
        <f>COUNTIFS(Percentuais!$KT$3:$KT$25,$A9,Percentuais!$A$3:$A$25,$F$8)</f>
        <v>0</v>
      </c>
      <c r="G9" s="4">
        <f>COUNTIFS(Percentuais!$KT$3:$KT$25,$A9,Percentuais!$A$3:$A$25,$G$8)</f>
        <v>0</v>
      </c>
      <c r="H9" s="4">
        <f>COUNTIFS(Percentuais!$KT$3:$KT$25,$A9,Percentuais!$A$3:$A$25,$H$8)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0.25</v>
      </c>
      <c r="D10" s="45">
        <f t="shared" ref="D10:D14" si="2">B10+C10</f>
        <v>0.25</v>
      </c>
      <c r="E10" s="4">
        <f>COUNTIFS(Percentuais!$KT$3:$KT$25,$A10,Percentuais!$A$3:$A$25,$E$8)</f>
        <v>0</v>
      </c>
      <c r="F10" s="4">
        <f>COUNTIFS(Percentuais!$KT$3:$KT$25,$A10,Percentuais!$A$3:$A$25,$F$8)</f>
        <v>0</v>
      </c>
      <c r="G10" s="4">
        <f>COUNTIFS(Percentuais!$KT$3:$KT$25,$A10,Percentuais!$A$3:$A$25,$G$8)</f>
        <v>0</v>
      </c>
      <c r="H10" s="4">
        <f>COUNTIFS(Percentuais!$KT$3:$KT$25,$A10,Percentuais!$A$3:$A$25,$H$8)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COUNTIFS(Percentuais!$KT$3:$KT$25,$A11,Percentuais!$A$3:$A$25,$E$8)</f>
        <v>0</v>
      </c>
      <c r="F11" s="4">
        <f>COUNTIFS(Percentuais!$KT$3:$KT$25,$A11,Percentuais!$A$3:$A$25,$F$8)</f>
        <v>0</v>
      </c>
      <c r="G11" s="4">
        <f>COUNTIFS(Percentuais!$KT$3:$KT$25,$A11,Percentuais!$A$3:$A$25,$G$8)</f>
        <v>0</v>
      </c>
      <c r="H11" s="4">
        <f>COUNTIFS(Percentuais!$KT$3:$KT$25,$A11,Percentuais!$A$3:$A$25,$H$8)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COUNTIFS(Percentuais!$KT$3:$KT$25,$A12,Percentuais!$A$3:$A$25,$E$8)</f>
        <v>0</v>
      </c>
      <c r="F12" s="4">
        <f>COUNTIFS(Percentuais!$KT$3:$KT$25,$A12,Percentuais!$A$3:$A$25,$F$8)</f>
        <v>0</v>
      </c>
      <c r="G12" s="4">
        <f>COUNTIFS(Percentuais!$KT$3:$KT$25,$A12,Percentuais!$A$3:$A$25,$G$8)</f>
        <v>0</v>
      </c>
      <c r="H12" s="4">
        <f>COUNTIFS(Percentuais!$KT$3:$KT$25,$A12,Percentuais!$A$3:$A$25,$H$8)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COUNTIFS(Percentuais!$KT$3:$KT$25,$A13,Percentuais!$A$3:$A$25,$E$8)</f>
        <v>0</v>
      </c>
      <c r="F13" s="4">
        <f>COUNTIFS(Percentuais!$KT$3:$KT$25,$A13,Percentuais!$A$3:$A$25,$F$8)</f>
        <v>0</v>
      </c>
      <c r="G13" s="4">
        <f>COUNTIFS(Percentuais!$KT$3:$KT$25,$A13,Percentuais!$A$3:$A$25,$G$8)</f>
        <v>0</v>
      </c>
      <c r="H13" s="4">
        <f>COUNTIFS(Percentuais!$KT$3:$KT$25,$A13,Percentuais!$A$3:$A$25,$H$8)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0.25</v>
      </c>
      <c r="D14" s="45">
        <f t="shared" si="2"/>
        <v>0.25</v>
      </c>
      <c r="E14" s="4">
        <f>COUNTIFS(Percentuais!$KT$3:$KT$25,$A14,Percentuais!$A$3:$A$25,$E$8)</f>
        <v>0</v>
      </c>
      <c r="F14" s="4">
        <f>COUNTIFS(Percentuais!$KT$3:$KT$25,$A14,Percentuais!$A$3:$A$25,$F$8)</f>
        <v>0</v>
      </c>
      <c r="G14" s="4">
        <f>COUNTIFS(Percentuais!$KT$3:$KT$25,$A14,Percentuais!$A$3:$A$25,$G$8)</f>
        <v>0</v>
      </c>
      <c r="H14" s="4">
        <f>COUNTIFS(Percentuais!$KT$3:$KT$25,$A14,Percentuais!$A$3:$A$25,$H$8)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COUNTIFS(Percentuais!$KJ$3:$KJ$25,$A15,Percentuais!$A$3:$A$25,$F$8)</f>
        <v>0</v>
      </c>
      <c r="G15" s="29">
        <f>SUM(G9:G13)</f>
        <v>0</v>
      </c>
      <c r="H15" s="29">
        <f>SUM(H9:H13)</f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2021-02-03T14:18:06Z</dcterms:modified>
  <dc:language>pt-BR</dc:language>
</cp:coreProperties>
</file>