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50.xml" ContentType="application/vnd.openxmlformats-officedocument.drawing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51.xml" ContentType="application/vnd.openxmlformats-officedocument.drawing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52.xml" ContentType="application/vnd.openxmlformats-officedocument.drawing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53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54.xml" ContentType="application/vnd.openxmlformats-officedocument.drawing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55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56.xml" ContentType="application/vnd.openxmlformats-officedocument.drawing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57.xml" ContentType="application/vnd.openxmlformats-officedocument.drawing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58.xml" ContentType="application/vnd.openxmlformats-officedocument.drawing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59.xml" ContentType="application/vnd.openxmlformats-officedocument.drawing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60.xml" ContentType="application/vnd.openxmlformats-officedocument.drawing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61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ufprbr0-my.sharepoint.com/personal/cpa_ufpr_br/Documents/RESULTADOS UFPR 2020/Servidores UFPR/PROGRAD/PESQUISA SERVIDORES/"/>
    </mc:Choice>
  </mc:AlternateContent>
  <xr:revisionPtr revIDLastSave="1" documentId="8_{7289677C-94E6-4DB9-BB7E-32F4E90B98BA}" xr6:coauthVersionLast="46" xr6:coauthVersionMax="46" xr10:uidLastSave="{13501E17-BB67-4CF1-AC92-19EF05598A27}"/>
  <bookViews>
    <workbookView xWindow="-120" yWindow="-120" windowWidth="20730" windowHeight="11160" tabRatio="895" xr2:uid="{00000000-000D-0000-FFFF-FFFF00000000}"/>
  </bookViews>
  <sheets>
    <sheet name="Percentuais" sheetId="1" r:id="rId1"/>
    <sheet name="SOBRE ESSE BLOCO" sheetId="44" r:id="rId2"/>
    <sheet name="Q36" sheetId="289" r:id="rId3"/>
    <sheet name="Q37" sheetId="288" r:id="rId4"/>
    <sheet name="Q38" sheetId="290" r:id="rId5"/>
    <sheet name="Q39" sheetId="291" r:id="rId6"/>
    <sheet name="Q40" sheetId="292" r:id="rId7"/>
    <sheet name="Q41" sheetId="293" r:id="rId8"/>
    <sheet name="Q42" sheetId="294" r:id="rId9"/>
    <sheet name="Q43" sheetId="295" r:id="rId10"/>
    <sheet name="Q44" sheetId="296" r:id="rId11"/>
    <sheet name="Q45" sheetId="297" r:id="rId12"/>
    <sheet name="Q46" sheetId="298" r:id="rId13"/>
    <sheet name="Q47" sheetId="299" r:id="rId14"/>
    <sheet name="Q48" sheetId="300" r:id="rId15"/>
    <sheet name="Q49" sheetId="301" r:id="rId16"/>
    <sheet name="Q50" sheetId="302" r:id="rId17"/>
    <sheet name="Q51" sheetId="303" r:id="rId18"/>
    <sheet name="Q52" sheetId="304" r:id="rId19"/>
    <sheet name="Q53" sheetId="305" r:id="rId20"/>
    <sheet name="Q54" sheetId="306" r:id="rId21"/>
    <sheet name="Q55" sheetId="307" r:id="rId22"/>
    <sheet name="Q56" sheetId="308" r:id="rId23"/>
    <sheet name="Q57" sheetId="309" r:id="rId24"/>
    <sheet name="Q58" sheetId="310" r:id="rId25"/>
    <sheet name="Q59" sheetId="311" r:id="rId26"/>
    <sheet name="Q60" sheetId="312" r:id="rId27"/>
    <sheet name="Q61" sheetId="313" r:id="rId28"/>
    <sheet name="Q62" sheetId="314" r:id="rId29"/>
    <sheet name="Q63" sheetId="315" r:id="rId30"/>
    <sheet name="Q64" sheetId="316" r:id="rId31"/>
    <sheet name="Q65" sheetId="317" r:id="rId32"/>
    <sheet name="Q66" sheetId="318" r:id="rId33"/>
    <sheet name="Q67" sheetId="319" r:id="rId34"/>
    <sheet name="Q68" sheetId="320" r:id="rId35"/>
    <sheet name="Q69-72" sheetId="321" r:id="rId36"/>
    <sheet name="Q73-162" sheetId="322" r:id="rId37"/>
    <sheet name="Q163" sheetId="326" r:id="rId38"/>
    <sheet name="Q164" sheetId="327" r:id="rId39"/>
    <sheet name="Q165" sheetId="328" r:id="rId40"/>
    <sheet name="Q166" sheetId="329" r:id="rId41"/>
    <sheet name="Q167" sheetId="330" r:id="rId42"/>
    <sheet name="Q168" sheetId="331" r:id="rId43"/>
    <sheet name="Q169" sheetId="332" r:id="rId44"/>
    <sheet name="Q170" sheetId="333" r:id="rId45"/>
    <sheet name="Q171" sheetId="334" r:id="rId46"/>
    <sheet name="Q172" sheetId="335" r:id="rId47"/>
    <sheet name="Q173" sheetId="336" r:id="rId48"/>
    <sheet name="Q174" sheetId="337" r:id="rId49"/>
    <sheet name="Q175" sheetId="338" r:id="rId50"/>
    <sheet name="Q176" sheetId="339" r:id="rId51"/>
    <sheet name="Q177" sheetId="340" r:id="rId52"/>
    <sheet name="Q178" sheetId="341" r:id="rId53"/>
    <sheet name="Q179" sheetId="342" r:id="rId54"/>
    <sheet name="Q180" sheetId="343" r:id="rId55"/>
    <sheet name="Q181" sheetId="344" r:id="rId56"/>
    <sheet name="Q182" sheetId="345" r:id="rId57"/>
    <sheet name="Q183" sheetId="346" r:id="rId58"/>
    <sheet name="Q184" sheetId="347" r:id="rId59"/>
    <sheet name="Q185" sheetId="348" r:id="rId60"/>
    <sheet name="Q186" sheetId="349" r:id="rId61"/>
    <sheet name="Q187" sheetId="350" r:id="rId62"/>
    <sheet name="Q188" sheetId="351" r:id="rId63"/>
    <sheet name="Q189" sheetId="352" r:id="rId64"/>
  </sheets>
  <definedNames>
    <definedName name="_xlnm._FilterDatabase" localSheetId="0" hidden="1">Percentuais!$A$2:$KT$25</definedName>
  </definedName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14" i="294" l="1"/>
  <c r="E10" i="352"/>
  <c r="F10" i="352"/>
  <c r="G10" i="352"/>
  <c r="H10" i="352"/>
  <c r="E11" i="352"/>
  <c r="F11" i="352"/>
  <c r="G11" i="352"/>
  <c r="H11" i="352"/>
  <c r="E12" i="352"/>
  <c r="F12" i="352"/>
  <c r="G12" i="352"/>
  <c r="H12" i="352"/>
  <c r="E13" i="352"/>
  <c r="F13" i="352"/>
  <c r="G13" i="352"/>
  <c r="H13" i="352"/>
  <c r="E14" i="352"/>
  <c r="F14" i="352"/>
  <c r="G14" i="352"/>
  <c r="H14" i="352"/>
  <c r="H9" i="352"/>
  <c r="G9" i="352"/>
  <c r="F9" i="352"/>
  <c r="E9" i="352"/>
  <c r="E15" i="352" s="1"/>
  <c r="A1" i="352"/>
  <c r="A2" i="352" s="1"/>
  <c r="E10" i="351"/>
  <c r="F10" i="351"/>
  <c r="G10" i="351"/>
  <c r="H10" i="351"/>
  <c r="E11" i="351"/>
  <c r="F11" i="351"/>
  <c r="G11" i="351"/>
  <c r="H11" i="351"/>
  <c r="E12" i="351"/>
  <c r="F12" i="351"/>
  <c r="G12" i="351"/>
  <c r="H12" i="351"/>
  <c r="E13" i="351"/>
  <c r="F13" i="351"/>
  <c r="G13" i="351"/>
  <c r="H13" i="351"/>
  <c r="E14" i="351"/>
  <c r="F14" i="351"/>
  <c r="G14" i="351"/>
  <c r="H14" i="351"/>
  <c r="H9" i="351"/>
  <c r="G9" i="351"/>
  <c r="F9" i="351"/>
  <c r="E9" i="351"/>
  <c r="A1" i="351"/>
  <c r="A2" i="351" s="1"/>
  <c r="E10" i="350"/>
  <c r="F10" i="350"/>
  <c r="G10" i="350"/>
  <c r="H10" i="350"/>
  <c r="E11" i="350"/>
  <c r="F11" i="350"/>
  <c r="G11" i="350"/>
  <c r="H11" i="350"/>
  <c r="E12" i="350"/>
  <c r="F12" i="350"/>
  <c r="G12" i="350"/>
  <c r="H12" i="350"/>
  <c r="E13" i="350"/>
  <c r="F13" i="350"/>
  <c r="G13" i="350"/>
  <c r="H13" i="350"/>
  <c r="E14" i="350"/>
  <c r="F14" i="350"/>
  <c r="G14" i="350"/>
  <c r="H14" i="350"/>
  <c r="H9" i="350"/>
  <c r="G9" i="350"/>
  <c r="F9" i="350"/>
  <c r="E9" i="350"/>
  <c r="A1" i="350"/>
  <c r="A2" i="350" s="1"/>
  <c r="E10" i="349"/>
  <c r="F10" i="349"/>
  <c r="G10" i="349"/>
  <c r="H10" i="349"/>
  <c r="E11" i="349"/>
  <c r="F11" i="349"/>
  <c r="G11" i="349"/>
  <c r="H11" i="349"/>
  <c r="E12" i="349"/>
  <c r="F12" i="349"/>
  <c r="G12" i="349"/>
  <c r="H12" i="349"/>
  <c r="E13" i="349"/>
  <c r="F13" i="349"/>
  <c r="G13" i="349"/>
  <c r="H13" i="349"/>
  <c r="E14" i="349"/>
  <c r="F14" i="349"/>
  <c r="G14" i="349"/>
  <c r="H14" i="349"/>
  <c r="H9" i="349"/>
  <c r="G9" i="349"/>
  <c r="F9" i="349"/>
  <c r="E9" i="349"/>
  <c r="A1" i="349"/>
  <c r="A2" i="349" s="1"/>
  <c r="E10" i="348"/>
  <c r="F10" i="348"/>
  <c r="G10" i="348"/>
  <c r="H10" i="348"/>
  <c r="E11" i="348"/>
  <c r="F11" i="348"/>
  <c r="G11" i="348"/>
  <c r="H11" i="348"/>
  <c r="E12" i="348"/>
  <c r="F12" i="348"/>
  <c r="G12" i="348"/>
  <c r="H12" i="348"/>
  <c r="E13" i="348"/>
  <c r="F13" i="348"/>
  <c r="G13" i="348"/>
  <c r="H13" i="348"/>
  <c r="E14" i="348"/>
  <c r="F14" i="348"/>
  <c r="G14" i="348"/>
  <c r="H14" i="348"/>
  <c r="H9" i="348"/>
  <c r="G9" i="348"/>
  <c r="F9" i="348"/>
  <c r="E9" i="348"/>
  <c r="A1" i="348"/>
  <c r="A2" i="348" s="1"/>
  <c r="E10" i="347"/>
  <c r="F10" i="347"/>
  <c r="G10" i="347"/>
  <c r="H10" i="347"/>
  <c r="E11" i="347"/>
  <c r="F11" i="347"/>
  <c r="G11" i="347"/>
  <c r="H11" i="347"/>
  <c r="E12" i="347"/>
  <c r="F12" i="347"/>
  <c r="G12" i="347"/>
  <c r="H12" i="347"/>
  <c r="E13" i="347"/>
  <c r="F13" i="347"/>
  <c r="G13" i="347"/>
  <c r="H13" i="347"/>
  <c r="E14" i="347"/>
  <c r="F14" i="347"/>
  <c r="G14" i="347"/>
  <c r="H14" i="347"/>
  <c r="H9" i="347"/>
  <c r="G9" i="347"/>
  <c r="F9" i="347"/>
  <c r="E9" i="347"/>
  <c r="A1" i="347"/>
  <c r="A2" i="347" s="1"/>
  <c r="E10" i="346"/>
  <c r="F10" i="346"/>
  <c r="G10" i="346"/>
  <c r="H10" i="346"/>
  <c r="E11" i="346"/>
  <c r="F11" i="346"/>
  <c r="G11" i="346"/>
  <c r="H11" i="346"/>
  <c r="E12" i="346"/>
  <c r="F12" i="346"/>
  <c r="G12" i="346"/>
  <c r="H12" i="346"/>
  <c r="E13" i="346"/>
  <c r="F13" i="346"/>
  <c r="G13" i="346"/>
  <c r="H13" i="346"/>
  <c r="E14" i="346"/>
  <c r="F14" i="346"/>
  <c r="G14" i="346"/>
  <c r="H14" i="346"/>
  <c r="H9" i="346"/>
  <c r="G9" i="346"/>
  <c r="F9" i="346"/>
  <c r="E9" i="346"/>
  <c r="A1" i="346"/>
  <c r="A2" i="346" s="1"/>
  <c r="E10" i="345"/>
  <c r="F10" i="345"/>
  <c r="G10" i="345"/>
  <c r="H10" i="345"/>
  <c r="E11" i="345"/>
  <c r="F11" i="345"/>
  <c r="G11" i="345"/>
  <c r="H11" i="345"/>
  <c r="E12" i="345"/>
  <c r="F12" i="345"/>
  <c r="G12" i="345"/>
  <c r="H12" i="345"/>
  <c r="E13" i="345"/>
  <c r="F13" i="345"/>
  <c r="G13" i="345"/>
  <c r="H13" i="345"/>
  <c r="E14" i="345"/>
  <c r="F14" i="345"/>
  <c r="G14" i="345"/>
  <c r="H14" i="345"/>
  <c r="H9" i="345"/>
  <c r="G9" i="345"/>
  <c r="F9" i="345"/>
  <c r="E9" i="345"/>
  <c r="A1" i="345"/>
  <c r="A2" i="345" s="1"/>
  <c r="E10" i="344"/>
  <c r="F10" i="344"/>
  <c r="G10" i="344"/>
  <c r="H10" i="344"/>
  <c r="E11" i="344"/>
  <c r="F11" i="344"/>
  <c r="G11" i="344"/>
  <c r="H11" i="344"/>
  <c r="E12" i="344"/>
  <c r="F12" i="344"/>
  <c r="G12" i="344"/>
  <c r="H12" i="344"/>
  <c r="E13" i="344"/>
  <c r="F13" i="344"/>
  <c r="G13" i="344"/>
  <c r="H13" i="344"/>
  <c r="E14" i="344"/>
  <c r="F14" i="344"/>
  <c r="G14" i="344"/>
  <c r="H14" i="344"/>
  <c r="H9" i="344"/>
  <c r="G9" i="344"/>
  <c r="F9" i="344"/>
  <c r="E9" i="344"/>
  <c r="A1" i="344"/>
  <c r="A2" i="344" s="1"/>
  <c r="E10" i="343"/>
  <c r="F10" i="343"/>
  <c r="G10" i="343"/>
  <c r="H10" i="343"/>
  <c r="E11" i="343"/>
  <c r="F11" i="343"/>
  <c r="G11" i="343"/>
  <c r="H11" i="343"/>
  <c r="E12" i="343"/>
  <c r="F12" i="343"/>
  <c r="G12" i="343"/>
  <c r="H12" i="343"/>
  <c r="E13" i="343"/>
  <c r="F13" i="343"/>
  <c r="G13" i="343"/>
  <c r="H13" i="343"/>
  <c r="E14" i="343"/>
  <c r="F14" i="343"/>
  <c r="G14" i="343"/>
  <c r="H14" i="343"/>
  <c r="H9" i="343"/>
  <c r="G9" i="343"/>
  <c r="F9" i="343"/>
  <c r="E9" i="343"/>
  <c r="A1" i="343"/>
  <c r="A2" i="343" s="1"/>
  <c r="E10" i="342"/>
  <c r="F10" i="342"/>
  <c r="G10" i="342"/>
  <c r="H10" i="342"/>
  <c r="E11" i="342"/>
  <c r="F11" i="342"/>
  <c r="G11" i="342"/>
  <c r="H11" i="342"/>
  <c r="E12" i="342"/>
  <c r="F12" i="342"/>
  <c r="G12" i="342"/>
  <c r="H12" i="342"/>
  <c r="E13" i="342"/>
  <c r="F13" i="342"/>
  <c r="G13" i="342"/>
  <c r="H13" i="342"/>
  <c r="E14" i="342"/>
  <c r="F14" i="342"/>
  <c r="G14" i="342"/>
  <c r="H14" i="342"/>
  <c r="H9" i="342"/>
  <c r="G9" i="342"/>
  <c r="F9" i="342"/>
  <c r="E9" i="342"/>
  <c r="A1" i="342"/>
  <c r="A2" i="342" s="1"/>
  <c r="E10" i="341"/>
  <c r="F10" i="341"/>
  <c r="G10" i="341"/>
  <c r="H10" i="341"/>
  <c r="E11" i="341"/>
  <c r="F11" i="341"/>
  <c r="G11" i="341"/>
  <c r="H11" i="341"/>
  <c r="E12" i="341"/>
  <c r="F12" i="341"/>
  <c r="G12" i="341"/>
  <c r="H12" i="341"/>
  <c r="E13" i="341"/>
  <c r="F13" i="341"/>
  <c r="G13" i="341"/>
  <c r="H13" i="341"/>
  <c r="E14" i="341"/>
  <c r="F14" i="341"/>
  <c r="G14" i="341"/>
  <c r="H14" i="341"/>
  <c r="H9" i="341"/>
  <c r="G9" i="341"/>
  <c r="F9" i="341"/>
  <c r="E9" i="341"/>
  <c r="A1" i="341"/>
  <c r="A2" i="341" s="1"/>
  <c r="E10" i="340"/>
  <c r="F10" i="340"/>
  <c r="G10" i="340"/>
  <c r="H10" i="340"/>
  <c r="E11" i="340"/>
  <c r="F11" i="340"/>
  <c r="G11" i="340"/>
  <c r="H11" i="340"/>
  <c r="E12" i="340"/>
  <c r="F12" i="340"/>
  <c r="G12" i="340"/>
  <c r="H12" i="340"/>
  <c r="E13" i="340"/>
  <c r="F13" i="340"/>
  <c r="G13" i="340"/>
  <c r="H13" i="340"/>
  <c r="E14" i="340"/>
  <c r="F14" i="340"/>
  <c r="G14" i="340"/>
  <c r="H14" i="340"/>
  <c r="H9" i="340"/>
  <c r="G9" i="340"/>
  <c r="F9" i="340"/>
  <c r="E9" i="340"/>
  <c r="A1" i="340"/>
  <c r="A2" i="340" s="1"/>
  <c r="E10" i="339"/>
  <c r="F10" i="339"/>
  <c r="G10" i="339"/>
  <c r="H10" i="339"/>
  <c r="E11" i="339"/>
  <c r="F11" i="339"/>
  <c r="G11" i="339"/>
  <c r="H11" i="339"/>
  <c r="E12" i="339"/>
  <c r="F12" i="339"/>
  <c r="G12" i="339"/>
  <c r="H12" i="339"/>
  <c r="E13" i="339"/>
  <c r="F13" i="339"/>
  <c r="G13" i="339"/>
  <c r="H13" i="339"/>
  <c r="E14" i="339"/>
  <c r="F14" i="339"/>
  <c r="G14" i="339"/>
  <c r="H14" i="339"/>
  <c r="H9" i="339"/>
  <c r="G9" i="339"/>
  <c r="F9" i="339"/>
  <c r="E9" i="339"/>
  <c r="A1" i="339"/>
  <c r="A2" i="339" s="1"/>
  <c r="E10" i="338"/>
  <c r="F10" i="338"/>
  <c r="G10" i="338"/>
  <c r="H10" i="338"/>
  <c r="E11" i="338"/>
  <c r="F11" i="338"/>
  <c r="G11" i="338"/>
  <c r="H11" i="338"/>
  <c r="E12" i="338"/>
  <c r="F12" i="338"/>
  <c r="G12" i="338"/>
  <c r="H12" i="338"/>
  <c r="E13" i="338"/>
  <c r="F13" i="338"/>
  <c r="G13" i="338"/>
  <c r="H13" i="338"/>
  <c r="E14" i="338"/>
  <c r="F14" i="338"/>
  <c r="G14" i="338"/>
  <c r="H14" i="338"/>
  <c r="H9" i="338"/>
  <c r="G9" i="338"/>
  <c r="G15" i="338" s="1"/>
  <c r="F9" i="338"/>
  <c r="E9" i="338"/>
  <c r="A1" i="338"/>
  <c r="A2" i="338" s="1"/>
  <c r="E10" i="337"/>
  <c r="F10" i="337"/>
  <c r="G10" i="337"/>
  <c r="H10" i="337"/>
  <c r="E11" i="337"/>
  <c r="F11" i="337"/>
  <c r="G11" i="337"/>
  <c r="H11" i="337"/>
  <c r="E12" i="337"/>
  <c r="F12" i="337"/>
  <c r="G12" i="337"/>
  <c r="H12" i="337"/>
  <c r="E13" i="337"/>
  <c r="F13" i="337"/>
  <c r="G13" i="337"/>
  <c r="H13" i="337"/>
  <c r="E14" i="337"/>
  <c r="F14" i="337"/>
  <c r="G14" i="337"/>
  <c r="H14" i="337"/>
  <c r="H9" i="337"/>
  <c r="G9" i="337"/>
  <c r="F9" i="337"/>
  <c r="E9" i="337"/>
  <c r="A1" i="337"/>
  <c r="A2" i="337" s="1"/>
  <c r="E10" i="336"/>
  <c r="F10" i="336"/>
  <c r="G10" i="336"/>
  <c r="H10" i="336"/>
  <c r="E11" i="336"/>
  <c r="F11" i="336"/>
  <c r="G11" i="336"/>
  <c r="H11" i="336"/>
  <c r="E12" i="336"/>
  <c r="F12" i="336"/>
  <c r="G12" i="336"/>
  <c r="H12" i="336"/>
  <c r="E13" i="336"/>
  <c r="F13" i="336"/>
  <c r="G13" i="336"/>
  <c r="H13" i="336"/>
  <c r="E14" i="336"/>
  <c r="F14" i="336"/>
  <c r="G14" i="336"/>
  <c r="H14" i="336"/>
  <c r="H9" i="336"/>
  <c r="G9" i="336"/>
  <c r="F9" i="336"/>
  <c r="E9" i="336"/>
  <c r="E15" i="336" s="1"/>
  <c r="A1" i="336"/>
  <c r="A2" i="336" s="1"/>
  <c r="E10" i="335"/>
  <c r="F10" i="335"/>
  <c r="G10" i="335"/>
  <c r="H10" i="335"/>
  <c r="E11" i="335"/>
  <c r="F11" i="335"/>
  <c r="G11" i="335"/>
  <c r="H11" i="335"/>
  <c r="E12" i="335"/>
  <c r="F12" i="335"/>
  <c r="G12" i="335"/>
  <c r="H12" i="335"/>
  <c r="E13" i="335"/>
  <c r="F13" i="335"/>
  <c r="G13" i="335"/>
  <c r="H13" i="335"/>
  <c r="E14" i="335"/>
  <c r="F14" i="335"/>
  <c r="G14" i="335"/>
  <c r="H14" i="335"/>
  <c r="H9" i="335"/>
  <c r="G9" i="335"/>
  <c r="F9" i="335"/>
  <c r="E9" i="335"/>
  <c r="A1" i="335"/>
  <c r="A2" i="335" s="1"/>
  <c r="E10" i="334"/>
  <c r="F10" i="334"/>
  <c r="G10" i="334"/>
  <c r="H10" i="334"/>
  <c r="E11" i="334"/>
  <c r="F11" i="334"/>
  <c r="G11" i="334"/>
  <c r="H11" i="334"/>
  <c r="E12" i="334"/>
  <c r="F12" i="334"/>
  <c r="G12" i="334"/>
  <c r="H12" i="334"/>
  <c r="E13" i="334"/>
  <c r="F13" i="334"/>
  <c r="G13" i="334"/>
  <c r="H13" i="334"/>
  <c r="E14" i="334"/>
  <c r="F14" i="334"/>
  <c r="G14" i="334"/>
  <c r="H14" i="334"/>
  <c r="H9" i="334"/>
  <c r="G9" i="334"/>
  <c r="G15" i="334" s="1"/>
  <c r="F9" i="334"/>
  <c r="E9" i="334"/>
  <c r="A1" i="334"/>
  <c r="A2" i="334" s="1"/>
  <c r="E10" i="333"/>
  <c r="F10" i="333"/>
  <c r="G10" i="333"/>
  <c r="H10" i="333"/>
  <c r="E11" i="333"/>
  <c r="F11" i="333"/>
  <c r="G11" i="333"/>
  <c r="H11" i="333"/>
  <c r="E12" i="333"/>
  <c r="F12" i="333"/>
  <c r="G12" i="333"/>
  <c r="H12" i="333"/>
  <c r="E13" i="333"/>
  <c r="F13" i="333"/>
  <c r="G13" i="333"/>
  <c r="H13" i="333"/>
  <c r="E14" i="333"/>
  <c r="F14" i="333"/>
  <c r="G14" i="333"/>
  <c r="H14" i="333"/>
  <c r="H9" i="333"/>
  <c r="G9" i="333"/>
  <c r="F9" i="333"/>
  <c r="E9" i="333"/>
  <c r="A1" i="333"/>
  <c r="A2" i="333" s="1"/>
  <c r="E10" i="332"/>
  <c r="F10" i="332"/>
  <c r="G10" i="332"/>
  <c r="H10" i="332"/>
  <c r="E11" i="332"/>
  <c r="F11" i="332"/>
  <c r="G11" i="332"/>
  <c r="H11" i="332"/>
  <c r="E12" i="332"/>
  <c r="F12" i="332"/>
  <c r="G12" i="332"/>
  <c r="H12" i="332"/>
  <c r="E13" i="332"/>
  <c r="F13" i="332"/>
  <c r="G13" i="332"/>
  <c r="H13" i="332"/>
  <c r="E14" i="332"/>
  <c r="F14" i="332"/>
  <c r="G14" i="332"/>
  <c r="H14" i="332"/>
  <c r="H9" i="332"/>
  <c r="G9" i="332"/>
  <c r="F9" i="332"/>
  <c r="E9" i="332"/>
  <c r="E15" i="332" s="1"/>
  <c r="A1" i="332"/>
  <c r="A2" i="332" s="1"/>
  <c r="E10" i="331"/>
  <c r="F10" i="331"/>
  <c r="G10" i="331"/>
  <c r="H10" i="331"/>
  <c r="E11" i="331"/>
  <c r="F11" i="331"/>
  <c r="G11" i="331"/>
  <c r="H11" i="331"/>
  <c r="E12" i="331"/>
  <c r="F12" i="331"/>
  <c r="G12" i="331"/>
  <c r="H12" i="331"/>
  <c r="E13" i="331"/>
  <c r="F13" i="331"/>
  <c r="G13" i="331"/>
  <c r="H13" i="331"/>
  <c r="E14" i="331"/>
  <c r="F14" i="331"/>
  <c r="G14" i="331"/>
  <c r="H14" i="331"/>
  <c r="H9" i="331"/>
  <c r="G9" i="331"/>
  <c r="F9" i="331"/>
  <c r="E9" i="331"/>
  <c r="A1" i="331"/>
  <c r="A2" i="331" s="1"/>
  <c r="E10" i="330"/>
  <c r="F10" i="330"/>
  <c r="G10" i="330"/>
  <c r="H10" i="330"/>
  <c r="E11" i="330"/>
  <c r="F11" i="330"/>
  <c r="G11" i="330"/>
  <c r="H11" i="330"/>
  <c r="E12" i="330"/>
  <c r="F12" i="330"/>
  <c r="G12" i="330"/>
  <c r="H12" i="330"/>
  <c r="E13" i="330"/>
  <c r="F13" i="330"/>
  <c r="G13" i="330"/>
  <c r="H13" i="330"/>
  <c r="E14" i="330"/>
  <c r="F14" i="330"/>
  <c r="G14" i="330"/>
  <c r="H14" i="330"/>
  <c r="H9" i="330"/>
  <c r="G9" i="330"/>
  <c r="G15" i="330" s="1"/>
  <c r="F9" i="330"/>
  <c r="E9" i="330"/>
  <c r="A1" i="330"/>
  <c r="A2" i="330" s="1"/>
  <c r="E10" i="329"/>
  <c r="F10" i="329"/>
  <c r="G10" i="329"/>
  <c r="H10" i="329"/>
  <c r="E11" i="329"/>
  <c r="F11" i="329"/>
  <c r="G11" i="329"/>
  <c r="H11" i="329"/>
  <c r="E12" i="329"/>
  <c r="F12" i="329"/>
  <c r="G12" i="329"/>
  <c r="H12" i="329"/>
  <c r="E13" i="329"/>
  <c r="F13" i="329"/>
  <c r="G13" i="329"/>
  <c r="H13" i="329"/>
  <c r="E14" i="329"/>
  <c r="F14" i="329"/>
  <c r="G14" i="329"/>
  <c r="H14" i="329"/>
  <c r="H9" i="329"/>
  <c r="G9" i="329"/>
  <c r="F9" i="329"/>
  <c r="E9" i="329"/>
  <c r="A1" i="329"/>
  <c r="A2" i="329" s="1"/>
  <c r="E10" i="328"/>
  <c r="F10" i="328"/>
  <c r="G10" i="328"/>
  <c r="H10" i="328"/>
  <c r="E11" i="328"/>
  <c r="F11" i="328"/>
  <c r="G11" i="328"/>
  <c r="H11" i="328"/>
  <c r="E12" i="328"/>
  <c r="F12" i="328"/>
  <c r="G12" i="328"/>
  <c r="H12" i="328"/>
  <c r="E13" i="328"/>
  <c r="F13" i="328"/>
  <c r="G13" i="328"/>
  <c r="H13" i="328"/>
  <c r="E14" i="328"/>
  <c r="F14" i="328"/>
  <c r="G14" i="328"/>
  <c r="H14" i="328"/>
  <c r="H9" i="328"/>
  <c r="G9" i="328"/>
  <c r="F9" i="328"/>
  <c r="E9" i="328"/>
  <c r="E15" i="328" s="1"/>
  <c r="A1" i="328"/>
  <c r="A2" i="328" s="1"/>
  <c r="E10" i="327"/>
  <c r="F10" i="327"/>
  <c r="G10" i="327"/>
  <c r="H10" i="327"/>
  <c r="E11" i="327"/>
  <c r="F11" i="327"/>
  <c r="G11" i="327"/>
  <c r="H11" i="327"/>
  <c r="E12" i="327"/>
  <c r="F12" i="327"/>
  <c r="G12" i="327"/>
  <c r="H12" i="327"/>
  <c r="E13" i="327"/>
  <c r="F13" i="327"/>
  <c r="G13" i="327"/>
  <c r="H13" i="327"/>
  <c r="E14" i="327"/>
  <c r="F14" i="327"/>
  <c r="G14" i="327"/>
  <c r="H14" i="327"/>
  <c r="H9" i="327"/>
  <c r="G9" i="327"/>
  <c r="F9" i="327"/>
  <c r="E9" i="327"/>
  <c r="A1" i="327"/>
  <c r="A2" i="327" s="1"/>
  <c r="E10" i="326"/>
  <c r="F10" i="326"/>
  <c r="G10" i="326"/>
  <c r="H10" i="326"/>
  <c r="E11" i="326"/>
  <c r="F11" i="326"/>
  <c r="G11" i="326"/>
  <c r="H11" i="326"/>
  <c r="E12" i="326"/>
  <c r="F12" i="326"/>
  <c r="G12" i="326"/>
  <c r="H12" i="326"/>
  <c r="E13" i="326"/>
  <c r="F13" i="326"/>
  <c r="G13" i="326"/>
  <c r="H13" i="326"/>
  <c r="E14" i="326"/>
  <c r="F14" i="326"/>
  <c r="G14" i="326"/>
  <c r="H14" i="326"/>
  <c r="H9" i="326"/>
  <c r="G9" i="326"/>
  <c r="G15" i="326" s="1"/>
  <c r="F9" i="326"/>
  <c r="E9" i="326"/>
  <c r="A1" i="326"/>
  <c r="A2" i="326" s="1"/>
  <c r="F361" i="322"/>
  <c r="G361" i="322"/>
  <c r="H361" i="322"/>
  <c r="I361" i="322"/>
  <c r="I360" i="322"/>
  <c r="H360" i="322"/>
  <c r="G360" i="322"/>
  <c r="F360" i="322"/>
  <c r="F357" i="322"/>
  <c r="G357" i="322"/>
  <c r="H357" i="322"/>
  <c r="I357" i="322"/>
  <c r="I356" i="322"/>
  <c r="H356" i="322"/>
  <c r="G356" i="322"/>
  <c r="F356" i="322"/>
  <c r="F353" i="322"/>
  <c r="G353" i="322"/>
  <c r="H353" i="322"/>
  <c r="I353" i="322"/>
  <c r="I352" i="322"/>
  <c r="H352" i="322"/>
  <c r="G352" i="322"/>
  <c r="F352" i="322"/>
  <c r="F349" i="322"/>
  <c r="G349" i="322"/>
  <c r="H349" i="322"/>
  <c r="I349" i="322"/>
  <c r="I348" i="322"/>
  <c r="H348" i="322"/>
  <c r="G348" i="322"/>
  <c r="F348" i="322"/>
  <c r="F345" i="322"/>
  <c r="G345" i="322"/>
  <c r="H345" i="322"/>
  <c r="I345" i="322"/>
  <c r="I344" i="322"/>
  <c r="H344" i="322"/>
  <c r="G344" i="322"/>
  <c r="F344" i="322"/>
  <c r="F341" i="322"/>
  <c r="G341" i="322"/>
  <c r="H341" i="322"/>
  <c r="I341" i="322"/>
  <c r="I340" i="322"/>
  <c r="H340" i="322"/>
  <c r="G340" i="322"/>
  <c r="F340" i="322"/>
  <c r="F337" i="322"/>
  <c r="G337" i="322"/>
  <c r="H337" i="322"/>
  <c r="I337" i="322"/>
  <c r="I336" i="322"/>
  <c r="H336" i="322"/>
  <c r="G336" i="322"/>
  <c r="F336" i="322"/>
  <c r="F333" i="322"/>
  <c r="G333" i="322"/>
  <c r="H333" i="322"/>
  <c r="I333" i="322"/>
  <c r="I332" i="322"/>
  <c r="H332" i="322"/>
  <c r="G332" i="322"/>
  <c r="F332" i="322"/>
  <c r="F329" i="322"/>
  <c r="G329" i="322"/>
  <c r="H329" i="322"/>
  <c r="I329" i="322"/>
  <c r="I328" i="322"/>
  <c r="H328" i="322"/>
  <c r="G328" i="322"/>
  <c r="F328" i="322"/>
  <c r="F325" i="322"/>
  <c r="G325" i="322"/>
  <c r="H325" i="322"/>
  <c r="I325" i="322"/>
  <c r="I324" i="322"/>
  <c r="H324" i="322"/>
  <c r="G324" i="322"/>
  <c r="F324" i="322"/>
  <c r="F321" i="322"/>
  <c r="G321" i="322"/>
  <c r="H321" i="322"/>
  <c r="I321" i="322"/>
  <c r="I320" i="322"/>
  <c r="H320" i="322"/>
  <c r="G320" i="322"/>
  <c r="F320" i="322"/>
  <c r="F317" i="322"/>
  <c r="G317" i="322"/>
  <c r="H317" i="322"/>
  <c r="I317" i="322"/>
  <c r="I316" i="322"/>
  <c r="H316" i="322"/>
  <c r="G316" i="322"/>
  <c r="F316" i="322"/>
  <c r="F313" i="322"/>
  <c r="G313" i="322"/>
  <c r="H313" i="322"/>
  <c r="I313" i="322"/>
  <c r="I312" i="322"/>
  <c r="H312" i="322"/>
  <c r="G312" i="322"/>
  <c r="F312" i="322"/>
  <c r="F309" i="322"/>
  <c r="G309" i="322"/>
  <c r="H309" i="322"/>
  <c r="I309" i="322"/>
  <c r="I308" i="322"/>
  <c r="H308" i="322"/>
  <c r="G308" i="322"/>
  <c r="F308" i="322"/>
  <c r="F305" i="322"/>
  <c r="G305" i="322"/>
  <c r="H305" i="322"/>
  <c r="I305" i="322"/>
  <c r="I304" i="322"/>
  <c r="H304" i="322"/>
  <c r="G304" i="322"/>
  <c r="F304" i="322"/>
  <c r="F301" i="322"/>
  <c r="G301" i="322"/>
  <c r="H301" i="322"/>
  <c r="I301" i="322"/>
  <c r="I300" i="322"/>
  <c r="H300" i="322"/>
  <c r="G300" i="322"/>
  <c r="F300" i="322"/>
  <c r="F297" i="322"/>
  <c r="G297" i="322"/>
  <c r="H297" i="322"/>
  <c r="I297" i="322"/>
  <c r="I296" i="322"/>
  <c r="H296" i="322"/>
  <c r="G296" i="322"/>
  <c r="F296" i="322"/>
  <c r="F293" i="322"/>
  <c r="G293" i="322"/>
  <c r="H293" i="322"/>
  <c r="I293" i="322"/>
  <c r="I292" i="322"/>
  <c r="H292" i="322"/>
  <c r="G292" i="322"/>
  <c r="F292" i="322"/>
  <c r="I289" i="322"/>
  <c r="H289" i="322"/>
  <c r="G289" i="322"/>
  <c r="F289" i="322"/>
  <c r="F288" i="322"/>
  <c r="I288" i="322"/>
  <c r="H288" i="322"/>
  <c r="G288" i="322"/>
  <c r="F285" i="322"/>
  <c r="G285" i="322"/>
  <c r="H285" i="322"/>
  <c r="I285" i="322"/>
  <c r="I284" i="322"/>
  <c r="H284" i="322"/>
  <c r="G284" i="322"/>
  <c r="F284" i="322"/>
  <c r="F281" i="322"/>
  <c r="G281" i="322"/>
  <c r="H281" i="322"/>
  <c r="I281" i="322"/>
  <c r="I280" i="322"/>
  <c r="H280" i="322"/>
  <c r="G280" i="322"/>
  <c r="F280" i="322"/>
  <c r="F277" i="322"/>
  <c r="G277" i="322"/>
  <c r="H277" i="322"/>
  <c r="I277" i="322"/>
  <c r="I276" i="322"/>
  <c r="H276" i="322"/>
  <c r="G276" i="322"/>
  <c r="F276" i="322"/>
  <c r="F273" i="322"/>
  <c r="G273" i="322"/>
  <c r="H273" i="322"/>
  <c r="I273" i="322"/>
  <c r="I272" i="322"/>
  <c r="H272" i="322"/>
  <c r="G272" i="322"/>
  <c r="F272" i="322"/>
  <c r="F269" i="322"/>
  <c r="G269" i="322"/>
  <c r="H269" i="322"/>
  <c r="I269" i="322"/>
  <c r="I268" i="322"/>
  <c r="H268" i="322"/>
  <c r="G268" i="322"/>
  <c r="F268" i="322"/>
  <c r="F265" i="322"/>
  <c r="G265" i="322"/>
  <c r="H265" i="322"/>
  <c r="I265" i="322"/>
  <c r="I264" i="322"/>
  <c r="H264" i="322"/>
  <c r="G264" i="322"/>
  <c r="F264" i="322"/>
  <c r="F261" i="322"/>
  <c r="G261" i="322"/>
  <c r="H261" i="322"/>
  <c r="I261" i="322"/>
  <c r="I260" i="322"/>
  <c r="H260" i="322"/>
  <c r="G260" i="322"/>
  <c r="F260" i="322"/>
  <c r="F257" i="322"/>
  <c r="G257" i="322"/>
  <c r="H257" i="322"/>
  <c r="I257" i="322"/>
  <c r="I256" i="322"/>
  <c r="H256" i="322"/>
  <c r="G256" i="322"/>
  <c r="F256" i="322"/>
  <c r="F253" i="322"/>
  <c r="G253" i="322"/>
  <c r="H253" i="322"/>
  <c r="I253" i="322"/>
  <c r="I252" i="322"/>
  <c r="H252" i="322"/>
  <c r="G252" i="322"/>
  <c r="F252" i="322"/>
  <c r="F249" i="322"/>
  <c r="G249" i="322"/>
  <c r="H249" i="322"/>
  <c r="I249" i="322"/>
  <c r="I248" i="322"/>
  <c r="H248" i="322"/>
  <c r="G248" i="322"/>
  <c r="F248" i="322"/>
  <c r="F245" i="322"/>
  <c r="G245" i="322"/>
  <c r="H245" i="322"/>
  <c r="I245" i="322"/>
  <c r="I244" i="322"/>
  <c r="H244" i="322"/>
  <c r="G244" i="322"/>
  <c r="F244" i="322"/>
  <c r="F241" i="322"/>
  <c r="G241" i="322"/>
  <c r="H241" i="322"/>
  <c r="I241" i="322"/>
  <c r="I240" i="322"/>
  <c r="H240" i="322"/>
  <c r="G240" i="322"/>
  <c r="F240" i="322"/>
  <c r="F237" i="322"/>
  <c r="G237" i="322"/>
  <c r="H237" i="322"/>
  <c r="I237" i="322"/>
  <c r="I236" i="322"/>
  <c r="H236" i="322"/>
  <c r="G236" i="322"/>
  <c r="F236" i="322"/>
  <c r="F233" i="322"/>
  <c r="G233" i="322"/>
  <c r="H233" i="322"/>
  <c r="I233" i="322"/>
  <c r="I232" i="322"/>
  <c r="H232" i="322"/>
  <c r="G232" i="322"/>
  <c r="F232" i="322"/>
  <c r="F229" i="322"/>
  <c r="G229" i="322"/>
  <c r="H229" i="322"/>
  <c r="I229" i="322"/>
  <c r="I228" i="322"/>
  <c r="H228" i="322"/>
  <c r="G228" i="322"/>
  <c r="F228" i="322"/>
  <c r="F225" i="322"/>
  <c r="G225" i="322"/>
  <c r="H225" i="322"/>
  <c r="I225" i="322"/>
  <c r="I224" i="322"/>
  <c r="H224" i="322"/>
  <c r="G224" i="322"/>
  <c r="F224" i="322"/>
  <c r="F221" i="322"/>
  <c r="G221" i="322"/>
  <c r="H221" i="322"/>
  <c r="I221" i="322"/>
  <c r="I220" i="322"/>
  <c r="H220" i="322"/>
  <c r="G220" i="322"/>
  <c r="F220" i="322"/>
  <c r="F217" i="322"/>
  <c r="G217" i="322"/>
  <c r="H217" i="322"/>
  <c r="I217" i="322"/>
  <c r="I216" i="322"/>
  <c r="H216" i="322"/>
  <c r="G216" i="322"/>
  <c r="F216" i="322"/>
  <c r="F213" i="322"/>
  <c r="G213" i="322"/>
  <c r="H213" i="322"/>
  <c r="I213" i="322"/>
  <c r="I212" i="322"/>
  <c r="H212" i="322"/>
  <c r="G212" i="322"/>
  <c r="F212" i="322"/>
  <c r="F209" i="322"/>
  <c r="G209" i="322"/>
  <c r="H209" i="322"/>
  <c r="I209" i="322"/>
  <c r="I208" i="322"/>
  <c r="H208" i="322"/>
  <c r="G208" i="322"/>
  <c r="F208" i="322"/>
  <c r="F205" i="322"/>
  <c r="G205" i="322"/>
  <c r="H205" i="322"/>
  <c r="I205" i="322"/>
  <c r="I204" i="322"/>
  <c r="H204" i="322"/>
  <c r="G204" i="322"/>
  <c r="F204" i="322"/>
  <c r="F201" i="322"/>
  <c r="G201" i="322"/>
  <c r="H201" i="322"/>
  <c r="I201" i="322"/>
  <c r="I200" i="322"/>
  <c r="H200" i="322"/>
  <c r="G200" i="322"/>
  <c r="F200" i="322"/>
  <c r="F197" i="322"/>
  <c r="G197" i="322"/>
  <c r="H197" i="322"/>
  <c r="I197" i="322"/>
  <c r="I196" i="322"/>
  <c r="H196" i="322"/>
  <c r="G196" i="322"/>
  <c r="F196" i="322"/>
  <c r="F193" i="322"/>
  <c r="G193" i="322"/>
  <c r="H193" i="322"/>
  <c r="I193" i="322"/>
  <c r="I192" i="322"/>
  <c r="H192" i="322"/>
  <c r="G192" i="322"/>
  <c r="F192" i="322"/>
  <c r="F189" i="322"/>
  <c r="G189" i="322"/>
  <c r="H189" i="322"/>
  <c r="I189" i="322"/>
  <c r="I188" i="322"/>
  <c r="H188" i="322"/>
  <c r="G188" i="322"/>
  <c r="F188" i="322"/>
  <c r="F185" i="322"/>
  <c r="G185" i="322"/>
  <c r="H185" i="322"/>
  <c r="I185" i="322"/>
  <c r="I184" i="322"/>
  <c r="H184" i="322"/>
  <c r="G184" i="322"/>
  <c r="F184" i="322"/>
  <c r="F181" i="322"/>
  <c r="G181" i="322"/>
  <c r="H181" i="322"/>
  <c r="I181" i="322"/>
  <c r="F180" i="322"/>
  <c r="G180" i="322"/>
  <c r="G182" i="322" s="1"/>
  <c r="H180" i="322"/>
  <c r="H182" i="322" s="1"/>
  <c r="I180" i="322"/>
  <c r="F177" i="322"/>
  <c r="G177" i="322"/>
  <c r="H177" i="322"/>
  <c r="I177" i="322"/>
  <c r="I176" i="322"/>
  <c r="H176" i="322"/>
  <c r="G176" i="322"/>
  <c r="F176" i="322"/>
  <c r="F173" i="322"/>
  <c r="G173" i="322"/>
  <c r="H173" i="322"/>
  <c r="I173" i="322"/>
  <c r="I172" i="322"/>
  <c r="H172" i="322"/>
  <c r="G172" i="322"/>
  <c r="F172" i="322"/>
  <c r="F169" i="322"/>
  <c r="G169" i="322"/>
  <c r="H169" i="322"/>
  <c r="I169" i="322"/>
  <c r="I168" i="322"/>
  <c r="H168" i="322"/>
  <c r="G168" i="322"/>
  <c r="F168" i="322"/>
  <c r="F165" i="322"/>
  <c r="G165" i="322"/>
  <c r="H165" i="322"/>
  <c r="I165" i="322"/>
  <c r="I164" i="322"/>
  <c r="H164" i="322"/>
  <c r="G164" i="322"/>
  <c r="F164" i="322"/>
  <c r="F161" i="322"/>
  <c r="G161" i="322"/>
  <c r="H161" i="322"/>
  <c r="I161" i="322"/>
  <c r="I160" i="322"/>
  <c r="H160" i="322"/>
  <c r="G160" i="322"/>
  <c r="F160" i="322"/>
  <c r="F157" i="322"/>
  <c r="G157" i="322"/>
  <c r="H157" i="322"/>
  <c r="I157" i="322"/>
  <c r="I156" i="322"/>
  <c r="H156" i="322"/>
  <c r="G156" i="322"/>
  <c r="F156" i="322"/>
  <c r="F153" i="322"/>
  <c r="G153" i="322"/>
  <c r="H153" i="322"/>
  <c r="I153" i="322"/>
  <c r="I152" i="322"/>
  <c r="H152" i="322"/>
  <c r="G152" i="322"/>
  <c r="F152" i="322"/>
  <c r="F149" i="322"/>
  <c r="G149" i="322"/>
  <c r="H149" i="322"/>
  <c r="I149" i="322"/>
  <c r="I148" i="322"/>
  <c r="H148" i="322"/>
  <c r="G148" i="322"/>
  <c r="F148" i="322"/>
  <c r="F145" i="322"/>
  <c r="G145" i="322"/>
  <c r="H145" i="322"/>
  <c r="I145" i="322"/>
  <c r="I144" i="322"/>
  <c r="H144" i="322"/>
  <c r="G144" i="322"/>
  <c r="F144" i="322"/>
  <c r="F141" i="322"/>
  <c r="G141" i="322"/>
  <c r="H141" i="322"/>
  <c r="I141" i="322"/>
  <c r="I140" i="322"/>
  <c r="H140" i="322"/>
  <c r="G140" i="322"/>
  <c r="F140" i="322"/>
  <c r="F137" i="322"/>
  <c r="G137" i="322"/>
  <c r="H137" i="322"/>
  <c r="I137" i="322"/>
  <c r="I136" i="322"/>
  <c r="H136" i="322"/>
  <c r="G136" i="322"/>
  <c r="F136" i="322"/>
  <c r="F133" i="322"/>
  <c r="G133" i="322"/>
  <c r="H133" i="322"/>
  <c r="I133" i="322"/>
  <c r="I132" i="322"/>
  <c r="H132" i="322"/>
  <c r="G132" i="322"/>
  <c r="F132" i="322"/>
  <c r="F129" i="322"/>
  <c r="G129" i="322"/>
  <c r="H129" i="322"/>
  <c r="I129" i="322"/>
  <c r="I128" i="322"/>
  <c r="H128" i="322"/>
  <c r="G128" i="322"/>
  <c r="F128" i="322"/>
  <c r="F125" i="322"/>
  <c r="G125" i="322"/>
  <c r="H125" i="322"/>
  <c r="I125" i="322"/>
  <c r="I124" i="322"/>
  <c r="H124" i="322"/>
  <c r="G124" i="322"/>
  <c r="F124" i="322"/>
  <c r="F121" i="322"/>
  <c r="G121" i="322"/>
  <c r="H121" i="322"/>
  <c r="I121" i="322"/>
  <c r="I120" i="322"/>
  <c r="H120" i="322"/>
  <c r="G120" i="322"/>
  <c r="F120" i="322"/>
  <c r="F117" i="322"/>
  <c r="G117" i="322"/>
  <c r="H117" i="322"/>
  <c r="I117" i="322"/>
  <c r="I116" i="322"/>
  <c r="H116" i="322"/>
  <c r="G116" i="322"/>
  <c r="F116" i="322"/>
  <c r="F113" i="322"/>
  <c r="G113" i="322"/>
  <c r="H113" i="322"/>
  <c r="I113" i="322"/>
  <c r="I112" i="322"/>
  <c r="H112" i="322"/>
  <c r="G112" i="322"/>
  <c r="F112" i="322"/>
  <c r="F109" i="322"/>
  <c r="G109" i="322"/>
  <c r="H109" i="322"/>
  <c r="I109" i="322"/>
  <c r="I108" i="322"/>
  <c r="H108" i="322"/>
  <c r="G108" i="322"/>
  <c r="F108" i="322"/>
  <c r="F105" i="322"/>
  <c r="G105" i="322"/>
  <c r="H105" i="322"/>
  <c r="I105" i="322"/>
  <c r="I104" i="322"/>
  <c r="H104" i="322"/>
  <c r="G104" i="322"/>
  <c r="F104" i="322"/>
  <c r="F101" i="322"/>
  <c r="G101" i="322"/>
  <c r="H101" i="322"/>
  <c r="I101" i="322"/>
  <c r="I100" i="322"/>
  <c r="H100" i="322"/>
  <c r="G100" i="322"/>
  <c r="F100" i="322"/>
  <c r="F97" i="322"/>
  <c r="G97" i="322"/>
  <c r="H97" i="322"/>
  <c r="I97" i="322"/>
  <c r="I96" i="322"/>
  <c r="H96" i="322"/>
  <c r="G96" i="322"/>
  <c r="F96" i="322"/>
  <c r="F93" i="322"/>
  <c r="G93" i="322"/>
  <c r="H93" i="322"/>
  <c r="I93" i="322"/>
  <c r="I92" i="322"/>
  <c r="H92" i="322"/>
  <c r="G92" i="322"/>
  <c r="F92" i="322"/>
  <c r="F89" i="322"/>
  <c r="G89" i="322"/>
  <c r="H89" i="322"/>
  <c r="I89" i="322"/>
  <c r="I88" i="322"/>
  <c r="H88" i="322"/>
  <c r="G88" i="322"/>
  <c r="F88" i="322"/>
  <c r="F85" i="322"/>
  <c r="G85" i="322"/>
  <c r="H85" i="322"/>
  <c r="I85" i="322"/>
  <c r="I84" i="322"/>
  <c r="H84" i="322"/>
  <c r="G84" i="322"/>
  <c r="F84" i="322"/>
  <c r="F81" i="322"/>
  <c r="G81" i="322"/>
  <c r="H81" i="322"/>
  <c r="I81" i="322"/>
  <c r="I80" i="322"/>
  <c r="H80" i="322"/>
  <c r="G80" i="322"/>
  <c r="F80" i="322"/>
  <c r="F77" i="322"/>
  <c r="G77" i="322"/>
  <c r="H77" i="322"/>
  <c r="I77" i="322"/>
  <c r="I76" i="322"/>
  <c r="H76" i="322"/>
  <c r="G76" i="322"/>
  <c r="F76" i="322"/>
  <c r="F73" i="322"/>
  <c r="G73" i="322"/>
  <c r="H73" i="322"/>
  <c r="I73" i="322"/>
  <c r="I72" i="322"/>
  <c r="H72" i="322"/>
  <c r="G72" i="322"/>
  <c r="F72" i="322"/>
  <c r="F69" i="322"/>
  <c r="G69" i="322"/>
  <c r="H69" i="322"/>
  <c r="I69" i="322"/>
  <c r="I68" i="322"/>
  <c r="H68" i="322"/>
  <c r="G68" i="322"/>
  <c r="F68" i="322"/>
  <c r="F65" i="322"/>
  <c r="G65" i="322"/>
  <c r="H65" i="322"/>
  <c r="I65" i="322"/>
  <c r="I64" i="322"/>
  <c r="H64" i="322"/>
  <c r="G64" i="322"/>
  <c r="F64" i="322"/>
  <c r="F61" i="322"/>
  <c r="G61" i="322"/>
  <c r="H61" i="322"/>
  <c r="I61" i="322"/>
  <c r="I60" i="322"/>
  <c r="H60" i="322"/>
  <c r="G60" i="322"/>
  <c r="F60" i="322"/>
  <c r="F57" i="322"/>
  <c r="G57" i="322"/>
  <c r="H57" i="322"/>
  <c r="I57" i="322"/>
  <c r="I56" i="322"/>
  <c r="H56" i="322"/>
  <c r="G56" i="322"/>
  <c r="F56" i="322"/>
  <c r="F53" i="322"/>
  <c r="G53" i="322"/>
  <c r="H53" i="322"/>
  <c r="I53" i="322"/>
  <c r="I52" i="322"/>
  <c r="H52" i="322"/>
  <c r="G52" i="322"/>
  <c r="F52" i="322"/>
  <c r="F49" i="322"/>
  <c r="G49" i="322"/>
  <c r="H49" i="322"/>
  <c r="I49" i="322"/>
  <c r="I48" i="322"/>
  <c r="H48" i="322"/>
  <c r="G48" i="322"/>
  <c r="F48" i="322"/>
  <c r="F45" i="322"/>
  <c r="G45" i="322"/>
  <c r="H45" i="322"/>
  <c r="I45" i="322"/>
  <c r="I44" i="322"/>
  <c r="H44" i="322"/>
  <c r="G44" i="322"/>
  <c r="F44" i="322"/>
  <c r="F41" i="322"/>
  <c r="G41" i="322"/>
  <c r="H41" i="322"/>
  <c r="I41" i="322"/>
  <c r="I40" i="322"/>
  <c r="H40" i="322"/>
  <c r="G40" i="322"/>
  <c r="F40" i="322"/>
  <c r="F37" i="322"/>
  <c r="G37" i="322"/>
  <c r="H37" i="322"/>
  <c r="I37" i="322"/>
  <c r="I36" i="322"/>
  <c r="H36" i="322"/>
  <c r="G36" i="322"/>
  <c r="F36" i="322"/>
  <c r="H29" i="322"/>
  <c r="H28" i="322"/>
  <c r="F29" i="322"/>
  <c r="G29" i="322"/>
  <c r="I29" i="322"/>
  <c r="I28" i="322"/>
  <c r="G28" i="322"/>
  <c r="F28" i="322"/>
  <c r="I33" i="322"/>
  <c r="H33" i="322"/>
  <c r="G33" i="322"/>
  <c r="F33" i="322"/>
  <c r="I32" i="322"/>
  <c r="H32" i="322"/>
  <c r="H34" i="322" s="1"/>
  <c r="G32" i="322"/>
  <c r="F32" i="322"/>
  <c r="F25" i="322"/>
  <c r="G25" i="322"/>
  <c r="H25" i="322"/>
  <c r="I25" i="322"/>
  <c r="I24" i="322"/>
  <c r="H24" i="322"/>
  <c r="G24" i="322"/>
  <c r="F24" i="322"/>
  <c r="F21" i="322"/>
  <c r="G21" i="322"/>
  <c r="H21" i="322"/>
  <c r="I21" i="322"/>
  <c r="I20" i="322"/>
  <c r="H20" i="322"/>
  <c r="G20" i="322"/>
  <c r="F20" i="322"/>
  <c r="F17" i="322"/>
  <c r="G17" i="322"/>
  <c r="H17" i="322"/>
  <c r="I17" i="322"/>
  <c r="I16" i="322"/>
  <c r="H16" i="322"/>
  <c r="G16" i="322"/>
  <c r="F16" i="322"/>
  <c r="F13" i="322"/>
  <c r="G13" i="322"/>
  <c r="H13" i="322"/>
  <c r="I13" i="322"/>
  <c r="I12" i="322"/>
  <c r="H12" i="322"/>
  <c r="G12" i="322"/>
  <c r="F12" i="322"/>
  <c r="F9" i="322"/>
  <c r="G9" i="322"/>
  <c r="H9" i="322"/>
  <c r="I9" i="322"/>
  <c r="I8" i="322"/>
  <c r="H8" i="322"/>
  <c r="G8" i="322"/>
  <c r="F8" i="322"/>
  <c r="F5" i="322"/>
  <c r="G5" i="322"/>
  <c r="H5" i="322"/>
  <c r="I5" i="322"/>
  <c r="I4" i="322"/>
  <c r="H4" i="322"/>
  <c r="G4" i="322"/>
  <c r="F4" i="322"/>
  <c r="F19" i="321"/>
  <c r="G19" i="321"/>
  <c r="H19" i="321"/>
  <c r="I19" i="321"/>
  <c r="I18" i="321"/>
  <c r="H18" i="321"/>
  <c r="G18" i="321"/>
  <c r="F18" i="321"/>
  <c r="F15" i="321"/>
  <c r="G15" i="321"/>
  <c r="H15" i="321"/>
  <c r="I15" i="321"/>
  <c r="I14" i="321"/>
  <c r="H14" i="321"/>
  <c r="G14" i="321"/>
  <c r="F14" i="321"/>
  <c r="F11" i="321"/>
  <c r="F10" i="321"/>
  <c r="G11" i="321"/>
  <c r="H11" i="321"/>
  <c r="I11" i="321"/>
  <c r="I10" i="321"/>
  <c r="H10" i="321"/>
  <c r="G10" i="321"/>
  <c r="F7" i="321"/>
  <c r="G7" i="321"/>
  <c r="H7" i="321"/>
  <c r="I7" i="321"/>
  <c r="I6" i="321"/>
  <c r="H6" i="321"/>
  <c r="G6" i="321"/>
  <c r="F6" i="321"/>
  <c r="E11" i="320"/>
  <c r="F11" i="320"/>
  <c r="G11" i="320"/>
  <c r="H11" i="320"/>
  <c r="H10" i="320"/>
  <c r="G10" i="320"/>
  <c r="F10" i="320"/>
  <c r="E10" i="320"/>
  <c r="A1" i="320"/>
  <c r="A2" i="320" s="1"/>
  <c r="E10" i="319"/>
  <c r="F10" i="319"/>
  <c r="G10" i="319"/>
  <c r="H10" i="319"/>
  <c r="E11" i="319"/>
  <c r="F11" i="319"/>
  <c r="G11" i="319"/>
  <c r="H11" i="319"/>
  <c r="E12" i="319"/>
  <c r="F12" i="319"/>
  <c r="G12" i="319"/>
  <c r="H12" i="319"/>
  <c r="E13" i="319"/>
  <c r="F13" i="319"/>
  <c r="G13" i="319"/>
  <c r="H13" i="319"/>
  <c r="E14" i="319"/>
  <c r="F14" i="319"/>
  <c r="G14" i="319"/>
  <c r="H14" i="319"/>
  <c r="H9" i="319"/>
  <c r="G9" i="319"/>
  <c r="F9" i="319"/>
  <c r="E9" i="319"/>
  <c r="A1" i="319"/>
  <c r="A2" i="319" s="1"/>
  <c r="E10" i="318"/>
  <c r="F10" i="318"/>
  <c r="G10" i="318"/>
  <c r="H10" i="318"/>
  <c r="E11" i="318"/>
  <c r="F11" i="318"/>
  <c r="G11" i="318"/>
  <c r="H11" i="318"/>
  <c r="E12" i="318"/>
  <c r="F12" i="318"/>
  <c r="G12" i="318"/>
  <c r="H12" i="318"/>
  <c r="E13" i="318"/>
  <c r="F13" i="318"/>
  <c r="G13" i="318"/>
  <c r="H13" i="318"/>
  <c r="E14" i="318"/>
  <c r="F14" i="318"/>
  <c r="G14" i="318"/>
  <c r="H14" i="318"/>
  <c r="H9" i="318"/>
  <c r="G9" i="318"/>
  <c r="F9" i="318"/>
  <c r="E9" i="318"/>
  <c r="A1" i="318"/>
  <c r="A2" i="318" s="1"/>
  <c r="E10" i="317"/>
  <c r="F10" i="317"/>
  <c r="G10" i="317"/>
  <c r="H10" i="317"/>
  <c r="E11" i="317"/>
  <c r="F11" i="317"/>
  <c r="G11" i="317"/>
  <c r="H11" i="317"/>
  <c r="E12" i="317"/>
  <c r="F12" i="317"/>
  <c r="G12" i="317"/>
  <c r="H12" i="317"/>
  <c r="E13" i="317"/>
  <c r="F13" i="317"/>
  <c r="G13" i="317"/>
  <c r="H13" i="317"/>
  <c r="E14" i="317"/>
  <c r="F14" i="317"/>
  <c r="G14" i="317"/>
  <c r="H14" i="317"/>
  <c r="H9" i="317"/>
  <c r="G9" i="317"/>
  <c r="F9" i="317"/>
  <c r="E9" i="317"/>
  <c r="A1" i="317"/>
  <c r="A2" i="317" s="1"/>
  <c r="E10" i="316"/>
  <c r="F10" i="316"/>
  <c r="G10" i="316"/>
  <c r="H10" i="316"/>
  <c r="E11" i="316"/>
  <c r="F11" i="316"/>
  <c r="G11" i="316"/>
  <c r="H11" i="316"/>
  <c r="E12" i="316"/>
  <c r="F12" i="316"/>
  <c r="G12" i="316"/>
  <c r="H12" i="316"/>
  <c r="E13" i="316"/>
  <c r="F13" i="316"/>
  <c r="G13" i="316"/>
  <c r="H13" i="316"/>
  <c r="E14" i="316"/>
  <c r="F14" i="316"/>
  <c r="G14" i="316"/>
  <c r="H14" i="316"/>
  <c r="H9" i="316"/>
  <c r="G9" i="316"/>
  <c r="F9" i="316"/>
  <c r="E9" i="316"/>
  <c r="A1" i="316"/>
  <c r="A2" i="316" s="1"/>
  <c r="E10" i="315"/>
  <c r="F10" i="315"/>
  <c r="G10" i="315"/>
  <c r="H10" i="315"/>
  <c r="E11" i="315"/>
  <c r="F11" i="315"/>
  <c r="G11" i="315"/>
  <c r="H11" i="315"/>
  <c r="E12" i="315"/>
  <c r="F12" i="315"/>
  <c r="G12" i="315"/>
  <c r="H12" i="315"/>
  <c r="E13" i="315"/>
  <c r="F13" i="315"/>
  <c r="G13" i="315"/>
  <c r="H13" i="315"/>
  <c r="E14" i="315"/>
  <c r="F14" i="315"/>
  <c r="G14" i="315"/>
  <c r="H14" i="315"/>
  <c r="H9" i="315"/>
  <c r="G9" i="315"/>
  <c r="F9" i="315"/>
  <c r="E9" i="315"/>
  <c r="A1" i="315"/>
  <c r="A2" i="315" s="1"/>
  <c r="E10" i="314"/>
  <c r="F10" i="314"/>
  <c r="G10" i="314"/>
  <c r="H10" i="314"/>
  <c r="E11" i="314"/>
  <c r="F11" i="314"/>
  <c r="G11" i="314"/>
  <c r="H11" i="314"/>
  <c r="E12" i="314"/>
  <c r="F12" i="314"/>
  <c r="G12" i="314"/>
  <c r="H12" i="314"/>
  <c r="E13" i="314"/>
  <c r="F13" i="314"/>
  <c r="G13" i="314"/>
  <c r="H13" i="314"/>
  <c r="E14" i="314"/>
  <c r="F14" i="314"/>
  <c r="G14" i="314"/>
  <c r="H14" i="314"/>
  <c r="H9" i="314"/>
  <c r="G9" i="314"/>
  <c r="F9" i="314"/>
  <c r="E9" i="314"/>
  <c r="A1" i="314"/>
  <c r="A2" i="314" s="1"/>
  <c r="E10" i="313"/>
  <c r="F10" i="313"/>
  <c r="G10" i="313"/>
  <c r="H10" i="313"/>
  <c r="E11" i="313"/>
  <c r="F11" i="313"/>
  <c r="G11" i="313"/>
  <c r="H11" i="313"/>
  <c r="E12" i="313"/>
  <c r="F12" i="313"/>
  <c r="G12" i="313"/>
  <c r="H12" i="313"/>
  <c r="E13" i="313"/>
  <c r="F13" i="313"/>
  <c r="G13" i="313"/>
  <c r="H13" i="313"/>
  <c r="E14" i="313"/>
  <c r="F14" i="313"/>
  <c r="G14" i="313"/>
  <c r="H14" i="313"/>
  <c r="H9" i="313"/>
  <c r="G9" i="313"/>
  <c r="F9" i="313"/>
  <c r="E9" i="313"/>
  <c r="A1" i="313"/>
  <c r="A2" i="313" s="1"/>
  <c r="E10" i="312"/>
  <c r="F10" i="312"/>
  <c r="G10" i="312"/>
  <c r="H10" i="312"/>
  <c r="E11" i="312"/>
  <c r="F11" i="312"/>
  <c r="G11" i="312"/>
  <c r="H11" i="312"/>
  <c r="E12" i="312"/>
  <c r="F12" i="312"/>
  <c r="G12" i="312"/>
  <c r="H12" i="312"/>
  <c r="E13" i="312"/>
  <c r="F13" i="312"/>
  <c r="G13" i="312"/>
  <c r="H13" i="312"/>
  <c r="E14" i="312"/>
  <c r="F14" i="312"/>
  <c r="G14" i="312"/>
  <c r="H14" i="312"/>
  <c r="H9" i="312"/>
  <c r="G9" i="312"/>
  <c r="F9" i="312"/>
  <c r="E9" i="312"/>
  <c r="A1" i="312"/>
  <c r="A2" i="312" s="1"/>
  <c r="E10" i="311"/>
  <c r="F10" i="311"/>
  <c r="G10" i="311"/>
  <c r="H10" i="311"/>
  <c r="E11" i="311"/>
  <c r="F11" i="311"/>
  <c r="G11" i="311"/>
  <c r="H11" i="311"/>
  <c r="E12" i="311"/>
  <c r="F12" i="311"/>
  <c r="G12" i="311"/>
  <c r="H12" i="311"/>
  <c r="E13" i="311"/>
  <c r="F13" i="311"/>
  <c r="G13" i="311"/>
  <c r="H13" i="311"/>
  <c r="E14" i="311"/>
  <c r="F14" i="311"/>
  <c r="G14" i="311"/>
  <c r="H14" i="311"/>
  <c r="H9" i="311"/>
  <c r="G9" i="311"/>
  <c r="F9" i="311"/>
  <c r="E9" i="311"/>
  <c r="A1" i="311"/>
  <c r="A2" i="311" s="1"/>
  <c r="E11" i="310"/>
  <c r="F11" i="310"/>
  <c r="G11" i="310"/>
  <c r="H11" i="310"/>
  <c r="H10" i="310"/>
  <c r="G10" i="310"/>
  <c r="F10" i="310"/>
  <c r="E10" i="310"/>
  <c r="A1" i="310"/>
  <c r="A2" i="310" s="1"/>
  <c r="E10" i="309"/>
  <c r="F10" i="309"/>
  <c r="G10" i="309"/>
  <c r="H10" i="309"/>
  <c r="E11" i="309"/>
  <c r="F11" i="309"/>
  <c r="G11" i="309"/>
  <c r="H11" i="309"/>
  <c r="E12" i="309"/>
  <c r="F12" i="309"/>
  <c r="G12" i="309"/>
  <c r="H12" i="309"/>
  <c r="E13" i="309"/>
  <c r="F13" i="309"/>
  <c r="G13" i="309"/>
  <c r="H13" i="309"/>
  <c r="E14" i="309"/>
  <c r="F14" i="309"/>
  <c r="G14" i="309"/>
  <c r="H14" i="309"/>
  <c r="H9" i="309"/>
  <c r="G9" i="309"/>
  <c r="F9" i="309"/>
  <c r="E9" i="309"/>
  <c r="A1" i="309"/>
  <c r="A2" i="309" s="1"/>
  <c r="E10" i="308"/>
  <c r="F10" i="308"/>
  <c r="G10" i="308"/>
  <c r="H10" i="308"/>
  <c r="E11" i="308"/>
  <c r="F11" i="308"/>
  <c r="G11" i="308"/>
  <c r="H11" i="308"/>
  <c r="E12" i="308"/>
  <c r="F12" i="308"/>
  <c r="G12" i="308"/>
  <c r="H12" i="308"/>
  <c r="E13" i="308"/>
  <c r="F13" i="308"/>
  <c r="G13" i="308"/>
  <c r="H13" i="308"/>
  <c r="E14" i="308"/>
  <c r="F14" i="308"/>
  <c r="G14" i="308"/>
  <c r="H14" i="308"/>
  <c r="H9" i="308"/>
  <c r="G9" i="308"/>
  <c r="F9" i="308"/>
  <c r="E9" i="308"/>
  <c r="A1" i="308"/>
  <c r="A2" i="308" s="1"/>
  <c r="E10" i="307"/>
  <c r="F10" i="307"/>
  <c r="G10" i="307"/>
  <c r="H10" i="307"/>
  <c r="E11" i="307"/>
  <c r="F11" i="307"/>
  <c r="G11" i="307"/>
  <c r="H11" i="307"/>
  <c r="E12" i="307"/>
  <c r="F12" i="307"/>
  <c r="G12" i="307"/>
  <c r="H12" i="307"/>
  <c r="E13" i="307"/>
  <c r="F13" i="307"/>
  <c r="G13" i="307"/>
  <c r="H13" i="307"/>
  <c r="E14" i="307"/>
  <c r="F14" i="307"/>
  <c r="G14" i="307"/>
  <c r="H14" i="307"/>
  <c r="H9" i="307"/>
  <c r="G9" i="307"/>
  <c r="F9" i="307"/>
  <c r="F15" i="307" s="1"/>
  <c r="E9" i="307"/>
  <c r="A1" i="307"/>
  <c r="A2" i="307" s="1"/>
  <c r="E10" i="306"/>
  <c r="F10" i="306"/>
  <c r="G10" i="306"/>
  <c r="H10" i="306"/>
  <c r="E11" i="306"/>
  <c r="F11" i="306"/>
  <c r="G11" i="306"/>
  <c r="H11" i="306"/>
  <c r="E12" i="306"/>
  <c r="F12" i="306"/>
  <c r="G12" i="306"/>
  <c r="H12" i="306"/>
  <c r="E13" i="306"/>
  <c r="F13" i="306"/>
  <c r="G13" i="306"/>
  <c r="H13" i="306"/>
  <c r="E14" i="306"/>
  <c r="F14" i="306"/>
  <c r="G14" i="306"/>
  <c r="H14" i="306"/>
  <c r="H9" i="306"/>
  <c r="G9" i="306"/>
  <c r="F9" i="306"/>
  <c r="E9" i="306"/>
  <c r="A1" i="306"/>
  <c r="A2" i="306" s="1"/>
  <c r="E10" i="305"/>
  <c r="F10" i="305"/>
  <c r="G10" i="305"/>
  <c r="H10" i="305"/>
  <c r="E11" i="305"/>
  <c r="F11" i="305"/>
  <c r="G11" i="305"/>
  <c r="H11" i="305"/>
  <c r="E12" i="305"/>
  <c r="F12" i="305"/>
  <c r="G12" i="305"/>
  <c r="H12" i="305"/>
  <c r="E13" i="305"/>
  <c r="F13" i="305"/>
  <c r="G13" i="305"/>
  <c r="H13" i="305"/>
  <c r="E14" i="305"/>
  <c r="F14" i="305"/>
  <c r="G14" i="305"/>
  <c r="H14" i="305"/>
  <c r="H9" i="305"/>
  <c r="G9" i="305"/>
  <c r="F9" i="305"/>
  <c r="E9" i="305"/>
  <c r="A1" i="305"/>
  <c r="A2" i="305" s="1"/>
  <c r="E10" i="304"/>
  <c r="F10" i="304"/>
  <c r="G10" i="304"/>
  <c r="H10" i="304"/>
  <c r="E11" i="304"/>
  <c r="F11" i="304"/>
  <c r="G11" i="304"/>
  <c r="H11" i="304"/>
  <c r="E12" i="304"/>
  <c r="F12" i="304"/>
  <c r="G12" i="304"/>
  <c r="H12" i="304"/>
  <c r="E13" i="304"/>
  <c r="F13" i="304"/>
  <c r="G13" i="304"/>
  <c r="H13" i="304"/>
  <c r="E14" i="304"/>
  <c r="F14" i="304"/>
  <c r="G14" i="304"/>
  <c r="H14" i="304"/>
  <c r="H9" i="304"/>
  <c r="G9" i="304"/>
  <c r="F9" i="304"/>
  <c r="E9" i="304"/>
  <c r="A1" i="304"/>
  <c r="A2" i="304" s="1"/>
  <c r="E10" i="303"/>
  <c r="F10" i="303"/>
  <c r="G10" i="303"/>
  <c r="H10" i="303"/>
  <c r="E11" i="303"/>
  <c r="F11" i="303"/>
  <c r="G11" i="303"/>
  <c r="H11" i="303"/>
  <c r="E12" i="303"/>
  <c r="F12" i="303"/>
  <c r="G12" i="303"/>
  <c r="H12" i="303"/>
  <c r="E13" i="303"/>
  <c r="F13" i="303"/>
  <c r="G13" i="303"/>
  <c r="H13" i="303"/>
  <c r="E14" i="303"/>
  <c r="F14" i="303"/>
  <c r="G14" i="303"/>
  <c r="H14" i="303"/>
  <c r="H9" i="303"/>
  <c r="G9" i="303"/>
  <c r="F9" i="303"/>
  <c r="E9" i="303"/>
  <c r="A1" i="303"/>
  <c r="A2" i="303" s="1"/>
  <c r="E10" i="302"/>
  <c r="F10" i="302"/>
  <c r="G10" i="302"/>
  <c r="H10" i="302"/>
  <c r="E11" i="302"/>
  <c r="F11" i="302"/>
  <c r="G11" i="302"/>
  <c r="H11" i="302"/>
  <c r="E12" i="302"/>
  <c r="F12" i="302"/>
  <c r="G12" i="302"/>
  <c r="H12" i="302"/>
  <c r="E13" i="302"/>
  <c r="F13" i="302"/>
  <c r="G13" i="302"/>
  <c r="H13" i="302"/>
  <c r="E14" i="302"/>
  <c r="F14" i="302"/>
  <c r="G14" i="302"/>
  <c r="H14" i="302"/>
  <c r="H9" i="302"/>
  <c r="G9" i="302"/>
  <c r="F9" i="302"/>
  <c r="E9" i="302"/>
  <c r="A1" i="302"/>
  <c r="A2" i="302" s="1"/>
  <c r="E10" i="301"/>
  <c r="F10" i="301"/>
  <c r="G10" i="301"/>
  <c r="H10" i="301"/>
  <c r="E11" i="301"/>
  <c r="F11" i="301"/>
  <c r="G11" i="301"/>
  <c r="H11" i="301"/>
  <c r="E12" i="301"/>
  <c r="F12" i="301"/>
  <c r="G12" i="301"/>
  <c r="H12" i="301"/>
  <c r="E13" i="301"/>
  <c r="F13" i="301"/>
  <c r="G13" i="301"/>
  <c r="H13" i="301"/>
  <c r="E14" i="301"/>
  <c r="F14" i="301"/>
  <c r="G14" i="301"/>
  <c r="H14" i="301"/>
  <c r="H9" i="301"/>
  <c r="G9" i="301"/>
  <c r="F9" i="301"/>
  <c r="E9" i="301"/>
  <c r="A1" i="301"/>
  <c r="A2" i="301" s="1"/>
  <c r="E10" i="300"/>
  <c r="F10" i="300"/>
  <c r="G10" i="300"/>
  <c r="H10" i="300"/>
  <c r="E11" i="300"/>
  <c r="F11" i="300"/>
  <c r="G11" i="300"/>
  <c r="H11" i="300"/>
  <c r="E12" i="300"/>
  <c r="F12" i="300"/>
  <c r="G12" i="300"/>
  <c r="H12" i="300"/>
  <c r="E13" i="300"/>
  <c r="F13" i="300"/>
  <c r="G13" i="300"/>
  <c r="H13" i="300"/>
  <c r="E14" i="300"/>
  <c r="F14" i="300"/>
  <c r="G14" i="300"/>
  <c r="H14" i="300"/>
  <c r="H9" i="300"/>
  <c r="G9" i="300"/>
  <c r="F9" i="300"/>
  <c r="E9" i="300"/>
  <c r="A1" i="300"/>
  <c r="A2" i="300" s="1"/>
  <c r="E10" i="299"/>
  <c r="F10" i="299"/>
  <c r="G10" i="299"/>
  <c r="H10" i="299"/>
  <c r="E11" i="299"/>
  <c r="F11" i="299"/>
  <c r="G11" i="299"/>
  <c r="H11" i="299"/>
  <c r="E12" i="299"/>
  <c r="F12" i="299"/>
  <c r="G12" i="299"/>
  <c r="H12" i="299"/>
  <c r="E13" i="299"/>
  <c r="F13" i="299"/>
  <c r="G13" i="299"/>
  <c r="H13" i="299"/>
  <c r="E14" i="299"/>
  <c r="F14" i="299"/>
  <c r="G14" i="299"/>
  <c r="H14" i="299"/>
  <c r="H9" i="299"/>
  <c r="G9" i="299"/>
  <c r="F9" i="299"/>
  <c r="F15" i="299" s="1"/>
  <c r="E9" i="299"/>
  <c r="A1" i="299"/>
  <c r="A2" i="299" s="1"/>
  <c r="E10" i="298"/>
  <c r="F10" i="298"/>
  <c r="G10" i="298"/>
  <c r="H10" i="298"/>
  <c r="E11" i="298"/>
  <c r="F11" i="298"/>
  <c r="G11" i="298"/>
  <c r="H11" i="298"/>
  <c r="E12" i="298"/>
  <c r="F12" i="298"/>
  <c r="G12" i="298"/>
  <c r="H12" i="298"/>
  <c r="E13" i="298"/>
  <c r="F13" i="298"/>
  <c r="G13" i="298"/>
  <c r="H13" i="298"/>
  <c r="E14" i="298"/>
  <c r="F14" i="298"/>
  <c r="G14" i="298"/>
  <c r="H14" i="298"/>
  <c r="H9" i="298"/>
  <c r="G9" i="298"/>
  <c r="F9" i="298"/>
  <c r="E9" i="298"/>
  <c r="A1" i="298"/>
  <c r="A2" i="298" s="1"/>
  <c r="E10" i="297"/>
  <c r="F10" i="297"/>
  <c r="G10" i="297"/>
  <c r="H10" i="297"/>
  <c r="E11" i="297"/>
  <c r="F11" i="297"/>
  <c r="G11" i="297"/>
  <c r="H11" i="297"/>
  <c r="E12" i="297"/>
  <c r="F12" i="297"/>
  <c r="G12" i="297"/>
  <c r="H12" i="297"/>
  <c r="E13" i="297"/>
  <c r="F13" i="297"/>
  <c r="G13" i="297"/>
  <c r="H13" i="297"/>
  <c r="E14" i="297"/>
  <c r="F14" i="297"/>
  <c r="G14" i="297"/>
  <c r="H14" i="297"/>
  <c r="H9" i="297"/>
  <c r="G9" i="297"/>
  <c r="F9" i="297"/>
  <c r="E9" i="297"/>
  <c r="A1" i="297"/>
  <c r="A2" i="297" s="1"/>
  <c r="E10" i="296"/>
  <c r="F10" i="296"/>
  <c r="G10" i="296"/>
  <c r="H10" i="296"/>
  <c r="E11" i="296"/>
  <c r="F11" i="296"/>
  <c r="G11" i="296"/>
  <c r="H11" i="296"/>
  <c r="E12" i="296"/>
  <c r="F12" i="296"/>
  <c r="G12" i="296"/>
  <c r="H12" i="296"/>
  <c r="E13" i="296"/>
  <c r="F13" i="296"/>
  <c r="G13" i="296"/>
  <c r="H13" i="296"/>
  <c r="E14" i="296"/>
  <c r="F14" i="296"/>
  <c r="G14" i="296"/>
  <c r="H14" i="296"/>
  <c r="H9" i="296"/>
  <c r="G9" i="296"/>
  <c r="F9" i="296"/>
  <c r="E9" i="296"/>
  <c r="A1" i="296"/>
  <c r="A2" i="296" s="1"/>
  <c r="E10" i="295"/>
  <c r="F10" i="295"/>
  <c r="G10" i="295"/>
  <c r="H10" i="295"/>
  <c r="E11" i="295"/>
  <c r="F11" i="295"/>
  <c r="G11" i="295"/>
  <c r="H11" i="295"/>
  <c r="E12" i="295"/>
  <c r="F12" i="295"/>
  <c r="G12" i="295"/>
  <c r="H12" i="295"/>
  <c r="E13" i="295"/>
  <c r="F13" i="295"/>
  <c r="G13" i="295"/>
  <c r="H13" i="295"/>
  <c r="E14" i="295"/>
  <c r="F14" i="295"/>
  <c r="G14" i="295"/>
  <c r="H14" i="295"/>
  <c r="H9" i="295"/>
  <c r="G9" i="295"/>
  <c r="F9" i="295"/>
  <c r="E9" i="295"/>
  <c r="A1" i="295"/>
  <c r="A2" i="295" s="1"/>
  <c r="E10" i="294"/>
  <c r="F10" i="294"/>
  <c r="G10" i="294"/>
  <c r="H10" i="294"/>
  <c r="E11" i="294"/>
  <c r="F11" i="294"/>
  <c r="G11" i="294"/>
  <c r="H11" i="294"/>
  <c r="E12" i="294"/>
  <c r="F12" i="294"/>
  <c r="G12" i="294"/>
  <c r="H12" i="294"/>
  <c r="E13" i="294"/>
  <c r="F13" i="294"/>
  <c r="G13" i="294"/>
  <c r="H13" i="294"/>
  <c r="E14" i="294"/>
  <c r="F14" i="294"/>
  <c r="G14" i="294"/>
  <c r="H9" i="294"/>
  <c r="G9" i="294"/>
  <c r="F9" i="294"/>
  <c r="E9" i="294"/>
  <c r="A1" i="294"/>
  <c r="A2" i="294" s="1"/>
  <c r="E10" i="293"/>
  <c r="F10" i="293"/>
  <c r="G10" i="293"/>
  <c r="H10" i="293"/>
  <c r="E11" i="293"/>
  <c r="F11" i="293"/>
  <c r="G11" i="293"/>
  <c r="H11" i="293"/>
  <c r="E12" i="293"/>
  <c r="F12" i="293"/>
  <c r="G12" i="293"/>
  <c r="H12" i="293"/>
  <c r="E13" i="293"/>
  <c r="F13" i="293"/>
  <c r="G13" i="293"/>
  <c r="H13" i="293"/>
  <c r="E14" i="293"/>
  <c r="F14" i="293"/>
  <c r="G14" i="293"/>
  <c r="H14" i="293"/>
  <c r="H9" i="293"/>
  <c r="G9" i="293"/>
  <c r="F9" i="293"/>
  <c r="E9" i="293"/>
  <c r="A1" i="293"/>
  <c r="A2" i="293" s="1"/>
  <c r="E10" i="292"/>
  <c r="F10" i="292"/>
  <c r="G10" i="292"/>
  <c r="H10" i="292"/>
  <c r="E11" i="292"/>
  <c r="F11" i="292"/>
  <c r="G11" i="292"/>
  <c r="H11" i="292"/>
  <c r="E12" i="292"/>
  <c r="F12" i="292"/>
  <c r="G12" i="292"/>
  <c r="H12" i="292"/>
  <c r="E13" i="292"/>
  <c r="F13" i="292"/>
  <c r="G13" i="292"/>
  <c r="H13" i="292"/>
  <c r="E14" i="292"/>
  <c r="F14" i="292"/>
  <c r="G14" i="292"/>
  <c r="H14" i="292"/>
  <c r="H9" i="292"/>
  <c r="G9" i="292"/>
  <c r="F9" i="292"/>
  <c r="E9" i="292"/>
  <c r="A1" i="292"/>
  <c r="A2" i="292" s="1"/>
  <c r="E10" i="291"/>
  <c r="F10" i="291"/>
  <c r="G10" i="291"/>
  <c r="H10" i="291"/>
  <c r="E11" i="291"/>
  <c r="F11" i="291"/>
  <c r="G11" i="291"/>
  <c r="H11" i="291"/>
  <c r="E12" i="291"/>
  <c r="F12" i="291"/>
  <c r="G12" i="291"/>
  <c r="H12" i="291"/>
  <c r="E13" i="291"/>
  <c r="F13" i="291"/>
  <c r="G13" i="291"/>
  <c r="H13" i="291"/>
  <c r="E14" i="291"/>
  <c r="F14" i="291"/>
  <c r="G14" i="291"/>
  <c r="H14" i="291"/>
  <c r="H9" i="291"/>
  <c r="G9" i="291"/>
  <c r="F9" i="291"/>
  <c r="E9" i="291"/>
  <c r="A1" i="291"/>
  <c r="A2" i="291" s="1"/>
  <c r="E10" i="290"/>
  <c r="F10" i="290"/>
  <c r="G10" i="290"/>
  <c r="H10" i="290"/>
  <c r="E11" i="290"/>
  <c r="F11" i="290"/>
  <c r="G11" i="290"/>
  <c r="H11" i="290"/>
  <c r="E12" i="290"/>
  <c r="F12" i="290"/>
  <c r="G12" i="290"/>
  <c r="H12" i="290"/>
  <c r="E13" i="290"/>
  <c r="F13" i="290"/>
  <c r="G13" i="290"/>
  <c r="H13" i="290"/>
  <c r="E14" i="290"/>
  <c r="F14" i="290"/>
  <c r="G14" i="290"/>
  <c r="H14" i="290"/>
  <c r="H9" i="290"/>
  <c r="G9" i="290"/>
  <c r="F9" i="290"/>
  <c r="E9" i="290"/>
  <c r="A1" i="290"/>
  <c r="A2" i="290" s="1"/>
  <c r="E10" i="288"/>
  <c r="F10" i="288"/>
  <c r="G10" i="288"/>
  <c r="H10" i="288"/>
  <c r="E11" i="288"/>
  <c r="F11" i="288"/>
  <c r="G11" i="288"/>
  <c r="H11" i="288"/>
  <c r="E12" i="288"/>
  <c r="F12" i="288"/>
  <c r="G12" i="288"/>
  <c r="H12" i="288"/>
  <c r="E13" i="288"/>
  <c r="F13" i="288"/>
  <c r="G13" i="288"/>
  <c r="H13" i="288"/>
  <c r="E14" i="288"/>
  <c r="F14" i="288"/>
  <c r="G14" i="288"/>
  <c r="H14" i="288"/>
  <c r="H9" i="288"/>
  <c r="G9" i="288"/>
  <c r="F9" i="288"/>
  <c r="E9" i="288"/>
  <c r="A1" i="288"/>
  <c r="F182" i="322" l="1"/>
  <c r="E15" i="296"/>
  <c r="G15" i="298"/>
  <c r="E15" i="308"/>
  <c r="G12" i="310"/>
  <c r="E15" i="312"/>
  <c r="F38" i="322"/>
  <c r="F42" i="322"/>
  <c r="F50" i="322"/>
  <c r="F62" i="322"/>
  <c r="F70" i="322"/>
  <c r="F186" i="322"/>
  <c r="F190" i="322"/>
  <c r="F302" i="322"/>
  <c r="F306" i="322"/>
  <c r="F318" i="322"/>
  <c r="F322" i="322"/>
  <c r="F326" i="322"/>
  <c r="F330" i="322"/>
  <c r="F358" i="322"/>
  <c r="F362" i="322"/>
  <c r="E15" i="300"/>
  <c r="G15" i="302"/>
  <c r="G15" i="306"/>
  <c r="G358" i="322"/>
  <c r="G362" i="322"/>
  <c r="E15" i="340"/>
  <c r="E15" i="348"/>
  <c r="G50" i="322"/>
  <c r="E15" i="290"/>
  <c r="G15" i="342"/>
  <c r="E15" i="344"/>
  <c r="G15" i="346"/>
  <c r="G15" i="350"/>
  <c r="G15" i="340"/>
  <c r="E15" i="342"/>
  <c r="G15" i="344"/>
  <c r="E15" i="346"/>
  <c r="G15" i="348"/>
  <c r="E15" i="350"/>
  <c r="G15" i="290"/>
  <c r="G15" i="296"/>
  <c r="G15" i="300"/>
  <c r="E15" i="302"/>
  <c r="G15" i="304"/>
  <c r="E15" i="306"/>
  <c r="H62" i="322"/>
  <c r="H70" i="322"/>
  <c r="H78" i="322"/>
  <c r="H86" i="322"/>
  <c r="H94" i="322"/>
  <c r="H102" i="322"/>
  <c r="H106" i="322"/>
  <c r="H110" i="322"/>
  <c r="H118" i="322"/>
  <c r="H130" i="322"/>
  <c r="H154" i="322"/>
  <c r="H194" i="322"/>
  <c r="H198" i="322"/>
  <c r="H214" i="322"/>
  <c r="H218" i="322"/>
  <c r="H230" i="322"/>
  <c r="H234" i="322"/>
  <c r="H238" i="322"/>
  <c r="H250" i="322"/>
  <c r="H254" i="322"/>
  <c r="H270" i="322"/>
  <c r="H274" i="322"/>
  <c r="H286" i="322"/>
  <c r="H294" i="322"/>
  <c r="H310" i="322"/>
  <c r="H314" i="322"/>
  <c r="H334" i="322"/>
  <c r="H346" i="322"/>
  <c r="E15" i="292"/>
  <c r="E15" i="294"/>
  <c r="F15" i="351"/>
  <c r="E15" i="316"/>
  <c r="G15" i="318"/>
  <c r="E12" i="320"/>
  <c r="F16" i="321"/>
  <c r="F20" i="321"/>
  <c r="F15" i="327"/>
  <c r="F94" i="322"/>
  <c r="F102" i="322"/>
  <c r="F122" i="322"/>
  <c r="F130" i="322"/>
  <c r="F138" i="322"/>
  <c r="F142" i="322"/>
  <c r="F206" i="322"/>
  <c r="F210" i="322"/>
  <c r="F222" i="322"/>
  <c r="F226" i="322"/>
  <c r="F242" i="322"/>
  <c r="F246" i="322"/>
  <c r="F258" i="322"/>
  <c r="F262" i="322"/>
  <c r="F266" i="322"/>
  <c r="F282" i="322"/>
  <c r="F15" i="301"/>
  <c r="G15" i="308"/>
  <c r="F15" i="309"/>
  <c r="E12" i="310"/>
  <c r="G15" i="312"/>
  <c r="G15" i="316"/>
  <c r="E15" i="318"/>
  <c r="G12" i="320"/>
  <c r="H20" i="321"/>
  <c r="H6" i="322"/>
  <c r="H22" i="322"/>
  <c r="H46" i="322"/>
  <c r="G54" i="322"/>
  <c r="G66" i="322"/>
  <c r="G74" i="322"/>
  <c r="G82" i="322"/>
  <c r="G98" i="322"/>
  <c r="G110" i="322"/>
  <c r="G114" i="322"/>
  <c r="G126" i="322"/>
  <c r="G138" i="322"/>
  <c r="G142" i="322"/>
  <c r="G158" i="322"/>
  <c r="G162" i="322"/>
  <c r="G166" i="322"/>
  <c r="G170" i="322"/>
  <c r="G186" i="322"/>
  <c r="G190" i="322"/>
  <c r="G206" i="322"/>
  <c r="G210" i="322"/>
  <c r="G226" i="322"/>
  <c r="G246" i="322"/>
  <c r="G258" i="322"/>
  <c r="G266" i="322"/>
  <c r="G278" i="322"/>
  <c r="G282" i="322"/>
  <c r="G302" i="322"/>
  <c r="G306" i="322"/>
  <c r="G318" i="322"/>
  <c r="G322" i="322"/>
  <c r="H322" i="322"/>
  <c r="G15" i="329"/>
  <c r="E15" i="331"/>
  <c r="G15" i="333"/>
  <c r="E15" i="335"/>
  <c r="G15" i="337"/>
  <c r="E15" i="339"/>
  <c r="G15" i="341"/>
  <c r="E15" i="343"/>
  <c r="G15" i="345"/>
  <c r="E15" i="347"/>
  <c r="G15" i="349"/>
  <c r="E15" i="351"/>
  <c r="E15" i="291"/>
  <c r="G15" i="293"/>
  <c r="E15" i="295"/>
  <c r="G15" i="297"/>
  <c r="F15" i="298"/>
  <c r="E15" i="299"/>
  <c r="G15" i="301"/>
  <c r="E15" i="303"/>
  <c r="H15" i="304"/>
  <c r="F15" i="306"/>
  <c r="E15" i="307"/>
  <c r="G15" i="309"/>
  <c r="F12" i="310"/>
  <c r="E15" i="311"/>
  <c r="E15" i="315"/>
  <c r="G15" i="317"/>
  <c r="E15" i="319"/>
  <c r="H54" i="322"/>
  <c r="G62" i="322"/>
  <c r="F66" i="322"/>
  <c r="H74" i="322"/>
  <c r="G78" i="322"/>
  <c r="H90" i="322"/>
  <c r="G94" i="322"/>
  <c r="F98" i="322"/>
  <c r="G118" i="322"/>
  <c r="H134" i="322"/>
  <c r="H138" i="322"/>
  <c r="F15" i="292"/>
  <c r="G15" i="295"/>
  <c r="E15" i="297"/>
  <c r="E15" i="301"/>
  <c r="G15" i="303"/>
  <c r="E15" i="305"/>
  <c r="G15" i="307"/>
  <c r="F15" i="308"/>
  <c r="E15" i="309"/>
  <c r="G15" i="311"/>
  <c r="E15" i="313"/>
  <c r="H15" i="314"/>
  <c r="G15" i="315"/>
  <c r="G15" i="319"/>
  <c r="G34" i="322"/>
  <c r="G38" i="322"/>
  <c r="F54" i="322"/>
  <c r="H66" i="322"/>
  <c r="G70" i="322"/>
  <c r="F74" i="322"/>
  <c r="H82" i="322"/>
  <c r="G86" i="322"/>
  <c r="F90" i="322"/>
  <c r="H98" i="322"/>
  <c r="G102" i="322"/>
  <c r="G106" i="322"/>
  <c r="F110" i="322"/>
  <c r="F114" i="322"/>
  <c r="H122" i="322"/>
  <c r="H126" i="322"/>
  <c r="H158" i="322"/>
  <c r="H166" i="322"/>
  <c r="F118" i="322"/>
  <c r="F146" i="322"/>
  <c r="F150" i="322"/>
  <c r="I322" i="322"/>
  <c r="F154" i="322"/>
  <c r="F194" i="322"/>
  <c r="H206" i="322"/>
  <c r="H222" i="322"/>
  <c r="F230" i="322"/>
  <c r="F234" i="322"/>
  <c r="H242" i="322"/>
  <c r="F250" i="322"/>
  <c r="H258" i="322"/>
  <c r="H262" i="322"/>
  <c r="F270" i="322"/>
  <c r="F286" i="322"/>
  <c r="H302" i="322"/>
  <c r="F310" i="322"/>
  <c r="H318" i="322"/>
  <c r="F334" i="322"/>
  <c r="H358" i="322"/>
  <c r="E15" i="329"/>
  <c r="G15" i="331"/>
  <c r="E15" i="333"/>
  <c r="G15" i="335"/>
  <c r="E15" i="337"/>
  <c r="G15" i="339"/>
  <c r="E15" i="341"/>
  <c r="G15" i="343"/>
  <c r="E15" i="345"/>
  <c r="G15" i="347"/>
  <c r="E15" i="349"/>
  <c r="G15" i="351"/>
  <c r="G130" i="322"/>
  <c r="F134" i="322"/>
  <c r="H146" i="322"/>
  <c r="G154" i="322"/>
  <c r="F158" i="322"/>
  <c r="F162" i="322"/>
  <c r="F170" i="322"/>
  <c r="F174" i="322"/>
  <c r="F178" i="322"/>
  <c r="H190" i="322"/>
  <c r="F198" i="322"/>
  <c r="H210" i="322"/>
  <c r="F218" i="322"/>
  <c r="H226" i="322"/>
  <c r="G230" i="322"/>
  <c r="F238" i="322"/>
  <c r="H246" i="322"/>
  <c r="G250" i="322"/>
  <c r="F254" i="322"/>
  <c r="H266" i="322"/>
  <c r="F274" i="322"/>
  <c r="G286" i="322"/>
  <c r="G294" i="322"/>
  <c r="F298" i="322"/>
  <c r="H306" i="322"/>
  <c r="G310" i="322"/>
  <c r="F314" i="322"/>
  <c r="F350" i="322"/>
  <c r="F354" i="322"/>
  <c r="H362" i="322"/>
  <c r="E15" i="326"/>
  <c r="H15" i="327"/>
  <c r="G15" i="328"/>
  <c r="E15" i="330"/>
  <c r="G15" i="332"/>
  <c r="E15" i="334"/>
  <c r="G15" i="336"/>
  <c r="E15" i="338"/>
  <c r="G15" i="352"/>
  <c r="G174" i="322"/>
  <c r="G178" i="322"/>
  <c r="G198" i="322"/>
  <c r="G202" i="322"/>
  <c r="G218" i="322"/>
  <c r="G238" i="322"/>
  <c r="G274" i="322"/>
  <c r="G298" i="322"/>
  <c r="G314" i="322"/>
  <c r="G338" i="322"/>
  <c r="G342" i="322"/>
  <c r="G346" i="322"/>
  <c r="G354" i="322"/>
  <c r="F15" i="352"/>
  <c r="H15" i="352"/>
  <c r="H15" i="351"/>
  <c r="F15" i="350"/>
  <c r="H15" i="350"/>
  <c r="F15" i="349"/>
  <c r="H15" i="349"/>
  <c r="F15" i="348"/>
  <c r="H15" i="348"/>
  <c r="H15" i="347"/>
  <c r="F15" i="347"/>
  <c r="H15" i="346"/>
  <c r="F15" i="346"/>
  <c r="F15" i="345"/>
  <c r="H15" i="345"/>
  <c r="H15" i="344"/>
  <c r="F15" i="344"/>
  <c r="H15" i="343"/>
  <c r="F15" i="343"/>
  <c r="F15" i="342"/>
  <c r="H15" i="342"/>
  <c r="H15" i="341"/>
  <c r="F15" i="341"/>
  <c r="H15" i="340"/>
  <c r="F15" i="340"/>
  <c r="F15" i="339"/>
  <c r="H15" i="339"/>
  <c r="H15" i="338"/>
  <c r="F15" i="338"/>
  <c r="H15" i="337"/>
  <c r="F15" i="337"/>
  <c r="F15" i="336"/>
  <c r="I15" i="336" s="1"/>
  <c r="H15" i="336"/>
  <c r="F15" i="335"/>
  <c r="H15" i="335"/>
  <c r="H15" i="334"/>
  <c r="F15" i="334"/>
  <c r="F15" i="333"/>
  <c r="H15" i="333"/>
  <c r="F15" i="332"/>
  <c r="H15" i="332"/>
  <c r="F15" i="331"/>
  <c r="H15" i="331"/>
  <c r="F15" i="330"/>
  <c r="H15" i="330"/>
  <c r="H15" i="329"/>
  <c r="F15" i="329"/>
  <c r="H15" i="328"/>
  <c r="F15" i="328"/>
  <c r="E15" i="327"/>
  <c r="G15" i="327"/>
  <c r="H15" i="326"/>
  <c r="F15" i="326"/>
  <c r="F202" i="322"/>
  <c r="I362" i="322"/>
  <c r="I358" i="322"/>
  <c r="H354" i="322"/>
  <c r="I354" i="322"/>
  <c r="G350" i="322"/>
  <c r="H350" i="322"/>
  <c r="I350" i="322"/>
  <c r="F346" i="322"/>
  <c r="I346" i="322"/>
  <c r="F342" i="322"/>
  <c r="H342" i="322"/>
  <c r="I342" i="322"/>
  <c r="F338" i="322"/>
  <c r="H338" i="322"/>
  <c r="I338" i="322"/>
  <c r="G334" i="322"/>
  <c r="I334" i="322"/>
  <c r="H330" i="322"/>
  <c r="G330" i="322"/>
  <c r="I330" i="322"/>
  <c r="J330" i="322" s="1"/>
  <c r="G326" i="322"/>
  <c r="H326" i="322"/>
  <c r="I326" i="322"/>
  <c r="I318" i="322"/>
  <c r="I314" i="322"/>
  <c r="I310" i="322"/>
  <c r="I306" i="322"/>
  <c r="I302" i="322"/>
  <c r="I298" i="322"/>
  <c r="H298" i="322"/>
  <c r="F294" i="322"/>
  <c r="I294" i="322"/>
  <c r="G290" i="322"/>
  <c r="F290" i="322"/>
  <c r="H290" i="322"/>
  <c r="I290" i="322"/>
  <c r="I286" i="322"/>
  <c r="I282" i="322"/>
  <c r="H282" i="322"/>
  <c r="F278" i="322"/>
  <c r="H278" i="322"/>
  <c r="I278" i="322"/>
  <c r="I274" i="322"/>
  <c r="G270" i="322"/>
  <c r="I270" i="322"/>
  <c r="I266" i="322"/>
  <c r="G262" i="322"/>
  <c r="I262" i="322"/>
  <c r="I258" i="322"/>
  <c r="G254" i="322"/>
  <c r="I254" i="322"/>
  <c r="I250" i="322"/>
  <c r="I246" i="322"/>
  <c r="G242" i="322"/>
  <c r="I242" i="322"/>
  <c r="I238" i="322"/>
  <c r="G234" i="322"/>
  <c r="I234" i="322"/>
  <c r="I230" i="322"/>
  <c r="I226" i="322"/>
  <c r="J226" i="322" s="1"/>
  <c r="G222" i="322"/>
  <c r="I222" i="322"/>
  <c r="I218" i="322"/>
  <c r="G214" i="322"/>
  <c r="F214" i="322"/>
  <c r="I214" i="322"/>
  <c r="I210" i="322"/>
  <c r="I206" i="322"/>
  <c r="H202" i="322"/>
  <c r="I202" i="322"/>
  <c r="I198" i="322"/>
  <c r="G194" i="322"/>
  <c r="I194" i="322"/>
  <c r="I190" i="322"/>
  <c r="H186" i="322"/>
  <c r="I186" i="322"/>
  <c r="I182" i="322"/>
  <c r="H178" i="322"/>
  <c r="I178" i="322"/>
  <c r="H174" i="322"/>
  <c r="I174" i="322"/>
  <c r="H170" i="322"/>
  <c r="I170" i="322"/>
  <c r="F166" i="322"/>
  <c r="I166" i="322"/>
  <c r="H162" i="322"/>
  <c r="I162" i="322"/>
  <c r="I158" i="322"/>
  <c r="J158" i="322" s="1"/>
  <c r="I154" i="322"/>
  <c r="J154" i="322" s="1"/>
  <c r="H150" i="322"/>
  <c r="G150" i="322"/>
  <c r="I150" i="322"/>
  <c r="G146" i="322"/>
  <c r="I146" i="322"/>
  <c r="H142" i="322"/>
  <c r="I142" i="322"/>
  <c r="I138" i="322"/>
  <c r="G134" i="322"/>
  <c r="I134" i="322"/>
  <c r="I130" i="322"/>
  <c r="F126" i="322"/>
  <c r="I126" i="322"/>
  <c r="G122" i="322"/>
  <c r="I122" i="322"/>
  <c r="I118" i="322"/>
  <c r="H114" i="322"/>
  <c r="I114" i="322"/>
  <c r="I110" i="322"/>
  <c r="J110" i="322" s="1"/>
  <c r="F106" i="322"/>
  <c r="I106" i="322"/>
  <c r="I102" i="322"/>
  <c r="I98" i="322"/>
  <c r="I94" i="322"/>
  <c r="G90" i="322"/>
  <c r="I90" i="322"/>
  <c r="F86" i="322"/>
  <c r="I86" i="322"/>
  <c r="I82" i="322"/>
  <c r="F82" i="322"/>
  <c r="F78" i="322"/>
  <c r="I78" i="322"/>
  <c r="I74" i="322"/>
  <c r="I70" i="322"/>
  <c r="I66" i="322"/>
  <c r="I62" i="322"/>
  <c r="J62" i="322" s="1"/>
  <c r="H58" i="322"/>
  <c r="I58" i="322"/>
  <c r="G58" i="322"/>
  <c r="F58" i="322"/>
  <c r="F46" i="322"/>
  <c r="F6" i="322"/>
  <c r="G6" i="322"/>
  <c r="F10" i="322"/>
  <c r="F22" i="322"/>
  <c r="F34" i="322"/>
  <c r="H38" i="322"/>
  <c r="G46" i="322"/>
  <c r="G10" i="322"/>
  <c r="G14" i="322"/>
  <c r="F30" i="322"/>
  <c r="I54" i="322"/>
  <c r="I50" i="322"/>
  <c r="H50" i="322"/>
  <c r="J50" i="322" s="1"/>
  <c r="I46" i="322"/>
  <c r="G42" i="322"/>
  <c r="H42" i="322"/>
  <c r="I42" i="322"/>
  <c r="I38" i="322"/>
  <c r="H30" i="322"/>
  <c r="I34" i="322"/>
  <c r="H26" i="322"/>
  <c r="G18" i="322"/>
  <c r="F14" i="322"/>
  <c r="H14" i="322"/>
  <c r="G30" i="322"/>
  <c r="I30" i="322"/>
  <c r="F26" i="322"/>
  <c r="G26" i="322"/>
  <c r="I26" i="322"/>
  <c r="G22" i="322"/>
  <c r="I22" i="322"/>
  <c r="F18" i="322"/>
  <c r="H18" i="322"/>
  <c r="H10" i="322"/>
  <c r="I6" i="322"/>
  <c r="I14" i="322"/>
  <c r="I10" i="322"/>
  <c r="I18" i="322"/>
  <c r="H16" i="321"/>
  <c r="G20" i="321"/>
  <c r="G16" i="321"/>
  <c r="I20" i="321"/>
  <c r="I16" i="321"/>
  <c r="F12" i="321"/>
  <c r="H12" i="321"/>
  <c r="G12" i="321"/>
  <c r="I12" i="321"/>
  <c r="H8" i="321"/>
  <c r="F8" i="321"/>
  <c r="G8" i="321"/>
  <c r="I8" i="321"/>
  <c r="F12" i="320"/>
  <c r="H12" i="320"/>
  <c r="H15" i="319"/>
  <c r="F15" i="319"/>
  <c r="F15" i="318"/>
  <c r="H15" i="318"/>
  <c r="H15" i="317"/>
  <c r="E15" i="317"/>
  <c r="F15" i="317"/>
  <c r="H15" i="316"/>
  <c r="F15" i="316"/>
  <c r="H15" i="315"/>
  <c r="F15" i="315"/>
  <c r="E15" i="314"/>
  <c r="G15" i="314"/>
  <c r="F15" i="314"/>
  <c r="G15" i="313"/>
  <c r="H15" i="313"/>
  <c r="F15" i="313"/>
  <c r="H15" i="312"/>
  <c r="F15" i="312"/>
  <c r="F15" i="311"/>
  <c r="H15" i="311"/>
  <c r="H12" i="310"/>
  <c r="I12" i="310" s="1"/>
  <c r="H15" i="309"/>
  <c r="H15" i="308"/>
  <c r="H15" i="307"/>
  <c r="I15" i="307" s="1"/>
  <c r="B13" i="307" s="1"/>
  <c r="H15" i="306"/>
  <c r="G15" i="305"/>
  <c r="H15" i="305"/>
  <c r="F15" i="305"/>
  <c r="E15" i="304"/>
  <c r="F15" i="304"/>
  <c r="H15" i="303"/>
  <c r="F15" i="303"/>
  <c r="F15" i="302"/>
  <c r="H15" i="302"/>
  <c r="H15" i="301"/>
  <c r="H15" i="300"/>
  <c r="F15" i="300"/>
  <c r="H15" i="299"/>
  <c r="G15" i="299"/>
  <c r="I15" i="299" s="1"/>
  <c r="H15" i="298"/>
  <c r="E15" i="298"/>
  <c r="H15" i="297"/>
  <c r="F15" i="297"/>
  <c r="H15" i="296"/>
  <c r="F15" i="296"/>
  <c r="H15" i="295"/>
  <c r="F15" i="295"/>
  <c r="G15" i="294"/>
  <c r="H15" i="294"/>
  <c r="F15" i="294"/>
  <c r="H15" i="293"/>
  <c r="E15" i="293"/>
  <c r="F15" i="293"/>
  <c r="H15" i="292"/>
  <c r="G15" i="292"/>
  <c r="G15" i="291"/>
  <c r="H15" i="291"/>
  <c r="F15" i="291"/>
  <c r="H15" i="290"/>
  <c r="F15" i="290"/>
  <c r="E11" i="289"/>
  <c r="F11" i="289"/>
  <c r="G11" i="289"/>
  <c r="H11" i="289"/>
  <c r="H10" i="289"/>
  <c r="G10" i="289"/>
  <c r="F10" i="289"/>
  <c r="E10" i="289"/>
  <c r="A1" i="289"/>
  <c r="A2" i="289" s="1"/>
  <c r="G15" i="288"/>
  <c r="E15" i="288"/>
  <c r="A2" i="288"/>
  <c r="I15" i="351" l="1"/>
  <c r="B13" i="351" s="1"/>
  <c r="J46" i="322"/>
  <c r="J98" i="322"/>
  <c r="J130" i="322"/>
  <c r="J206" i="322"/>
  <c r="J238" i="322"/>
  <c r="I15" i="292"/>
  <c r="B9" i="292" s="1"/>
  <c r="I15" i="301"/>
  <c r="B13" i="301" s="1"/>
  <c r="I15" i="308"/>
  <c r="B11" i="308" s="1"/>
  <c r="J90" i="322"/>
  <c r="J210" i="322"/>
  <c r="I15" i="312"/>
  <c r="C12" i="312" s="1"/>
  <c r="J22" i="322"/>
  <c r="J38" i="322"/>
  <c r="J66" i="322"/>
  <c r="J250" i="322"/>
  <c r="I15" i="315"/>
  <c r="J190" i="322"/>
  <c r="I15" i="348"/>
  <c r="B10" i="348" s="1"/>
  <c r="I12" i="320"/>
  <c r="J70" i="322"/>
  <c r="J102" i="322"/>
  <c r="J162" i="322"/>
  <c r="J198" i="322"/>
  <c r="I15" i="298"/>
  <c r="B11" i="298" s="1"/>
  <c r="I15" i="300"/>
  <c r="I15" i="332"/>
  <c r="B10" i="332" s="1"/>
  <c r="I15" i="342"/>
  <c r="B10" i="342" s="1"/>
  <c r="I15" i="350"/>
  <c r="I15" i="352"/>
  <c r="B11" i="352" s="1"/>
  <c r="I15" i="311"/>
  <c r="B10" i="311" s="1"/>
  <c r="I15" i="309"/>
  <c r="B14" i="309" s="1"/>
  <c r="J94" i="322"/>
  <c r="J138" i="322"/>
  <c r="J258" i="322"/>
  <c r="J286" i="322"/>
  <c r="I15" i="333"/>
  <c r="B10" i="333" s="1"/>
  <c r="I15" i="335"/>
  <c r="B11" i="335" s="1"/>
  <c r="I15" i="341"/>
  <c r="C10" i="341" s="1"/>
  <c r="I15" i="349"/>
  <c r="C13" i="349" s="1"/>
  <c r="I15" i="314"/>
  <c r="B14" i="314" s="1"/>
  <c r="I15" i="318"/>
  <c r="B10" i="318" s="1"/>
  <c r="J142" i="322"/>
  <c r="J178" i="322"/>
  <c r="J218" i="322"/>
  <c r="J230" i="322"/>
  <c r="J274" i="322"/>
  <c r="I15" i="327"/>
  <c r="B13" i="327" s="1"/>
  <c r="I15" i="331"/>
  <c r="B13" i="331" s="1"/>
  <c r="I15" i="337"/>
  <c r="C10" i="337" s="1"/>
  <c r="I15" i="339"/>
  <c r="B10" i="339" s="1"/>
  <c r="I15" i="293"/>
  <c r="C12" i="293" s="1"/>
  <c r="I15" i="302"/>
  <c r="B13" i="302" s="1"/>
  <c r="I15" i="306"/>
  <c r="B11" i="306" s="1"/>
  <c r="I15" i="317"/>
  <c r="J34" i="322"/>
  <c r="J74" i="322"/>
  <c r="J234" i="322"/>
  <c r="J266" i="322"/>
  <c r="J278" i="322"/>
  <c r="I15" i="326"/>
  <c r="C13" i="326" s="1"/>
  <c r="I15" i="328"/>
  <c r="C13" i="328" s="1"/>
  <c r="I15" i="290"/>
  <c r="I15" i="303"/>
  <c r="B13" i="303" s="1"/>
  <c r="I15" i="305"/>
  <c r="C13" i="305" s="1"/>
  <c r="I15" i="319"/>
  <c r="B12" i="319" s="1"/>
  <c r="J16" i="321"/>
  <c r="J6" i="322"/>
  <c r="D322" i="322" s="1"/>
  <c r="J54" i="322"/>
  <c r="J86" i="322"/>
  <c r="J118" i="322"/>
  <c r="J246" i="322"/>
  <c r="I15" i="334"/>
  <c r="B11" i="334" s="1"/>
  <c r="I15" i="344"/>
  <c r="C11" i="344" s="1"/>
  <c r="I15" i="346"/>
  <c r="C13" i="336"/>
  <c r="B14" i="336"/>
  <c r="B9" i="348"/>
  <c r="C12" i="350"/>
  <c r="C10" i="350"/>
  <c r="B14" i="350"/>
  <c r="B9" i="350"/>
  <c r="I15" i="296"/>
  <c r="I15" i="330"/>
  <c r="B10" i="330" s="1"/>
  <c r="J186" i="322"/>
  <c r="I15" i="329"/>
  <c r="C14" i="329" s="1"/>
  <c r="I15" i="345"/>
  <c r="J58" i="322"/>
  <c r="J82" i="322"/>
  <c r="C88" i="322"/>
  <c r="J106" i="322"/>
  <c r="J134" i="322"/>
  <c r="J166" i="322"/>
  <c r="J194" i="322"/>
  <c r="C200" i="322"/>
  <c r="C208" i="322"/>
  <c r="C212" i="322"/>
  <c r="C228" i="322"/>
  <c r="C232" i="322"/>
  <c r="J242" i="322"/>
  <c r="J262" i="322"/>
  <c r="C268" i="322"/>
  <c r="D306" i="322"/>
  <c r="D314" i="322"/>
  <c r="D318" i="322"/>
  <c r="J318" i="322"/>
  <c r="D334" i="322"/>
  <c r="I15" i="291"/>
  <c r="B13" i="291" s="1"/>
  <c r="I15" i="295"/>
  <c r="B14" i="295" s="1"/>
  <c r="I15" i="297"/>
  <c r="I15" i="304"/>
  <c r="C9" i="304" s="1"/>
  <c r="I15" i="313"/>
  <c r="B10" i="313" s="1"/>
  <c r="I15" i="316"/>
  <c r="B10" i="316" s="1"/>
  <c r="J14" i="322"/>
  <c r="C56" i="322"/>
  <c r="C80" i="322"/>
  <c r="C84" i="322"/>
  <c r="C92" i="322"/>
  <c r="C96" i="322"/>
  <c r="C132" i="322"/>
  <c r="C134" i="322" s="1"/>
  <c r="C136" i="322"/>
  <c r="J150" i="322"/>
  <c r="J174" i="322"/>
  <c r="C188" i="322"/>
  <c r="C192" i="322"/>
  <c r="C194" i="322" s="1"/>
  <c r="J222" i="322"/>
  <c r="C240" i="322"/>
  <c r="C248" i="322"/>
  <c r="C264" i="322"/>
  <c r="C272" i="322"/>
  <c r="C284" i="322"/>
  <c r="C290" i="322"/>
  <c r="C294" i="322"/>
  <c r="C306" i="322"/>
  <c r="C312" i="322"/>
  <c r="C326" i="322"/>
  <c r="E326" i="322" s="1"/>
  <c r="C334" i="322"/>
  <c r="C346" i="322"/>
  <c r="C21" i="322"/>
  <c r="C361" i="322"/>
  <c r="C321" i="322"/>
  <c r="C305" i="322"/>
  <c r="C281" i="322"/>
  <c r="C265" i="322"/>
  <c r="C245" i="322"/>
  <c r="C225" i="322"/>
  <c r="C209" i="322"/>
  <c r="C189" i="322"/>
  <c r="D337" i="322"/>
  <c r="C333" i="322"/>
  <c r="C309" i="322"/>
  <c r="C293" i="322"/>
  <c r="C285" i="322"/>
  <c r="C286" i="322" s="1"/>
  <c r="C249" i="322"/>
  <c r="C97" i="322"/>
  <c r="C81" i="322"/>
  <c r="C65" i="322"/>
  <c r="C229" i="322"/>
  <c r="C145" i="322"/>
  <c r="C213" i="322"/>
  <c r="C133" i="322"/>
  <c r="C109" i="322"/>
  <c r="C269" i="322"/>
  <c r="C193" i="322"/>
  <c r="C73" i="322"/>
  <c r="C77" i="322"/>
  <c r="C117" i="322"/>
  <c r="D65" i="322"/>
  <c r="D81" i="322"/>
  <c r="C105" i="322"/>
  <c r="D128" i="322"/>
  <c r="C141" i="322"/>
  <c r="C221" i="322"/>
  <c r="D289" i="322"/>
  <c r="D85" i="322"/>
  <c r="D108" i="322"/>
  <c r="C161" i="322"/>
  <c r="D212" i="322"/>
  <c r="C289" i="322"/>
  <c r="D76" i="322"/>
  <c r="D89" i="322"/>
  <c r="D113" i="322"/>
  <c r="D137" i="322"/>
  <c r="D225" i="322"/>
  <c r="C257" i="322"/>
  <c r="D77" i="322"/>
  <c r="C113" i="322"/>
  <c r="D124" i="322"/>
  <c r="C205" i="322"/>
  <c r="C297" i="322"/>
  <c r="C357" i="322"/>
  <c r="D305" i="322"/>
  <c r="D325" i="322"/>
  <c r="D361" i="322"/>
  <c r="D156" i="322"/>
  <c r="D168" i="322"/>
  <c r="D193" i="322"/>
  <c r="D236" i="322"/>
  <c r="D252" i="322"/>
  <c r="D285" i="322"/>
  <c r="D340" i="322"/>
  <c r="D348" i="322"/>
  <c r="D169" i="322"/>
  <c r="D177" i="322"/>
  <c r="D197" i="322"/>
  <c r="D256" i="322"/>
  <c r="D273" i="322"/>
  <c r="C325" i="322"/>
  <c r="D356" i="322"/>
  <c r="C173" i="322"/>
  <c r="D181" i="322"/>
  <c r="D221" i="322"/>
  <c r="D241" i="322"/>
  <c r="D264" i="322"/>
  <c r="D301" i="322"/>
  <c r="D320" i="322"/>
  <c r="D357" i="322"/>
  <c r="C340" i="322"/>
  <c r="C336" i="322"/>
  <c r="C332" i="322"/>
  <c r="C324" i="322"/>
  <c r="C322" i="322"/>
  <c r="E322" i="322" s="1"/>
  <c r="C314" i="322"/>
  <c r="C310" i="322"/>
  <c r="C304" i="322"/>
  <c r="C300" i="322"/>
  <c r="C296" i="322"/>
  <c r="C89" i="322"/>
  <c r="C85" i="322"/>
  <c r="E85" i="322" s="1"/>
  <c r="C121" i="322"/>
  <c r="D68" i="322"/>
  <c r="D84" i="322"/>
  <c r="D86" i="322" s="1"/>
  <c r="D97" i="322"/>
  <c r="D189" i="322"/>
  <c r="D265" i="322"/>
  <c r="C24" i="322"/>
  <c r="D88" i="322"/>
  <c r="D90" i="322" s="1"/>
  <c r="D112" i="322"/>
  <c r="D114" i="322" s="1"/>
  <c r="C169" i="322"/>
  <c r="E169" i="322" s="1"/>
  <c r="C237" i="322"/>
  <c r="D92" i="322"/>
  <c r="D116" i="322"/>
  <c r="D141" i="322"/>
  <c r="C157" i="322"/>
  <c r="C158" i="322" s="1"/>
  <c r="D228" i="322"/>
  <c r="C57" i="322"/>
  <c r="C58" i="322" s="1"/>
  <c r="D80" i="322"/>
  <c r="C125" i="322"/>
  <c r="D149" i="322"/>
  <c r="D245" i="322"/>
  <c r="C301" i="322"/>
  <c r="E301" i="322" s="1"/>
  <c r="D281" i="322"/>
  <c r="D308" i="322"/>
  <c r="D329" i="322"/>
  <c r="C149" i="322"/>
  <c r="D160" i="322"/>
  <c r="D172" i="322"/>
  <c r="D196" i="322"/>
  <c r="D213" i="322"/>
  <c r="D229" i="322"/>
  <c r="D269" i="322"/>
  <c r="D293" i="322"/>
  <c r="D309" i="322"/>
  <c r="D333" i="322"/>
  <c r="C341" i="322"/>
  <c r="D352" i="322"/>
  <c r="D133" i="322"/>
  <c r="D161" i="322"/>
  <c r="D184" i="322"/>
  <c r="D201" i="322"/>
  <c r="D217" i="322"/>
  <c r="D260" i="322"/>
  <c r="D276" i="322"/>
  <c r="E276" i="322" s="1"/>
  <c r="C329" i="322"/>
  <c r="E329" i="322" s="1"/>
  <c r="D349" i="322"/>
  <c r="D185" i="322"/>
  <c r="D205" i="322"/>
  <c r="D224" i="322"/>
  <c r="D244" i="322"/>
  <c r="D304" i="322"/>
  <c r="D324" i="322"/>
  <c r="D360" i="322"/>
  <c r="C362" i="322"/>
  <c r="C358" i="322"/>
  <c r="E358" i="322" s="1"/>
  <c r="C352" i="322"/>
  <c r="C61" i="322"/>
  <c r="C93" i="322"/>
  <c r="C129" i="322"/>
  <c r="D100" i="322"/>
  <c r="D121" i="322"/>
  <c r="D192" i="322"/>
  <c r="D268" i="322"/>
  <c r="D69" i="322"/>
  <c r="D101" i="322"/>
  <c r="D129" i="322"/>
  <c r="C185" i="322"/>
  <c r="E185" i="322" s="1"/>
  <c r="C241" i="322"/>
  <c r="E241" i="322" s="1"/>
  <c r="D57" i="322"/>
  <c r="D109" i="322"/>
  <c r="D144" i="322"/>
  <c r="D232" i="322"/>
  <c r="D61" i="322"/>
  <c r="D93" i="322"/>
  <c r="D117" i="322"/>
  <c r="D152" i="322"/>
  <c r="D248" i="322"/>
  <c r="C313" i="322"/>
  <c r="D284" i="322"/>
  <c r="D286" i="322" s="1"/>
  <c r="D321" i="322"/>
  <c r="D332" i="322"/>
  <c r="D164" i="322"/>
  <c r="D176" i="322"/>
  <c r="D178" i="322" s="1"/>
  <c r="D200" i="322"/>
  <c r="D216" i="322"/>
  <c r="D272" i="322"/>
  <c r="D274" i="322" s="1"/>
  <c r="D296" i="322"/>
  <c r="D312" i="322"/>
  <c r="D336" i="322"/>
  <c r="D344" i="322"/>
  <c r="D136" i="322"/>
  <c r="D138" i="322" s="1"/>
  <c r="D165" i="322"/>
  <c r="D173" i="322"/>
  <c r="D204" i="322"/>
  <c r="D220" i="322"/>
  <c r="D222" i="322" s="1"/>
  <c r="D237" i="322"/>
  <c r="C277" i="322"/>
  <c r="D297" i="322"/>
  <c r="D341" i="322"/>
  <c r="C177" i="322"/>
  <c r="D188" i="322"/>
  <c r="D190" i="322" s="1"/>
  <c r="D208" i="322"/>
  <c r="C233" i="322"/>
  <c r="D257" i="322"/>
  <c r="D288" i="322"/>
  <c r="D328" i="322"/>
  <c r="C360" i="322"/>
  <c r="C356" i="322"/>
  <c r="E356" i="322" s="1"/>
  <c r="C348" i="322"/>
  <c r="E348" i="322" s="1"/>
  <c r="C344" i="322"/>
  <c r="E344" i="322" s="1"/>
  <c r="C69" i="322"/>
  <c r="E69" i="322" s="1"/>
  <c r="C101" i="322"/>
  <c r="C153" i="322"/>
  <c r="D104" i="322"/>
  <c r="D125" i="322"/>
  <c r="C137" i="322"/>
  <c r="E137" i="322" s="1"/>
  <c r="C217" i="322"/>
  <c r="E217" i="322" s="1"/>
  <c r="C288" i="322"/>
  <c r="D72" i="322"/>
  <c r="D105" i="322"/>
  <c r="D132" i="322"/>
  <c r="D134" i="322" s="1"/>
  <c r="D209" i="322"/>
  <c r="D277" i="322"/>
  <c r="D60" i="322"/>
  <c r="D73" i="322"/>
  <c r="D148" i="322"/>
  <c r="C181" i="322"/>
  <c r="E181" i="322" s="1"/>
  <c r="C253" i="322"/>
  <c r="D64" i="322"/>
  <c r="D96" i="322"/>
  <c r="D120" i="322"/>
  <c r="D145" i="322"/>
  <c r="C197" i="322"/>
  <c r="C273" i="322"/>
  <c r="E273" i="322" s="1"/>
  <c r="C317" i="322"/>
  <c r="D292" i="322"/>
  <c r="C349" i="322"/>
  <c r="E349" i="322" s="1"/>
  <c r="D153" i="322"/>
  <c r="C165" i="322"/>
  <c r="E165" i="322" s="1"/>
  <c r="C201" i="322"/>
  <c r="D233" i="322"/>
  <c r="D249" i="322"/>
  <c r="C261" i="322"/>
  <c r="C337" i="322"/>
  <c r="E337" i="322" s="1"/>
  <c r="C345" i="322"/>
  <c r="D140" i="322"/>
  <c r="D142" i="322" s="1"/>
  <c r="D157" i="322"/>
  <c r="D240" i="322"/>
  <c r="D242" i="322" s="1"/>
  <c r="D253" i="322"/>
  <c r="D300" i="322"/>
  <c r="D313" i="322"/>
  <c r="D345" i="322"/>
  <c r="D353" i="322"/>
  <c r="D180" i="322"/>
  <c r="D182" i="322" s="1"/>
  <c r="D261" i="322"/>
  <c r="D317" i="322"/>
  <c r="C353" i="322"/>
  <c r="E353" i="322" s="1"/>
  <c r="C320" i="322"/>
  <c r="D316" i="322"/>
  <c r="C292" i="322"/>
  <c r="E292" i="322" s="1"/>
  <c r="C280" i="322"/>
  <c r="C276" i="322"/>
  <c r="C72" i="322"/>
  <c r="C74" i="322" s="1"/>
  <c r="C76" i="322"/>
  <c r="C108" i="322"/>
  <c r="C116" i="322"/>
  <c r="C124" i="322"/>
  <c r="C140" i="322"/>
  <c r="C144" i="322"/>
  <c r="C148" i="322"/>
  <c r="C164" i="322"/>
  <c r="C166" i="322" s="1"/>
  <c r="C180" i="322"/>
  <c r="C184" i="322"/>
  <c r="C196" i="322"/>
  <c r="C204" i="322"/>
  <c r="C206" i="322" s="1"/>
  <c r="C216" i="322"/>
  <c r="C218" i="322" s="1"/>
  <c r="C220" i="322"/>
  <c r="C224" i="322"/>
  <c r="C244" i="322"/>
  <c r="C256" i="322"/>
  <c r="D280" i="322"/>
  <c r="D302" i="322"/>
  <c r="D310" i="322"/>
  <c r="C316" i="322"/>
  <c r="D338" i="322"/>
  <c r="D56" i="322"/>
  <c r="C60" i="322"/>
  <c r="E60" i="322" s="1"/>
  <c r="C64" i="322"/>
  <c r="C68" i="322"/>
  <c r="J114" i="322"/>
  <c r="C120" i="322"/>
  <c r="E120" i="322" s="1"/>
  <c r="C128" i="322"/>
  <c r="C152" i="322"/>
  <c r="C156" i="322"/>
  <c r="C160" i="322"/>
  <c r="C162" i="322" s="1"/>
  <c r="C168" i="322"/>
  <c r="C170" i="322" s="1"/>
  <c r="C172" i="322"/>
  <c r="C176" i="322"/>
  <c r="C236" i="322"/>
  <c r="C252" i="322"/>
  <c r="E252" i="322" s="1"/>
  <c r="C260" i="322"/>
  <c r="C302" i="322"/>
  <c r="C308" i="322"/>
  <c r="E308" i="322" s="1"/>
  <c r="C318" i="322"/>
  <c r="D326" i="322"/>
  <c r="C328" i="322"/>
  <c r="E328" i="322" s="1"/>
  <c r="C342" i="322"/>
  <c r="D290" i="322"/>
  <c r="D294" i="322"/>
  <c r="D298" i="322"/>
  <c r="D330" i="322"/>
  <c r="D350" i="322"/>
  <c r="E350" i="322" s="1"/>
  <c r="D358" i="322"/>
  <c r="D362" i="322"/>
  <c r="B9" i="336"/>
  <c r="I15" i="340"/>
  <c r="B12" i="340" s="1"/>
  <c r="C11" i="350"/>
  <c r="C9" i="350"/>
  <c r="C338" i="322"/>
  <c r="D354" i="322"/>
  <c r="D342" i="322"/>
  <c r="J282" i="322"/>
  <c r="C330" i="322"/>
  <c r="D346" i="322"/>
  <c r="C350" i="322"/>
  <c r="C354" i="322"/>
  <c r="E354" i="322" s="1"/>
  <c r="I15" i="338"/>
  <c r="B13" i="338" s="1"/>
  <c r="I15" i="343"/>
  <c r="I15" i="347"/>
  <c r="C9" i="347" s="1"/>
  <c r="C10" i="348"/>
  <c r="B10" i="350"/>
  <c r="D10" i="350" s="1"/>
  <c r="C14" i="350"/>
  <c r="C12" i="352"/>
  <c r="C10" i="352"/>
  <c r="B13" i="352"/>
  <c r="B9" i="352"/>
  <c r="C13" i="352"/>
  <c r="B12" i="352"/>
  <c r="C9" i="352"/>
  <c r="C14" i="352"/>
  <c r="B14" i="352"/>
  <c r="C11" i="352"/>
  <c r="D11" i="352" s="1"/>
  <c r="B10" i="352"/>
  <c r="B9" i="351"/>
  <c r="B11" i="351"/>
  <c r="C12" i="351"/>
  <c r="B12" i="351"/>
  <c r="C13" i="351"/>
  <c r="D13" i="351" s="1"/>
  <c r="C9" i="351"/>
  <c r="D9" i="351" s="1"/>
  <c r="C14" i="351"/>
  <c r="C10" i="351"/>
  <c r="B14" i="351"/>
  <c r="C11" i="351"/>
  <c r="D11" i="351" s="1"/>
  <c r="B10" i="351"/>
  <c r="B12" i="350"/>
  <c r="B13" i="350"/>
  <c r="C13" i="350"/>
  <c r="B11" i="350"/>
  <c r="D11" i="350" s="1"/>
  <c r="D12" i="350"/>
  <c r="C9" i="349"/>
  <c r="C14" i="349"/>
  <c r="B14" i="349"/>
  <c r="C11" i="349"/>
  <c r="B13" i="349"/>
  <c r="B11" i="349"/>
  <c r="C11" i="348"/>
  <c r="C11" i="347"/>
  <c r="C13" i="347"/>
  <c r="B12" i="347"/>
  <c r="C14" i="347"/>
  <c r="B14" i="347"/>
  <c r="C10" i="347"/>
  <c r="B11" i="347"/>
  <c r="B9" i="347"/>
  <c r="B10" i="347"/>
  <c r="C12" i="347"/>
  <c r="B13" i="347"/>
  <c r="B12" i="346"/>
  <c r="B10" i="346"/>
  <c r="B9" i="346"/>
  <c r="C12" i="346"/>
  <c r="B13" i="346"/>
  <c r="B11" i="346"/>
  <c r="C13" i="346"/>
  <c r="C9" i="346"/>
  <c r="C10" i="346"/>
  <c r="C11" i="346"/>
  <c r="C14" i="346"/>
  <c r="B14" i="346"/>
  <c r="C13" i="345"/>
  <c r="B10" i="345"/>
  <c r="B9" i="345"/>
  <c r="B11" i="345"/>
  <c r="C12" i="345"/>
  <c r="C9" i="345"/>
  <c r="B13" i="345"/>
  <c r="C11" i="345"/>
  <c r="C10" i="345"/>
  <c r="B14" i="345"/>
  <c r="B12" i="345"/>
  <c r="C14" i="345"/>
  <c r="B13" i="344"/>
  <c r="C9" i="344"/>
  <c r="B10" i="343"/>
  <c r="B9" i="343"/>
  <c r="C10" i="343"/>
  <c r="B13" i="343"/>
  <c r="C14" i="343"/>
  <c r="B11" i="343"/>
  <c r="C12" i="343"/>
  <c r="C9" i="343"/>
  <c r="C11" i="343"/>
  <c r="C13" i="343"/>
  <c r="B12" i="343"/>
  <c r="D12" i="343" s="1"/>
  <c r="B14" i="343"/>
  <c r="B11" i="342"/>
  <c r="B9" i="342"/>
  <c r="C9" i="342"/>
  <c r="C14" i="342"/>
  <c r="C11" i="342"/>
  <c r="C13" i="341"/>
  <c r="C11" i="341"/>
  <c r="B10" i="341"/>
  <c r="C9" i="341"/>
  <c r="C12" i="341"/>
  <c r="B9" i="341"/>
  <c r="C13" i="340"/>
  <c r="C10" i="340"/>
  <c r="C11" i="340"/>
  <c r="B9" i="340"/>
  <c r="C12" i="340"/>
  <c r="C9" i="340"/>
  <c r="C10" i="339"/>
  <c r="D10" i="339" s="1"/>
  <c r="B13" i="339"/>
  <c r="B9" i="339"/>
  <c r="B11" i="339"/>
  <c r="C12" i="339"/>
  <c r="C11" i="339"/>
  <c r="C13" i="339"/>
  <c r="B12" i="339"/>
  <c r="C9" i="339"/>
  <c r="C14" i="339"/>
  <c r="B14" i="339"/>
  <c r="B10" i="338"/>
  <c r="B9" i="338"/>
  <c r="C12" i="338"/>
  <c r="B14" i="338"/>
  <c r="B12" i="338"/>
  <c r="D12" i="338" s="1"/>
  <c r="C9" i="338"/>
  <c r="D9" i="338" s="1"/>
  <c r="B14" i="337"/>
  <c r="C9" i="337"/>
  <c r="C12" i="336"/>
  <c r="B10" i="336"/>
  <c r="B13" i="336"/>
  <c r="D13" i="336" s="1"/>
  <c r="C10" i="336"/>
  <c r="C9" i="336"/>
  <c r="B11" i="336"/>
  <c r="C14" i="336"/>
  <c r="C11" i="336"/>
  <c r="B12" i="336"/>
  <c r="C12" i="335"/>
  <c r="B13" i="335"/>
  <c r="C10" i="335"/>
  <c r="B9" i="335"/>
  <c r="C13" i="335"/>
  <c r="B12" i="335"/>
  <c r="C9" i="335"/>
  <c r="C14" i="335"/>
  <c r="B14" i="335"/>
  <c r="C11" i="335"/>
  <c r="D11" i="335" s="1"/>
  <c r="B10" i="335"/>
  <c r="B9" i="334"/>
  <c r="B13" i="334"/>
  <c r="B14" i="334"/>
  <c r="C10" i="334"/>
  <c r="C9" i="334"/>
  <c r="D9" i="334" s="1"/>
  <c r="C14" i="334"/>
  <c r="C10" i="333"/>
  <c r="D10" i="333" s="1"/>
  <c r="B13" i="333"/>
  <c r="B9" i="333"/>
  <c r="B11" i="333"/>
  <c r="C12" i="333"/>
  <c r="C11" i="333"/>
  <c r="C13" i="333"/>
  <c r="B12" i="333"/>
  <c r="C9" i="333"/>
  <c r="C14" i="333"/>
  <c r="B14" i="333"/>
  <c r="B9" i="332"/>
  <c r="B11" i="332"/>
  <c r="B12" i="332"/>
  <c r="C9" i="332"/>
  <c r="C11" i="332"/>
  <c r="C9" i="331"/>
  <c r="B11" i="331"/>
  <c r="C13" i="331"/>
  <c r="D13" i="331" s="1"/>
  <c r="C11" i="331"/>
  <c r="C14" i="331"/>
  <c r="C12" i="330"/>
  <c r="B13" i="330"/>
  <c r="B11" i="330"/>
  <c r="B9" i="330"/>
  <c r="C13" i="330"/>
  <c r="B12" i="330"/>
  <c r="C9" i="330"/>
  <c r="C14" i="330"/>
  <c r="C10" i="330"/>
  <c r="D10" i="330" s="1"/>
  <c r="B14" i="330"/>
  <c r="C11" i="330"/>
  <c r="C13" i="329"/>
  <c r="B10" i="329"/>
  <c r="C11" i="328"/>
  <c r="C9" i="327"/>
  <c r="B9" i="327"/>
  <c r="B11" i="327"/>
  <c r="C13" i="327"/>
  <c r="D13" i="327" s="1"/>
  <c r="B14" i="327"/>
  <c r="C12" i="327"/>
  <c r="B10" i="327"/>
  <c r="B12" i="327"/>
  <c r="C14" i="327"/>
  <c r="C10" i="327"/>
  <c r="C11" i="327"/>
  <c r="D11" i="327" s="1"/>
  <c r="C9" i="326"/>
  <c r="C11" i="326"/>
  <c r="C14" i="326"/>
  <c r="B13" i="326"/>
  <c r="C10" i="326"/>
  <c r="B14" i="326"/>
  <c r="J202" i="322"/>
  <c r="E362" i="322"/>
  <c r="J362" i="322"/>
  <c r="J358" i="322"/>
  <c r="J354" i="322"/>
  <c r="J350" i="322"/>
  <c r="J346" i="322"/>
  <c r="E342" i="322"/>
  <c r="J342" i="322"/>
  <c r="J338" i="322"/>
  <c r="E334" i="322"/>
  <c r="J334" i="322"/>
  <c r="J326" i="322"/>
  <c r="J322" i="322"/>
  <c r="E318" i="322"/>
  <c r="E314" i="322"/>
  <c r="J314" i="322"/>
  <c r="E310" i="322"/>
  <c r="J310" i="322"/>
  <c r="E306" i="322"/>
  <c r="J306" i="322"/>
  <c r="E302" i="322"/>
  <c r="J302" i="322"/>
  <c r="J298" i="322"/>
  <c r="C298" i="322"/>
  <c r="E298" i="322" s="1"/>
  <c r="J294" i="322"/>
  <c r="J290" i="322"/>
  <c r="E288" i="322"/>
  <c r="E284" i="322"/>
  <c r="C282" i="322"/>
  <c r="J270" i="322"/>
  <c r="C270" i="322"/>
  <c r="C266" i="322"/>
  <c r="J254" i="322"/>
  <c r="E244" i="322"/>
  <c r="C246" i="322"/>
  <c r="C230" i="322"/>
  <c r="E228" i="322"/>
  <c r="J214" i="322"/>
  <c r="C214" i="322"/>
  <c r="E212" i="322"/>
  <c r="C210" i="322"/>
  <c r="E208" i="322"/>
  <c r="E204" i="322"/>
  <c r="C198" i="322"/>
  <c r="C190" i="322"/>
  <c r="J182" i="322"/>
  <c r="C178" i="322"/>
  <c r="E172" i="322"/>
  <c r="J170" i="322"/>
  <c r="E168" i="322"/>
  <c r="E170" i="322" s="1"/>
  <c r="E164" i="322"/>
  <c r="E166" i="322" s="1"/>
  <c r="E156" i="322"/>
  <c r="E152" i="322"/>
  <c r="C150" i="322"/>
  <c r="E148" i="322"/>
  <c r="J146" i="322"/>
  <c r="E140" i="322"/>
  <c r="J126" i="322"/>
  <c r="E124" i="322"/>
  <c r="C126" i="322"/>
  <c r="J122" i="322"/>
  <c r="C98" i="322"/>
  <c r="E96" i="322"/>
  <c r="C90" i="322"/>
  <c r="J78" i="322"/>
  <c r="C66" i="322"/>
  <c r="C44" i="322"/>
  <c r="C48" i="322"/>
  <c r="D36" i="322"/>
  <c r="D25" i="322"/>
  <c r="D45" i="322"/>
  <c r="D24" i="322"/>
  <c r="D41" i="322"/>
  <c r="J30" i="322"/>
  <c r="C40" i="322"/>
  <c r="D44" i="322"/>
  <c r="D52" i="322"/>
  <c r="C29" i="322"/>
  <c r="D21" i="322"/>
  <c r="E21" i="322" s="1"/>
  <c r="D20" i="322"/>
  <c r="C45" i="322"/>
  <c r="C28" i="322"/>
  <c r="C30" i="322" s="1"/>
  <c r="C32" i="322"/>
  <c r="J42" i="322"/>
  <c r="C52" i="322"/>
  <c r="D49" i="322"/>
  <c r="C33" i="322"/>
  <c r="D29" i="322"/>
  <c r="D48" i="322"/>
  <c r="D28" i="322"/>
  <c r="D53" i="322"/>
  <c r="C53" i="322"/>
  <c r="D33" i="322"/>
  <c r="C20" i="322"/>
  <c r="C36" i="322"/>
  <c r="E36" i="322" s="1"/>
  <c r="D40" i="322"/>
  <c r="D42" i="322" s="1"/>
  <c r="C25" i="322"/>
  <c r="C41" i="322"/>
  <c r="E41" i="322" s="1"/>
  <c r="D37" i="322"/>
  <c r="D32" i="322"/>
  <c r="C49" i="322"/>
  <c r="C37" i="322"/>
  <c r="E48" i="322"/>
  <c r="J26" i="322"/>
  <c r="J18" i="322"/>
  <c r="J10" i="322"/>
  <c r="C26" i="322"/>
  <c r="C13" i="322"/>
  <c r="C5" i="322"/>
  <c r="D16" i="322"/>
  <c r="D5" i="322"/>
  <c r="C16" i="322"/>
  <c r="D8" i="322"/>
  <c r="C8" i="322"/>
  <c r="D17" i="322"/>
  <c r="D9" i="322"/>
  <c r="D4" i="322"/>
  <c r="C4" i="322"/>
  <c r="C17" i="322"/>
  <c r="E17" i="322" s="1"/>
  <c r="D12" i="322"/>
  <c r="C9" i="322"/>
  <c r="D13" i="322"/>
  <c r="C12" i="322"/>
  <c r="J20" i="321"/>
  <c r="J12" i="321"/>
  <c r="J8" i="321"/>
  <c r="C11" i="320"/>
  <c r="B11" i="320"/>
  <c r="C10" i="320"/>
  <c r="B10" i="320"/>
  <c r="C13" i="319"/>
  <c r="C10" i="319"/>
  <c r="B14" i="319"/>
  <c r="B9" i="318"/>
  <c r="C14" i="318"/>
  <c r="C13" i="317"/>
  <c r="C9" i="317"/>
  <c r="C14" i="317"/>
  <c r="C11" i="317"/>
  <c r="B14" i="317"/>
  <c r="B12" i="317"/>
  <c r="B11" i="317"/>
  <c r="B9" i="317"/>
  <c r="B13" i="317"/>
  <c r="D13" i="317" s="1"/>
  <c r="C10" i="317"/>
  <c r="B10" i="317"/>
  <c r="C12" i="317"/>
  <c r="B14" i="316"/>
  <c r="C10" i="316"/>
  <c r="D10" i="316" s="1"/>
  <c r="B12" i="316"/>
  <c r="C9" i="316"/>
  <c r="C12" i="316"/>
  <c r="C9" i="315"/>
  <c r="C13" i="315"/>
  <c r="B12" i="315"/>
  <c r="C11" i="315"/>
  <c r="C10" i="315"/>
  <c r="B10" i="315"/>
  <c r="C12" i="315"/>
  <c r="B14" i="315"/>
  <c r="B9" i="315"/>
  <c r="D9" i="315" s="1"/>
  <c r="C14" i="315"/>
  <c r="B11" i="315"/>
  <c r="B13" i="315"/>
  <c r="B9" i="314"/>
  <c r="B11" i="314"/>
  <c r="B10" i="314"/>
  <c r="C9" i="314"/>
  <c r="C11" i="314"/>
  <c r="B13" i="313"/>
  <c r="C9" i="313"/>
  <c r="C12" i="313"/>
  <c r="C13" i="313"/>
  <c r="C10" i="313"/>
  <c r="D10" i="313" s="1"/>
  <c r="B14" i="313"/>
  <c r="C13" i="312"/>
  <c r="B12" i="312"/>
  <c r="D12" i="312" s="1"/>
  <c r="C9" i="312"/>
  <c r="C11" i="312"/>
  <c r="C14" i="312"/>
  <c r="C10" i="312"/>
  <c r="B13" i="312"/>
  <c r="B9" i="312"/>
  <c r="B11" i="312"/>
  <c r="B10" i="312"/>
  <c r="D10" i="312" s="1"/>
  <c r="B14" i="312"/>
  <c r="B13" i="311"/>
  <c r="B14" i="311"/>
  <c r="C9" i="311"/>
  <c r="C14" i="311"/>
  <c r="C11" i="310"/>
  <c r="B10" i="310"/>
  <c r="B11" i="310"/>
  <c r="C10" i="310"/>
  <c r="B9" i="309"/>
  <c r="C12" i="309"/>
  <c r="B11" i="309"/>
  <c r="C13" i="309"/>
  <c r="B12" i="309"/>
  <c r="C9" i="309"/>
  <c r="C14" i="309"/>
  <c r="D14" i="309" s="1"/>
  <c r="C10" i="309"/>
  <c r="C11" i="309"/>
  <c r="B13" i="309"/>
  <c r="B10" i="309"/>
  <c r="B13" i="308"/>
  <c r="C13" i="308"/>
  <c r="B12" i="308"/>
  <c r="C9" i="308"/>
  <c r="C14" i="308"/>
  <c r="C10" i="308"/>
  <c r="C11" i="308"/>
  <c r="D11" i="308" s="1"/>
  <c r="B10" i="308"/>
  <c r="B14" i="308"/>
  <c r="D14" i="308" s="1"/>
  <c r="B9" i="308"/>
  <c r="C12" i="308"/>
  <c r="B9" i="307"/>
  <c r="B10" i="307"/>
  <c r="C12" i="307"/>
  <c r="C11" i="307"/>
  <c r="C13" i="307"/>
  <c r="D13" i="307" s="1"/>
  <c r="B12" i="307"/>
  <c r="C9" i="307"/>
  <c r="C14" i="307"/>
  <c r="B14" i="307"/>
  <c r="C10" i="307"/>
  <c r="D10" i="307" s="1"/>
  <c r="B11" i="307"/>
  <c r="B10" i="306"/>
  <c r="C10" i="306"/>
  <c r="C9" i="305"/>
  <c r="C14" i="305"/>
  <c r="C12" i="305"/>
  <c r="C10" i="305"/>
  <c r="B11" i="305"/>
  <c r="B9" i="305"/>
  <c r="C14" i="304"/>
  <c r="B9" i="304"/>
  <c r="B13" i="304"/>
  <c r="C13" i="303"/>
  <c r="D13" i="303" s="1"/>
  <c r="B11" i="303"/>
  <c r="C12" i="303"/>
  <c r="C11" i="303"/>
  <c r="C14" i="303"/>
  <c r="C10" i="303"/>
  <c r="B14" i="303"/>
  <c r="B10" i="303"/>
  <c r="C9" i="303"/>
  <c r="B12" i="303"/>
  <c r="B9" i="303"/>
  <c r="B9" i="302"/>
  <c r="C12" i="302"/>
  <c r="C13" i="302"/>
  <c r="D13" i="302" s="1"/>
  <c r="B12" i="302"/>
  <c r="D12" i="302" s="1"/>
  <c r="C10" i="302"/>
  <c r="B14" i="302"/>
  <c r="B10" i="301"/>
  <c r="B9" i="301"/>
  <c r="C13" i="301"/>
  <c r="D13" i="301" s="1"/>
  <c r="B12" i="301"/>
  <c r="C9" i="301"/>
  <c r="C14" i="301"/>
  <c r="C11" i="301"/>
  <c r="B11" i="301"/>
  <c r="B14" i="301"/>
  <c r="C12" i="301"/>
  <c r="C10" i="301"/>
  <c r="C9" i="300"/>
  <c r="C13" i="300"/>
  <c r="C14" i="300"/>
  <c r="C10" i="300"/>
  <c r="C11" i="300"/>
  <c r="B12" i="300"/>
  <c r="B9" i="300"/>
  <c r="B11" i="300"/>
  <c r="B10" i="300"/>
  <c r="B13" i="300"/>
  <c r="D13" i="300" s="1"/>
  <c r="B14" i="300"/>
  <c r="D14" i="300" s="1"/>
  <c r="C12" i="300"/>
  <c r="C9" i="299"/>
  <c r="C11" i="299"/>
  <c r="C13" i="299"/>
  <c r="B12" i="299"/>
  <c r="C14" i="299"/>
  <c r="C10" i="299"/>
  <c r="B9" i="299"/>
  <c r="B11" i="299"/>
  <c r="C12" i="299"/>
  <c r="B13" i="299"/>
  <c r="B10" i="299"/>
  <c r="B14" i="299"/>
  <c r="B9" i="298"/>
  <c r="C12" i="298"/>
  <c r="B13" i="298"/>
  <c r="B10" i="298"/>
  <c r="C13" i="298"/>
  <c r="B12" i="298"/>
  <c r="C9" i="298"/>
  <c r="C14" i="298"/>
  <c r="C10" i="298"/>
  <c r="C11" i="298"/>
  <c r="D11" i="298" s="1"/>
  <c r="B14" i="298"/>
  <c r="C13" i="297"/>
  <c r="C9" i="297"/>
  <c r="C14" i="297"/>
  <c r="C10" i="297"/>
  <c r="C11" i="297"/>
  <c r="B14" i="297"/>
  <c r="B11" i="297"/>
  <c r="B9" i="297"/>
  <c r="B10" i="297"/>
  <c r="B13" i="297"/>
  <c r="B12" i="297"/>
  <c r="C12" i="297"/>
  <c r="C13" i="296"/>
  <c r="C9" i="296"/>
  <c r="C10" i="296"/>
  <c r="C11" i="296"/>
  <c r="C14" i="296"/>
  <c r="B12" i="296"/>
  <c r="B14" i="296"/>
  <c r="B9" i="296"/>
  <c r="B11" i="296"/>
  <c r="B10" i="296"/>
  <c r="C12" i="296"/>
  <c r="B13" i="296"/>
  <c r="B10" i="295"/>
  <c r="B9" i="295"/>
  <c r="C13" i="295"/>
  <c r="C14" i="295"/>
  <c r="D14" i="295" s="1"/>
  <c r="C11" i="295"/>
  <c r="I15" i="294"/>
  <c r="C9" i="294" s="1"/>
  <c r="B9" i="293"/>
  <c r="B11" i="293"/>
  <c r="B10" i="293"/>
  <c r="C10" i="293"/>
  <c r="C13" i="293"/>
  <c r="C9" i="293"/>
  <c r="C11" i="293"/>
  <c r="C14" i="293"/>
  <c r="B14" i="293"/>
  <c r="B12" i="293"/>
  <c r="D12" i="293" s="1"/>
  <c r="B13" i="293"/>
  <c r="C9" i="292"/>
  <c r="D9" i="292" s="1"/>
  <c r="C11" i="292"/>
  <c r="C14" i="292"/>
  <c r="C10" i="292"/>
  <c r="B10" i="292"/>
  <c r="B13" i="292"/>
  <c r="B10" i="291"/>
  <c r="C12" i="291"/>
  <c r="B11" i="291"/>
  <c r="B9" i="291"/>
  <c r="B14" i="291"/>
  <c r="C13" i="291"/>
  <c r="D13" i="291" s="1"/>
  <c r="C9" i="291"/>
  <c r="C14" i="291"/>
  <c r="C10" i="291"/>
  <c r="C11" i="291"/>
  <c r="B12" i="291"/>
  <c r="C14" i="290"/>
  <c r="C10" i="290"/>
  <c r="C11" i="290"/>
  <c r="B10" i="290"/>
  <c r="C13" i="290"/>
  <c r="B13" i="290"/>
  <c r="B11" i="290"/>
  <c r="D11" i="290" s="1"/>
  <c r="B9" i="290"/>
  <c r="B12" i="290"/>
  <c r="C9" i="290"/>
  <c r="B14" i="290"/>
  <c r="C12" i="290"/>
  <c r="E12" i="289"/>
  <c r="G12" i="289"/>
  <c r="F12" i="289"/>
  <c r="H12" i="289"/>
  <c r="H15" i="288"/>
  <c r="F15" i="288"/>
  <c r="B13" i="348" l="1"/>
  <c r="E316" i="322"/>
  <c r="C182" i="322"/>
  <c r="C142" i="322"/>
  <c r="E317" i="322"/>
  <c r="E177" i="322"/>
  <c r="C13" i="348"/>
  <c r="C12" i="292"/>
  <c r="B12" i="292"/>
  <c r="C12" i="295"/>
  <c r="C9" i="295"/>
  <c r="D9" i="295" s="1"/>
  <c r="C10" i="295"/>
  <c r="C14" i="302"/>
  <c r="C11" i="302"/>
  <c r="D9" i="303"/>
  <c r="D14" i="303"/>
  <c r="B14" i="305"/>
  <c r="B13" i="305"/>
  <c r="D13" i="305" s="1"/>
  <c r="B12" i="305"/>
  <c r="B12" i="311"/>
  <c r="C10" i="311"/>
  <c r="D10" i="311" s="1"/>
  <c r="C14" i="313"/>
  <c r="B9" i="313"/>
  <c r="C10" i="314"/>
  <c r="B12" i="314"/>
  <c r="B13" i="314"/>
  <c r="B11" i="316"/>
  <c r="D11" i="316" s="1"/>
  <c r="C13" i="316"/>
  <c r="B9" i="316"/>
  <c r="E72" i="322"/>
  <c r="E176" i="322"/>
  <c r="E178" i="322" s="1"/>
  <c r="E192" i="322"/>
  <c r="E240" i="322"/>
  <c r="E242" i="322" s="1"/>
  <c r="C254" i="322"/>
  <c r="B11" i="326"/>
  <c r="D11" i="326" s="1"/>
  <c r="B10" i="326"/>
  <c r="B12" i="326"/>
  <c r="B10" i="328"/>
  <c r="C10" i="329"/>
  <c r="D10" i="329" s="1"/>
  <c r="B14" i="331"/>
  <c r="D14" i="331" s="1"/>
  <c r="C12" i="331"/>
  <c r="B9" i="331"/>
  <c r="D9" i="331" s="1"/>
  <c r="B14" i="332"/>
  <c r="D14" i="332" s="1"/>
  <c r="C13" i="332"/>
  <c r="B13" i="332"/>
  <c r="B12" i="334"/>
  <c r="C12" i="334"/>
  <c r="D12" i="334" s="1"/>
  <c r="B10" i="334"/>
  <c r="D9" i="336"/>
  <c r="C11" i="338"/>
  <c r="C13" i="338"/>
  <c r="D13" i="338" s="1"/>
  <c r="B11" i="338"/>
  <c r="D9" i="339"/>
  <c r="B11" i="340"/>
  <c r="D11" i="340" s="1"/>
  <c r="B13" i="340"/>
  <c r="D13" i="340" s="1"/>
  <c r="C14" i="340"/>
  <c r="B11" i="341"/>
  <c r="B14" i="341"/>
  <c r="C14" i="341"/>
  <c r="B14" i="342"/>
  <c r="B12" i="342"/>
  <c r="B13" i="342"/>
  <c r="C10" i="344"/>
  <c r="B11" i="348"/>
  <c r="B12" i="348"/>
  <c r="D12" i="348" s="1"/>
  <c r="C12" i="349"/>
  <c r="B9" i="349"/>
  <c r="D9" i="349" s="1"/>
  <c r="B12" i="349"/>
  <c r="E320" i="322"/>
  <c r="D98" i="322"/>
  <c r="D150" i="322"/>
  <c r="D206" i="322"/>
  <c r="D194" i="322"/>
  <c r="D82" i="322"/>
  <c r="B9" i="311"/>
  <c r="D9" i="311" s="1"/>
  <c r="C12" i="348"/>
  <c r="C13" i="306"/>
  <c r="B11" i="311"/>
  <c r="D10" i="348"/>
  <c r="B11" i="292"/>
  <c r="B14" i="292"/>
  <c r="C13" i="292"/>
  <c r="B13" i="295"/>
  <c r="D13" i="295" s="1"/>
  <c r="B12" i="295"/>
  <c r="B11" i="295"/>
  <c r="B11" i="302"/>
  <c r="C9" i="302"/>
  <c r="B10" i="302"/>
  <c r="B10" i="305"/>
  <c r="C11" i="305"/>
  <c r="C11" i="311"/>
  <c r="D11" i="311" s="1"/>
  <c r="C13" i="311"/>
  <c r="C12" i="311"/>
  <c r="C11" i="313"/>
  <c r="B12" i="313"/>
  <c r="D12" i="313" s="1"/>
  <c r="B11" i="313"/>
  <c r="C14" i="314"/>
  <c r="D14" i="314" s="1"/>
  <c r="C13" i="314"/>
  <c r="C12" i="314"/>
  <c r="D12" i="314" s="1"/>
  <c r="C14" i="316"/>
  <c r="C11" i="316"/>
  <c r="B13" i="316"/>
  <c r="E24" i="322"/>
  <c r="C50" i="322"/>
  <c r="E180" i="322"/>
  <c r="E182" i="322" s="1"/>
  <c r="C242" i="322"/>
  <c r="C12" i="326"/>
  <c r="D12" i="326" s="1"/>
  <c r="B9" i="326"/>
  <c r="C12" i="328"/>
  <c r="C10" i="331"/>
  <c r="B10" i="331"/>
  <c r="B12" i="331"/>
  <c r="C14" i="332"/>
  <c r="C12" i="332"/>
  <c r="C10" i="332"/>
  <c r="D10" i="332" s="1"/>
  <c r="C11" i="334"/>
  <c r="C13" i="334"/>
  <c r="C13" i="337"/>
  <c r="C14" i="338"/>
  <c r="C10" i="338"/>
  <c r="B10" i="340"/>
  <c r="B14" i="340"/>
  <c r="B13" i="341"/>
  <c r="D13" i="341" s="1"/>
  <c r="B12" i="341"/>
  <c r="C10" i="342"/>
  <c r="D10" i="342" s="1"/>
  <c r="C13" i="342"/>
  <c r="C12" i="342"/>
  <c r="C9" i="348"/>
  <c r="D9" i="348" s="1"/>
  <c r="C14" i="348"/>
  <c r="B10" i="349"/>
  <c r="C10" i="349"/>
  <c r="D14" i="350"/>
  <c r="B14" i="348"/>
  <c r="D282" i="322"/>
  <c r="E220" i="322"/>
  <c r="E144" i="322"/>
  <c r="E197" i="322"/>
  <c r="D66" i="322"/>
  <c r="E248" i="322"/>
  <c r="E250" i="322" s="1"/>
  <c r="D226" i="322"/>
  <c r="D198" i="322"/>
  <c r="E264" i="322"/>
  <c r="C250" i="322"/>
  <c r="C34" i="322"/>
  <c r="D10" i="336"/>
  <c r="E338" i="322"/>
  <c r="E280" i="322"/>
  <c r="C154" i="322"/>
  <c r="C278" i="322"/>
  <c r="D218" i="322"/>
  <c r="C174" i="322"/>
  <c r="E346" i="322"/>
  <c r="E272" i="322"/>
  <c r="E274" i="322" s="1"/>
  <c r="C94" i="322"/>
  <c r="C112" i="322"/>
  <c r="D13" i="297"/>
  <c r="D11" i="301"/>
  <c r="D11" i="320"/>
  <c r="D13" i="334"/>
  <c r="D14" i="347"/>
  <c r="E330" i="322"/>
  <c r="E89" i="322"/>
  <c r="C100" i="322"/>
  <c r="E88" i="322"/>
  <c r="D9" i="350"/>
  <c r="B11" i="304"/>
  <c r="B10" i="304"/>
  <c r="B12" i="304"/>
  <c r="B13" i="306"/>
  <c r="D13" i="306" s="1"/>
  <c r="C12" i="306"/>
  <c r="D12" i="307"/>
  <c r="B12" i="318"/>
  <c r="B14" i="318"/>
  <c r="C10" i="318"/>
  <c r="D10" i="318" s="1"/>
  <c r="C12" i="319"/>
  <c r="C14" i="319"/>
  <c r="C11" i="319"/>
  <c r="E64" i="322"/>
  <c r="C222" i="322"/>
  <c r="B11" i="328"/>
  <c r="B14" i="328"/>
  <c r="B14" i="329"/>
  <c r="C12" i="329"/>
  <c r="B13" i="329"/>
  <c r="D13" i="329" s="1"/>
  <c r="D14" i="336"/>
  <c r="B10" i="337"/>
  <c r="B12" i="337"/>
  <c r="C14" i="337"/>
  <c r="D14" i="337" s="1"/>
  <c r="B12" i="344"/>
  <c r="C13" i="344"/>
  <c r="D13" i="344" s="1"/>
  <c r="C14" i="344"/>
  <c r="D58" i="322"/>
  <c r="E201" i="322"/>
  <c r="D62" i="322"/>
  <c r="E101" i="322"/>
  <c r="D202" i="322"/>
  <c r="E352" i="322"/>
  <c r="C104" i="322"/>
  <c r="B13" i="318"/>
  <c r="D14" i="319"/>
  <c r="D14" i="290"/>
  <c r="C12" i="294"/>
  <c r="D10" i="296"/>
  <c r="D14" i="297"/>
  <c r="C13" i="304"/>
  <c r="C12" i="304"/>
  <c r="C11" i="304"/>
  <c r="C11" i="306"/>
  <c r="D11" i="306" s="1"/>
  <c r="B14" i="306"/>
  <c r="D11" i="310"/>
  <c r="D14" i="312"/>
  <c r="D13" i="312"/>
  <c r="D9" i="317"/>
  <c r="C9" i="318"/>
  <c r="D9" i="318" s="1"/>
  <c r="C12" i="318"/>
  <c r="B11" i="319"/>
  <c r="D11" i="319" s="1"/>
  <c r="B10" i="319"/>
  <c r="C9" i="319"/>
  <c r="E49" i="322"/>
  <c r="E50" i="322" s="1"/>
  <c r="E25" i="322"/>
  <c r="C62" i="322"/>
  <c r="E92" i="322"/>
  <c r="C122" i="322"/>
  <c r="C146" i="322"/>
  <c r="E160" i="322"/>
  <c r="C10" i="328"/>
  <c r="D10" i="328" s="1"/>
  <c r="C14" i="328"/>
  <c r="D14" i="328" s="1"/>
  <c r="C9" i="329"/>
  <c r="B11" i="329"/>
  <c r="D11" i="329" s="1"/>
  <c r="C11" i="329"/>
  <c r="C12" i="337"/>
  <c r="D12" i="337" s="1"/>
  <c r="B13" i="337"/>
  <c r="C11" i="337"/>
  <c r="D14" i="343"/>
  <c r="C12" i="344"/>
  <c r="D12" i="344" s="1"/>
  <c r="B9" i="344"/>
  <c r="B14" i="344"/>
  <c r="D14" i="344" s="1"/>
  <c r="D12" i="346"/>
  <c r="B12" i="328"/>
  <c r="D12" i="328" s="1"/>
  <c r="D122" i="322"/>
  <c r="E360" i="322"/>
  <c r="B9" i="306"/>
  <c r="C13" i="318"/>
  <c r="D13" i="292"/>
  <c r="I15" i="288"/>
  <c r="B11" i="288" s="1"/>
  <c r="D13" i="290"/>
  <c r="B12" i="294"/>
  <c r="D12" i="294" s="1"/>
  <c r="B14" i="304"/>
  <c r="C10" i="304"/>
  <c r="C14" i="306"/>
  <c r="B12" i="306"/>
  <c r="D12" i="306" s="1"/>
  <c r="C9" i="306"/>
  <c r="C11" i="318"/>
  <c r="B11" i="318"/>
  <c r="B9" i="319"/>
  <c r="D9" i="319" s="1"/>
  <c r="B13" i="319"/>
  <c r="E132" i="322"/>
  <c r="E188" i="322"/>
  <c r="E196" i="322"/>
  <c r="E198" i="322" s="1"/>
  <c r="E216" i="322"/>
  <c r="E218" i="322" s="1"/>
  <c r="C9" i="328"/>
  <c r="B13" i="328"/>
  <c r="D13" i="328" s="1"/>
  <c r="B9" i="328"/>
  <c r="B12" i="329"/>
  <c r="B9" i="329"/>
  <c r="D12" i="332"/>
  <c r="B9" i="337"/>
  <c r="D9" i="337" s="1"/>
  <c r="B11" i="337"/>
  <c r="D10" i="343"/>
  <c r="B10" i="344"/>
  <c r="D10" i="344" s="1"/>
  <c r="B11" i="344"/>
  <c r="D11" i="344" s="1"/>
  <c r="D12" i="345"/>
  <c r="D13" i="345"/>
  <c r="D9" i="345"/>
  <c r="B9" i="294"/>
  <c r="D9" i="294" s="1"/>
  <c r="B14" i="294"/>
  <c r="D14" i="294" s="1"/>
  <c r="C14" i="294"/>
  <c r="D11" i="318"/>
  <c r="D11" i="348"/>
  <c r="C38" i="322"/>
  <c r="E32" i="322"/>
  <c r="C42" i="322"/>
  <c r="E45" i="322"/>
  <c r="C46" i="322"/>
  <c r="D9" i="328"/>
  <c r="D12" i="352"/>
  <c r="E153" i="322"/>
  <c r="E154" i="322" s="1"/>
  <c r="E277" i="322"/>
  <c r="E340" i="322"/>
  <c r="D266" i="322"/>
  <c r="D13" i="311"/>
  <c r="D186" i="322"/>
  <c r="D230" i="322"/>
  <c r="E221" i="322"/>
  <c r="E65" i="322"/>
  <c r="E66" i="322" s="1"/>
  <c r="E278" i="322"/>
  <c r="I12" i="289"/>
  <c r="B11" i="289" s="1"/>
  <c r="D9" i="290"/>
  <c r="D10" i="290"/>
  <c r="D9" i="296"/>
  <c r="D9" i="300"/>
  <c r="D13" i="304"/>
  <c r="D9" i="305"/>
  <c r="D10" i="306"/>
  <c r="D9" i="307"/>
  <c r="D13" i="308"/>
  <c r="D12" i="311"/>
  <c r="D9" i="313"/>
  <c r="D10" i="319"/>
  <c r="D50" i="322"/>
  <c r="C54" i="322"/>
  <c r="D9" i="326"/>
  <c r="D10" i="334"/>
  <c r="D12" i="335"/>
  <c r="D12" i="336"/>
  <c r="D11" i="336"/>
  <c r="D11" i="345"/>
  <c r="D13" i="347"/>
  <c r="D11" i="347"/>
  <c r="D12" i="347"/>
  <c r="D12" i="351"/>
  <c r="C130" i="322"/>
  <c r="E128" i="322"/>
  <c r="E224" i="322"/>
  <c r="C226" i="322"/>
  <c r="C118" i="322"/>
  <c r="E116" i="322"/>
  <c r="D106" i="322"/>
  <c r="D210" i="322"/>
  <c r="D166" i="322"/>
  <c r="E313" i="322"/>
  <c r="E93" i="322"/>
  <c r="D246" i="322"/>
  <c r="E149" i="322"/>
  <c r="E150" i="322" s="1"/>
  <c r="D70" i="322"/>
  <c r="E296" i="322"/>
  <c r="E336" i="322"/>
  <c r="D254" i="322"/>
  <c r="D158" i="322"/>
  <c r="E357" i="322"/>
  <c r="E113" i="322"/>
  <c r="E289" i="322"/>
  <c r="D130" i="322"/>
  <c r="E117" i="322"/>
  <c r="E269" i="322"/>
  <c r="E145" i="322"/>
  <c r="E97" i="322"/>
  <c r="E98" i="322" s="1"/>
  <c r="E309" i="322"/>
  <c r="E209" i="322"/>
  <c r="E210" i="322" s="1"/>
  <c r="E281" i="322"/>
  <c r="E312" i="322"/>
  <c r="E56" i="322"/>
  <c r="E53" i="322"/>
  <c r="E236" i="322"/>
  <c r="C238" i="322"/>
  <c r="E184" i="322"/>
  <c r="E186" i="322" s="1"/>
  <c r="C186" i="322"/>
  <c r="E146" i="322"/>
  <c r="E108" i="322"/>
  <c r="C110" i="322"/>
  <c r="E345" i="322"/>
  <c r="D250" i="322"/>
  <c r="E61" i="322"/>
  <c r="E62" i="322" s="1"/>
  <c r="E57" i="322"/>
  <c r="D118" i="322"/>
  <c r="E121" i="322"/>
  <c r="E122" i="322" s="1"/>
  <c r="E300" i="322"/>
  <c r="E173" i="322"/>
  <c r="D258" i="322"/>
  <c r="D238" i="322"/>
  <c r="E297" i="322"/>
  <c r="D214" i="322"/>
  <c r="E105" i="322"/>
  <c r="E77" i="322"/>
  <c r="E109" i="322"/>
  <c r="E229" i="322"/>
  <c r="E230" i="322" s="1"/>
  <c r="E249" i="322"/>
  <c r="E333" i="322"/>
  <c r="E225" i="322"/>
  <c r="E305" i="322"/>
  <c r="C274" i="322"/>
  <c r="E232" i="322"/>
  <c r="C234" i="322"/>
  <c r="C202" i="322"/>
  <c r="E200" i="322"/>
  <c r="E202" i="322" s="1"/>
  <c r="E40" i="322"/>
  <c r="E42" i="322" s="1"/>
  <c r="E256" i="322"/>
  <c r="C258" i="322"/>
  <c r="E76" i="322"/>
  <c r="C78" i="322"/>
  <c r="E253" i="322"/>
  <c r="E254" i="322" s="1"/>
  <c r="D154" i="322"/>
  <c r="D234" i="322"/>
  <c r="D102" i="322"/>
  <c r="D278" i="322"/>
  <c r="E341" i="322"/>
  <c r="D174" i="322"/>
  <c r="D94" i="322"/>
  <c r="E304" i="322"/>
  <c r="E324" i="322"/>
  <c r="E205" i="322"/>
  <c r="E206" i="322" s="1"/>
  <c r="E257" i="322"/>
  <c r="E161" i="322"/>
  <c r="E73" i="322"/>
  <c r="E74" i="322" s="1"/>
  <c r="E133" i="322"/>
  <c r="E134" i="322" s="1"/>
  <c r="E285" i="322"/>
  <c r="E286" i="322" s="1"/>
  <c r="E245" i="322"/>
  <c r="E246" i="322" s="1"/>
  <c r="E321" i="322"/>
  <c r="E294" i="322"/>
  <c r="E136" i="322"/>
  <c r="E138" i="322" s="1"/>
  <c r="C138" i="322"/>
  <c r="C86" i="322"/>
  <c r="E84" i="322"/>
  <c r="E86" i="322" s="1"/>
  <c r="E268" i="322"/>
  <c r="E270" i="322" s="1"/>
  <c r="E104" i="322"/>
  <c r="E106" i="322" s="1"/>
  <c r="C106" i="322"/>
  <c r="D9" i="291"/>
  <c r="B13" i="294"/>
  <c r="C13" i="294"/>
  <c r="D13" i="294" s="1"/>
  <c r="D11" i="300"/>
  <c r="D13" i="315"/>
  <c r="E5" i="322"/>
  <c r="E37" i="322"/>
  <c r="E20" i="322"/>
  <c r="E22" i="322" s="1"/>
  <c r="D30" i="322"/>
  <c r="E29" i="322"/>
  <c r="E174" i="322"/>
  <c r="E282" i="322"/>
  <c r="D10" i="326"/>
  <c r="D14" i="329"/>
  <c r="D10" i="337"/>
  <c r="D10" i="338"/>
  <c r="D10" i="345"/>
  <c r="D9" i="347"/>
  <c r="E260" i="322"/>
  <c r="C262" i="322"/>
  <c r="C70" i="322"/>
  <c r="E68" i="322"/>
  <c r="E70" i="322" s="1"/>
  <c r="E261" i="322"/>
  <c r="D74" i="322"/>
  <c r="E233" i="322"/>
  <c r="D146" i="322"/>
  <c r="D270" i="322"/>
  <c r="E129" i="322"/>
  <c r="D262" i="322"/>
  <c r="D162" i="322"/>
  <c r="E125" i="322"/>
  <c r="E126" i="322" s="1"/>
  <c r="E157" i="322"/>
  <c r="E158" i="322" s="1"/>
  <c r="E237" i="322"/>
  <c r="E332" i="322"/>
  <c r="E325" i="322"/>
  <c r="D170" i="322"/>
  <c r="D126" i="322"/>
  <c r="D78" i="322"/>
  <c r="D110" i="322"/>
  <c r="E141" i="322"/>
  <c r="E142" i="322" s="1"/>
  <c r="E193" i="322"/>
  <c r="E194" i="322" s="1"/>
  <c r="E213" i="322"/>
  <c r="E214" i="322" s="1"/>
  <c r="E81" i="322"/>
  <c r="E293" i="322"/>
  <c r="E189" i="322"/>
  <c r="E265" i="322"/>
  <c r="E266" i="322" s="1"/>
  <c r="E361" i="322"/>
  <c r="E290" i="322"/>
  <c r="C82" i="322"/>
  <c r="E80" i="322"/>
  <c r="D14" i="352"/>
  <c r="D9" i="352"/>
  <c r="D10" i="352"/>
  <c r="D13" i="352"/>
  <c r="D10" i="351"/>
  <c r="D14" i="351"/>
  <c r="D13" i="350"/>
  <c r="D11" i="349"/>
  <c r="D14" i="349"/>
  <c r="D13" i="349"/>
  <c r="D12" i="349"/>
  <c r="D10" i="347"/>
  <c r="D10" i="346"/>
  <c r="D14" i="346"/>
  <c r="D9" i="346"/>
  <c r="D13" i="346"/>
  <c r="D11" i="346"/>
  <c r="D14" i="345"/>
  <c r="D9" i="344"/>
  <c r="D9" i="343"/>
  <c r="D13" i="343"/>
  <c r="D11" i="343"/>
  <c r="D14" i="342"/>
  <c r="D12" i="342"/>
  <c r="D13" i="342"/>
  <c r="D9" i="342"/>
  <c r="D11" i="342"/>
  <c r="D9" i="341"/>
  <c r="D10" i="341"/>
  <c r="D11" i="341"/>
  <c r="D12" i="341"/>
  <c r="D10" i="340"/>
  <c r="D9" i="340"/>
  <c r="D14" i="340"/>
  <c r="D12" i="340"/>
  <c r="D14" i="339"/>
  <c r="D12" i="339"/>
  <c r="D11" i="339"/>
  <c r="D13" i="339"/>
  <c r="D14" i="338"/>
  <c r="D11" i="338"/>
  <c r="D13" i="337"/>
  <c r="D10" i="335"/>
  <c r="D13" i="335"/>
  <c r="D14" i="335"/>
  <c r="D9" i="335"/>
  <c r="D11" i="334"/>
  <c r="D14" i="334"/>
  <c r="D12" i="333"/>
  <c r="D9" i="333"/>
  <c r="D11" i="333"/>
  <c r="D14" i="333"/>
  <c r="D13" i="333"/>
  <c r="D11" i="332"/>
  <c r="D9" i="332"/>
  <c r="D13" i="332"/>
  <c r="D11" i="331"/>
  <c r="D10" i="331"/>
  <c r="D14" i="330"/>
  <c r="D12" i="330"/>
  <c r="D9" i="330"/>
  <c r="D11" i="330"/>
  <c r="D13" i="330"/>
  <c r="D12" i="329"/>
  <c r="D9" i="329"/>
  <c r="D11" i="328"/>
  <c r="D9" i="327"/>
  <c r="D12" i="327"/>
  <c r="D14" i="327"/>
  <c r="D10" i="327"/>
  <c r="D14" i="326"/>
  <c r="D13" i="326"/>
  <c r="E26" i="322"/>
  <c r="E28" i="322"/>
  <c r="E30" i="322" s="1"/>
  <c r="C22" i="322"/>
  <c r="E52" i="322"/>
  <c r="E54" i="322" s="1"/>
  <c r="D34" i="322"/>
  <c r="D54" i="322"/>
  <c r="D38" i="322"/>
  <c r="E38" i="322"/>
  <c r="E44" i="322"/>
  <c r="E46" i="322" s="1"/>
  <c r="E33" i="322"/>
  <c r="D22" i="322"/>
  <c r="D46" i="322"/>
  <c r="D26" i="322"/>
  <c r="D18" i="322"/>
  <c r="E13" i="322"/>
  <c r="E9" i="322"/>
  <c r="D6" i="322"/>
  <c r="D14" i="322"/>
  <c r="D10" i="322"/>
  <c r="C18" i="322"/>
  <c r="E16" i="322"/>
  <c r="E18" i="322" s="1"/>
  <c r="C14" i="322"/>
  <c r="E12" i="322"/>
  <c r="E14" i="322" s="1"/>
  <c r="C6" i="322"/>
  <c r="E4" i="322"/>
  <c r="E6" i="322" s="1"/>
  <c r="C10" i="322"/>
  <c r="E8" i="322"/>
  <c r="C7" i="321"/>
  <c r="C19" i="321"/>
  <c r="C15" i="321"/>
  <c r="D11" i="321"/>
  <c r="D18" i="321"/>
  <c r="D10" i="321"/>
  <c r="C11" i="321"/>
  <c r="C14" i="321"/>
  <c r="C10" i="321"/>
  <c r="D15" i="321"/>
  <c r="D14" i="321"/>
  <c r="C18" i="321"/>
  <c r="D19" i="321"/>
  <c r="D6" i="321"/>
  <c r="C6" i="321"/>
  <c r="D7" i="321"/>
  <c r="B12" i="320"/>
  <c r="D10" i="320"/>
  <c r="D12" i="320" s="1"/>
  <c r="C12" i="320"/>
  <c r="D12" i="319"/>
  <c r="D13" i="319"/>
  <c r="D14" i="318"/>
  <c r="D10" i="317"/>
  <c r="D11" i="317"/>
  <c r="D14" i="317"/>
  <c r="D12" i="317"/>
  <c r="D14" i="316"/>
  <c r="D13" i="316"/>
  <c r="D12" i="316"/>
  <c r="D9" i="316"/>
  <c r="D11" i="315"/>
  <c r="D14" i="315"/>
  <c r="D12" i="315"/>
  <c r="D10" i="315"/>
  <c r="D9" i="314"/>
  <c r="D11" i="314"/>
  <c r="D13" i="314"/>
  <c r="D10" i="314"/>
  <c r="D14" i="313"/>
  <c r="D11" i="313"/>
  <c r="D13" i="313"/>
  <c r="D11" i="312"/>
  <c r="D9" i="312"/>
  <c r="D14" i="311"/>
  <c r="C12" i="310"/>
  <c r="D10" i="310"/>
  <c r="B12" i="310"/>
  <c r="D12" i="309"/>
  <c r="D10" i="309"/>
  <c r="D9" i="309"/>
  <c r="D11" i="309"/>
  <c r="D13" i="309"/>
  <c r="D9" i="308"/>
  <c r="D10" i="308"/>
  <c r="D12" i="308"/>
  <c r="D14" i="307"/>
  <c r="D11" i="307"/>
  <c r="D14" i="305"/>
  <c r="D12" i="305"/>
  <c r="D10" i="305"/>
  <c r="D11" i="305"/>
  <c r="D14" i="304"/>
  <c r="D9" i="304"/>
  <c r="D11" i="303"/>
  <c r="D12" i="303"/>
  <c r="D10" i="303"/>
  <c r="D9" i="302"/>
  <c r="D11" i="302"/>
  <c r="D10" i="302"/>
  <c r="D14" i="302"/>
  <c r="D9" i="301"/>
  <c r="D14" i="301"/>
  <c r="D10" i="301"/>
  <c r="D12" i="301"/>
  <c r="D12" i="300"/>
  <c r="D10" i="300"/>
  <c r="D14" i="299"/>
  <c r="D11" i="299"/>
  <c r="D9" i="299"/>
  <c r="D13" i="299"/>
  <c r="D12" i="299"/>
  <c r="D10" i="299"/>
  <c r="D13" i="298"/>
  <c r="D10" i="298"/>
  <c r="D14" i="298"/>
  <c r="D9" i="298"/>
  <c r="D12" i="298"/>
  <c r="D12" i="297"/>
  <c r="D10" i="297"/>
  <c r="D9" i="297"/>
  <c r="D11" i="297"/>
  <c r="D13" i="296"/>
  <c r="D14" i="296"/>
  <c r="D12" i="296"/>
  <c r="D11" i="296"/>
  <c r="D12" i="295"/>
  <c r="D10" i="295"/>
  <c r="D11" i="295"/>
  <c r="B11" i="294"/>
  <c r="B10" i="294"/>
  <c r="C10" i="294"/>
  <c r="C11" i="294"/>
  <c r="D13" i="293"/>
  <c r="D10" i="293"/>
  <c r="D14" i="293"/>
  <c r="D9" i="293"/>
  <c r="D11" i="293"/>
  <c r="D10" i="292"/>
  <c r="D11" i="292"/>
  <c r="D12" i="292"/>
  <c r="D14" i="292"/>
  <c r="D12" i="291"/>
  <c r="D11" i="291"/>
  <c r="D14" i="291"/>
  <c r="D10" i="291"/>
  <c r="D12" i="290"/>
  <c r="C10" i="288"/>
  <c r="B10" i="288"/>
  <c r="B9" i="288"/>
  <c r="B13" i="288"/>
  <c r="C11" i="288"/>
  <c r="D11" i="288" s="1"/>
  <c r="C13" i="288"/>
  <c r="B12" i="288"/>
  <c r="C9" i="288"/>
  <c r="C14" i="288"/>
  <c r="C12" i="288"/>
  <c r="B14" i="288"/>
  <c r="E82" i="322" l="1"/>
  <c r="D10" i="349"/>
  <c r="D14" i="341"/>
  <c r="E190" i="322"/>
  <c r="D14" i="348"/>
  <c r="D12" i="331"/>
  <c r="C11" i="289"/>
  <c r="E222" i="322"/>
  <c r="D13" i="348"/>
  <c r="D12" i="318"/>
  <c r="D12" i="304"/>
  <c r="E90" i="322"/>
  <c r="D11" i="337"/>
  <c r="E94" i="322"/>
  <c r="E100" i="322"/>
  <c r="E102" i="322" s="1"/>
  <c r="C102" i="322"/>
  <c r="D11" i="289"/>
  <c r="C114" i="322"/>
  <c r="E112" i="322"/>
  <c r="E114" i="322" s="1"/>
  <c r="E34" i="322"/>
  <c r="E162" i="322"/>
  <c r="D14" i="306"/>
  <c r="D13" i="318"/>
  <c r="D10" i="304"/>
  <c r="B10" i="289"/>
  <c r="C10" i="289"/>
  <c r="D12" i="310"/>
  <c r="D11" i="304"/>
  <c r="D10" i="288"/>
  <c r="D9" i="306"/>
  <c r="D10" i="294"/>
  <c r="E78" i="322"/>
  <c r="E110" i="322"/>
  <c r="E58" i="322"/>
  <c r="E226" i="322"/>
  <c r="E234" i="322"/>
  <c r="E238" i="322"/>
  <c r="E118" i="322"/>
  <c r="E130" i="322"/>
  <c r="E258" i="322"/>
  <c r="E262" i="322"/>
  <c r="E10" i="322"/>
  <c r="E7" i="321"/>
  <c r="E6" i="321"/>
  <c r="D16" i="321"/>
  <c r="E15" i="321"/>
  <c r="E18" i="321"/>
  <c r="C20" i="321"/>
  <c r="E11" i="321"/>
  <c r="D8" i="321"/>
  <c r="D12" i="321"/>
  <c r="E14" i="321"/>
  <c r="C16" i="321"/>
  <c r="C8" i="321"/>
  <c r="C12" i="321"/>
  <c r="E10" i="321"/>
  <c r="D20" i="321"/>
  <c r="E19" i="321"/>
  <c r="D11" i="294"/>
  <c r="B12" i="289"/>
  <c r="D10" i="289"/>
  <c r="D12" i="289" s="1"/>
  <c r="C12" i="289"/>
  <c r="D14" i="288"/>
  <c r="D12" i="288"/>
  <c r="D9" i="288"/>
  <c r="D13" i="288"/>
  <c r="E8" i="321" l="1"/>
  <c r="E16" i="321"/>
  <c r="E12" i="321"/>
  <c r="E20" i="321"/>
</calcChain>
</file>

<file path=xl/sharedStrings.xml><?xml version="1.0" encoding="utf-8"?>
<sst xmlns="http://schemas.openxmlformats.org/spreadsheetml/2006/main" count="6646" uniqueCount="831">
  <si>
    <t>DOCENTE_ESTATUTARIO</t>
  </si>
  <si>
    <t>Regular</t>
  </si>
  <si>
    <t>Ruim</t>
  </si>
  <si>
    <t>Bom</t>
  </si>
  <si>
    <t>Sim</t>
  </si>
  <si>
    <t>Discordo razoavelmente</t>
  </si>
  <si>
    <t>Concordo plenamente</t>
  </si>
  <si>
    <t>Excelente</t>
  </si>
  <si>
    <t>Discordo</t>
  </si>
  <si>
    <t>Concordo</t>
  </si>
  <si>
    <t>Discordo totalmente</t>
  </si>
  <si>
    <t>TECNICO_ESTATUTARIO</t>
  </si>
  <si>
    <t>PROGRAD</t>
  </si>
  <si>
    <t>DOCENTE_CLT</t>
  </si>
  <si>
    <t>DOCENTE_APOSENTADO</t>
  </si>
  <si>
    <t>VÍNCULO</t>
  </si>
  <si>
    <t>SIGLA SETOR</t>
  </si>
  <si>
    <t>SETOR</t>
  </si>
  <si>
    <t>Não</t>
  </si>
  <si>
    <t>Avalie o Plano de Desenvolvimento de Pessoas (PDP), considerando os seguintes temas: [Oferta pela UFPR, ENAP ou escolas de governo das ações de desenvolvimento previstas no PDP para a unidade]</t>
  </si>
  <si>
    <t>Avalie as ações e as Políticas de responsabilidade social da UFPR: [Políticas e ações de inclusão]</t>
  </si>
  <si>
    <t>Avalie as ações e as Políticas de responsabilidade social da UFPR: [Políticas e ações de diversidade]</t>
  </si>
  <si>
    <t>Avalie as ações e as Políticas de responsabilidade social da UFPR: [Eventos que visam à  ampliação do conhecimento universitário sobre as questões de diversidade e inclusão]</t>
  </si>
  <si>
    <t>Avalie as ações e as Políticas de responsabilidade social da UFPR: [ações que promovem a proteção ambiental (separação de lixo, destinação correta de resíduos, tratamento de efluentes e outras)]</t>
  </si>
  <si>
    <t>Avalie as ações e as Políticas de responsabilidade social da UFPR: [ações que promovem o uso eficiente dos recursos naturais (papel, água e energia elétrica)]</t>
  </si>
  <si>
    <t>Por favor, escolha Sim se trabalha com a graduação e considera que pode contribuir nesse tema. Caso contrário, escolha Não para prosseguir:</t>
  </si>
  <si>
    <t>Em relação às Políticas e às ações que envolvem o ensino de graduação, avalie: [As ações de orientação e de acompanhamento dos cursos que recebem avaliação in loco]</t>
  </si>
  <si>
    <t>Em relação às Políticas e às ações que envolvem o ensino de graduação, avalie: [A oferta de disciplinas de Pós-graduação a estudantes egressos da graduação]</t>
  </si>
  <si>
    <t>Em relação às Políticas e às ações que envolvem o ensino de graduação, avalie: [A integração entre graduação e Pós-graduação]</t>
  </si>
  <si>
    <t>Em relação às Políticas e às ações que envolvem o ensino de graduação, avalie: [O planejamento, a Organização e as orientações para a realização da Feira de Profissões]</t>
  </si>
  <si>
    <t>Em relação às Políticas e às ações que envolvem o ensino de graduação, avalie: [A Comunicação e a divulgação dos cursos na sede e fora de sede]</t>
  </si>
  <si>
    <t>Em relação às Políticas e às ações que envolvem o ensino de graduação, avalie: [As Políticas de orientação de revisão curricular para a implantação de disciplinas híbridas]</t>
  </si>
  <si>
    <t>Em relação às Políticas e às ações que envolvem o ensino de graduação, avalie: [As Políticas e ações que visam à  redução da evasão nos cursos]</t>
  </si>
  <si>
    <t>Em relação às Políticas e às ações que envolvem o ensino de graduação, avalie: [Os programas de monitoria e tutoria com vistas a diminuir a retenção nos cursos]</t>
  </si>
  <si>
    <t>Em relação às Políticas e às ações que envolvem o ensino de graduação, avalie: [Os programas para formação de professores da educação básica]</t>
  </si>
  <si>
    <t>Em relação às Políticas e às ações que envolvem o ensino de graduação, avalie: [A orientação e os procedimentos para a formalização de Estágios]</t>
  </si>
  <si>
    <t>Em relação às Políticas e às ações que envolvem o ensino de graduação, avalie: [A articulação entre a Universidade e as instituições de ensino fundamental]</t>
  </si>
  <si>
    <t>Sobre as Políticas de extensão universitária, avalie: [O processo de debate sobre a criação da resolução da creditação da extensão]</t>
  </si>
  <si>
    <t>Sobre as Políticas de extensão universitária, avalie: [As ações de orientação para revisão curricular visando implementar a creditação da extensão]</t>
  </si>
  <si>
    <t>Sobre as Políticas de extensão universitária, avalie: [O SIGA Extensão para a distribuição de bolsas]</t>
  </si>
  <si>
    <t>Sobre as Políticas de extensão universitária, avalie: [O SIGA Extensão para submissão e tramitação de propostas de atividades]</t>
  </si>
  <si>
    <t>Sobre as Políticas de extensão universitária, avalie: [O SIGA Extensão enquanto possibilidade de integrar a extensão com o ensino e a pesquisa]</t>
  </si>
  <si>
    <t>Sobre as Políticas de extensão universitária, avalie: [O SIGA Extensão enquanto possibilidade de certificação pelo e-mail de participantes de atividades de extensão]</t>
  </si>
  <si>
    <t>Sobre as Políticas de extensão universitária, avalie: [Os editais de fortalecimento da extensão: articulação de ações estratégicas da extensão e fortalecimento de atividades continuas de extensão]</t>
  </si>
  <si>
    <t>Sobre as Políticas de extensão universitária, avalie: [A Comunicação e a divulgação das atividades de extensão]</t>
  </si>
  <si>
    <t>Você conhece ou participou de alguma atividade artístico-cultural na UFPR?</t>
  </si>
  <si>
    <t>Em relação às atividades artístico-culturais, avalie as seguintes ações: [Festival de Inverno]</t>
  </si>
  <si>
    <t>Em relação às atividades artístico-culturais, avalie as seguintes ações: [Meses temáticos (Mês da Mulher, Abril Indígena, Junho LGBTI, Mês da Consciência Negra)]</t>
  </si>
  <si>
    <t>Em relação às atividades artístico-culturais, avalie as seguintes ações: [Temporada Grupos Artísticos (Companhia de Teatro, Coro, Grupo de MPB, Orquestra Filarmônica, Téssera Companhia de Dança)]</t>
  </si>
  <si>
    <t>Em relação às atividades artístico-culturais, avalie as seguintes ações: [Exposição Museu de Artes da UFPR - Musa]</t>
  </si>
  <si>
    <t>Em relação às atividades artístico-culturais, avalie as seguintes ações: [Exposição Museu de Arqueologia e Etnologia da UFPR - MAE]</t>
  </si>
  <si>
    <t>Em relação às atividades artístico-culturais, avalie as seguintes ações: [Feira do Livro/Editora]</t>
  </si>
  <si>
    <t>Péssimo</t>
  </si>
  <si>
    <t>Não se aplica</t>
  </si>
  <si>
    <t>Não sei responder</t>
  </si>
  <si>
    <t>As próximas questões abordam as Políticas de apoio, o gerenciamento e a divulgação da pesquisa científica e tecnológica. Por gentileza, escolha Sim para avaliar; se quiser prosseguir, escolha Não:</t>
  </si>
  <si>
    <t>Em relação às  Políticas e ações que envolvem o desenvolvimento da pesquisa científica tecnológica, avalie: [A divulgação externa da pesquisa científica tecnológica desenvolvida na UFPR]</t>
  </si>
  <si>
    <t>Em relação às  Políticas e ações que envolvem o desenvolvimento da pesquisa científica tecnológica, avalie: [As Políticas de acompanhamento de projetos de pesquisa científica tecnológica]</t>
  </si>
  <si>
    <t>Em relação às  Políticas e ações que envolvem o desenvolvimento da pesquisa científica tecnológica, avalie: [O desenvolvimento das pesquisas no período das atividades remotas]</t>
  </si>
  <si>
    <t>Em relação às  Políticas e ações que envolvem o desenvolvimento da pesquisa científica tecnológica, avalie: [A Atuação do Comitê Setorial de Pesquisa - CSPq]</t>
  </si>
  <si>
    <t>Em relação às  Políticas e ações que envolvem o desenvolvimento da pesquisa científica tecnológica, avalie: [As Políticas de incentivo à  comunidade interna para participação em editais nacionais e internacionais de pesquisa científica tecnológica]</t>
  </si>
  <si>
    <t>Em relação às  Políticas e ações que envolvem o desenvolvimento da pesquisa científica tecnológica, avalie: [A oferta de bases de indexação pela UFPR]</t>
  </si>
  <si>
    <t>Em relação à  oferta de editais anuais de apoio à  pesquisa, avalie os itens a seguir: [Edital de Apoio a Atividades de Pesquisa]</t>
  </si>
  <si>
    <t>Em relação à  oferta de editais anuais de apoio à  pesquisa, avalie os itens a seguir: [Edital de Apoio a Publicações Científicas Internacionais]</t>
  </si>
  <si>
    <t>Em relação à  oferta de editais anuais de apoio à  pesquisa, avalie os itens a seguir: [Incentivo à  participação e Organização de eventos]</t>
  </si>
  <si>
    <t>Em relação à  participação em grupo de pesquisa, avalie os seguintes itens: [O grupo de pesquisa como fórum de discussão e ampliação de conhecimento]</t>
  </si>
  <si>
    <t>Em relação à  participação em grupo de pesquisa, avalie os seguintes itens: [Nuclear rede de contatos futuros (pesquisadores, empresas, etc.)]</t>
  </si>
  <si>
    <t>Em relação à  participação em grupo de pesquisa, avalie os seguintes itens: [O impacto da interação com outros grupos de pesquisa no projeto de pesquisa em andamento]</t>
  </si>
  <si>
    <t>Em relação ao funcionamento dos laboratórios de pesquisa, avalie: [A disponibilidade dos equipamentos]</t>
  </si>
  <si>
    <t>Em relação ao funcionamento dos laboratórios de pesquisa, avalie: [As Condições de uso dos equipamentos]</t>
  </si>
  <si>
    <t>Em relação ao funcionamento dos laboratórios de pesquisa, avalie: [A disponibilidade de materiais de consumo]</t>
  </si>
  <si>
    <t>Em relação ao funcionamento dos laboratórios de pesquisa, avalie: [O apoio de técnico especializado]</t>
  </si>
  <si>
    <t>Em relação ao funcionamento dos laboratórios de pesquisa, avalie: [O Espaço físico disponível]</t>
  </si>
  <si>
    <t>Por favor, escolha Sim se trabalha com a Pós-graduação stricto sensu e considera que pode contribuir nos temas de planejamento,  Políticas e ações. Caso contrário, escolha Não para prosseguir:</t>
  </si>
  <si>
    <t>Considerando os programas de Pós-graduação, avalie: [A oferta de disciplinas transversais]</t>
  </si>
  <si>
    <t>Considerando os programas de Pós-graduação, avalie: [A oferta de disciplinas remotas]</t>
  </si>
  <si>
    <t>Considerando os programas de Pós-graduação, avalie: [A orientação e as normas para a revisão dos currículos dos programas]</t>
  </si>
  <si>
    <t>Considerando os programas de Pós-graduação, avalie: [As Políticas de acolhimento de pesquisadores externos (exemplo: Editais PRINT/UFPR)]</t>
  </si>
  <si>
    <t>Em relação ao programa de Pós-graduação em que atua majoritariamente, avalie os seguintes itens: [Planejamento]</t>
  </si>
  <si>
    <t>Em relação ao programa de Pós-graduação em que atua majoritariamente, avalie os seguintes itens: [Processo Seletivo do Programa]</t>
  </si>
  <si>
    <t>Em relação ao programa de Pós-graduação em que atua majoritariamente, avalie os seguintes itens: [Processo Seletivo de Bolsas]</t>
  </si>
  <si>
    <t>Em relação ao programa de Pós-graduação em que atua majoritariamente, avalie os seguintes itens: [Regimento]</t>
  </si>
  <si>
    <t>Em relação ao programa de Pós-graduação em que atua majoritariamente, avalie os seguintes itens: [Disponibilidade de Bolsas]</t>
  </si>
  <si>
    <t>Em relação ao programa de Pós-graduação em que atua majoritariamente, avalie os seguintes itens: [Disponibilidade de disciplinas compatível com os créditos exigidos]</t>
  </si>
  <si>
    <t>Em relação ao programa de Pós-graduação em que atua majoritariamente, avalie os seguintes itens: [Pertinência das disciplinas com a área]</t>
  </si>
  <si>
    <t>Em relação ao programa de Pós-graduação em que atua majoritariamente, avalie os seguintes itens: [Aplicabilidade direta das disciplinas para a pesquisa]</t>
  </si>
  <si>
    <t>Em relação ao programa de Pós-graduação em que atua majoritariamente, avalie os seguintes itens: [Feedback do aluno quanto às disciplinas ofertadas]</t>
  </si>
  <si>
    <t>Em relação ao programa de Pós-graduação em que atua majoritariamente, avalie os seguintes itens: [Profundidade dos conteúdos nas disciplinas ofertadas]</t>
  </si>
  <si>
    <t>Em relação ao programa de Pós-graduação em que atua majoritariamente, avalie os seguintes itens: [Procedimentos usados para avaliação e feedback do desempenho discente nas disciplinas ofertadas]</t>
  </si>
  <si>
    <t>Em relação ao programa de Pós-graduação em que atua majoritariamente, avalie os seguintes itens: [Número de orientadores disponíveis no PPG]</t>
  </si>
  <si>
    <t>Em relação ao programa de Pós-graduação em que atua majoritariamente, avalie os seguintes itens: [Conhecimento e atualização dos orientadores disponíveis]</t>
  </si>
  <si>
    <t>Em relação ao programa de Pós-graduação em que atua majoritariamente, avalie os seguintes itens: [Disponibilidade do corpo docente para atividades de orientação]</t>
  </si>
  <si>
    <t>Em relação ao programa de Pós-graduação em que atua majoritariamente, avalie os seguintes itens: [Qualidade do atendimento da Secretaria do PPG]</t>
  </si>
  <si>
    <t>Em relação ao programa de Pós-graduação em que atua majoritariamente, avalie os seguintes itens: [Horário de atendimento da Secretaria do PPG]</t>
  </si>
  <si>
    <t>Em relação ao programa de Pós-graduação em que atua majoritariamente, avalie os seguintes itens: [Qualidade e completude de informações do site do programa de Pós-graduação]</t>
  </si>
  <si>
    <t>Sobre a Avaliação Quadrienal do Programa de Pós-graduação, opine sobre os seguintes itens: [Pertinência dos conteúdos abordados]</t>
  </si>
  <si>
    <t>Sobre a Avaliação Quadrienal do Programa de Pós-graduação, opine sobre os seguintes itens: [Profundidade dos temas]</t>
  </si>
  <si>
    <r>
      <t xml:space="preserve">Sobre a Avaliação Quadrienal do Programa de Pós-graduação, opine sobre os seguintes itens: [Quantidade de </t>
    </r>
    <r>
      <rPr>
        <i/>
        <sz val="10"/>
        <rFont val="Arial"/>
        <family val="2"/>
      </rPr>
      <t>Lives</t>
    </r>
    <r>
      <rPr>
        <sz val="10"/>
        <rFont val="Arial"/>
        <family val="2"/>
      </rPr>
      <t>]</t>
    </r>
  </si>
  <si>
    <t>Por favor, escolha Sim se trabalha com a Pós-graduação lato sensu e considera que pode contribuir no tema do planejamento institucional. Caso contrário, escolha Não para prosseguir:</t>
  </si>
  <si>
    <t>Avalie as Políticas para os cursos de Pós-graduação lato sensu: [Políticas de incentivo à  criação de cursos lato sensu]</t>
  </si>
  <si>
    <t>Avalie as Políticas para os cursos de Pós-graduação lato sensu: [Políticas de ações que viabilizam a criação e ampliação dos cursos lato sensu]</t>
  </si>
  <si>
    <t>Avalie as Políticas para os cursos de Pós-graduação lato sensu: [Políticas de acompanhamento de ocupação e evasão]</t>
  </si>
  <si>
    <t>Avalie as Políticas para os cursos de Pós-graduação lato sensu: [Políticas de avaliação dos cursos de Pós-graduação lato sensu]</t>
  </si>
  <si>
    <t>Para avaliar o Sistema de Bibliotecas (manutenção, atualização e Políticas para normatização do acervo), escolha Sim; para prosseguir, escolha Não:</t>
  </si>
  <si>
    <t>Avalie o Sistema de Bibliotecas, considerando as seguintes ações e Políticas: [Manutenção do acervo físico]</t>
  </si>
  <si>
    <t>Avalie o Sistema de Bibliotecas, considerando as seguintes ações e Políticas: [Manutenção do acervo digital]</t>
  </si>
  <si>
    <t>Avalie o Sistema de Bibliotecas, considerando as seguintes ações e Políticas: [Atualização dos acervos]</t>
  </si>
  <si>
    <t>Avalie o Sistema de Bibliotecas, considerando as seguintes ações e Políticas: [ Políticas e normativas para ampliação dos acervos]</t>
  </si>
  <si>
    <t>Avalie o Sistema de Bibliotecas, considerando as seguintes ações e Políticas: [Acesso remoto]</t>
  </si>
  <si>
    <t>Avalie o Sistema de Bibliotecas, considerando as seguintes ações e Políticas: [Acesso a portais de pesquisa]</t>
  </si>
  <si>
    <t>As próximas questões abordam as  Políticas e os programas de assistência estudantil. Se você considera que pode contribuir com o tema, escolha Sim; escolha Não para prosseguir:</t>
  </si>
  <si>
    <t>A respeito do planejamento da UFPR para a assistência estudantil, avalie: [Os programas de permanência discente]</t>
  </si>
  <si>
    <t>A respeito do planejamento da UFPR para a assistência estudantil, avalie: [O fomento a novas ações de assistência de acordo com as transformações das Condições da vida acadêmica (por exemplo, os programas relativos à  pandemia da COVID-19)]</t>
  </si>
  <si>
    <t>A respeito do planejamento da UFPR para a assistência estudantil, avalie: [Os espaços de diálogo e construção coletiva entre a PRAE e o movimento estudantil]</t>
  </si>
  <si>
    <t>A respeito do planejamento da UFPR para a assistência estudantil, avalie: [As ações de Comunicação e divulgação das informações relativas à  assistência estudantil]</t>
  </si>
  <si>
    <t>Avalie os programas de assistência estudantil PROBEM (Programa de Benefícios Econômicos para Manutenção), PROMISAES e Bolsa MEC: [Permanência]</t>
  </si>
  <si>
    <t>Avalie os programas de assistência estudantil PROBEM (Programa de Benefícios Econômicos para Manutenção), PROMISAES e Bolsa MEC: [Moradia]</t>
  </si>
  <si>
    <t>Avalie os programas de assistência estudantil PROBEM (Programa de Benefícios Econômicos para Manutenção), PROMISAES e Bolsa MEC: [Refeição]</t>
  </si>
  <si>
    <t>Avalie os programas de assistência estudantil PROBEM (Programa de Benefícios Econômicos para Manutenção), PROMISAES e Bolsa MEC: [Creche]</t>
  </si>
  <si>
    <t>Avalie os programas de assistência estudantil PROBEM (Programa de Benefícios Econômicos para Manutenção), PROMISAES e Bolsa MEC: [Promissões]</t>
  </si>
  <si>
    <t>Avalie os programas de assistência estudantil PROBEM (Programa de Benefícios Econômicos para Manutenção), PROMISAES e Bolsa MEC: [PBP/MEC]</t>
  </si>
  <si>
    <t>Avalie os seguintes programas de apoio vinculados à  assistência estudantil: [Apoio à  apresentação de trabalhos discentes]</t>
  </si>
  <si>
    <t>Avalie os seguintes programas de apoio vinculados à  assistência estudantil: [Apoio à  mobilidade acadêmica]</t>
  </si>
  <si>
    <t>Avalie os seguintes programas de apoio vinculados à  assistência estudantil: [Apoio à /ao Estudante Indígena - retorno à  aldeia]</t>
  </si>
  <si>
    <t>Avalie os seguintes programas de apoio vinculados à  assistência estudantil: [Apoio a eventos estudantis]</t>
  </si>
  <si>
    <t>Considerando o planejamento e as Políticas para a internacionalização da UFPR, escolha Sim para avaliar e Não para prosseguir:</t>
  </si>
  <si>
    <t>Em relação às  Políticas e ações para a internacionalização, avalie: [A oferta de disciplinas em língua inglesa]</t>
  </si>
  <si>
    <t>Em relação às  Políticas e ações para a internacionalização, avalie: [A capacitação dos docentes para participação de editais internacionais de cooperação  internacional]</t>
  </si>
  <si>
    <t>Em relação às  Políticas e ações para a internacionalização, avalie: [A oferta de cursos de capacitação para disciplinas em língua inglesa]</t>
  </si>
  <si>
    <t>Em relação às  Políticas e ações para a internacionalização, avalie: [A oferta de avaliações de proficiência em língua estrangeira]</t>
  </si>
  <si>
    <t>Em relação às  Políticas e ações para a internacionalização, avalie: [A oferta de cursos de língua portuguesa para estrangeiros]</t>
  </si>
  <si>
    <t>Em relação às  Políticas e ações para a internacionalização, avalie: [O apoio à  escrita de artigos científicos em língua inglesa]</t>
  </si>
  <si>
    <t>Em relação às  Políticas e ações para a internacionalização, avalie: [O Centro de Assessoria de Publicação Acadêmica (CAPA)]</t>
  </si>
  <si>
    <t>Agora, avalie o Sistema de Gestão Acadêmica (SIGA), considerando as seguintes proposições: [As funcionalidades disponíveis atendem às necessidades das minhas atividades na universidade]</t>
  </si>
  <si>
    <t>Agora, avalie o Sistema de Gestão Acadêmica (SIGA), considerando as seguintes proposições: [Sinto-me seguro/a ao utilizar o sistema]</t>
  </si>
  <si>
    <t>Agora, avalie o Sistema de Gestão Acadêmica (SIGA), considerando as seguintes proposições: [O sistema oferece celeridade administrativa]</t>
  </si>
  <si>
    <t>Agora, avalie o Sistema de Gestão Acadêmica (SIGA), considerando as seguintes proposições: [O sistema contribui para a melhoria da produtividade nas minhas funções da universidade]</t>
  </si>
  <si>
    <t>Agora, avalie o Sistema de Gestão Acadêmica (SIGA), considerando as seguintes proposições: [O desenvolvimento de melhorias e novas funcionalidades atende às inovações demandadas pela universidade]</t>
  </si>
  <si>
    <t>Agora, avalie o Sistema de Gestão Acadêmica (SIGA), considerando as seguintes proposições: [Os treinamentos para o uso do sistema estão sendo ofertados adequadamente]</t>
  </si>
  <si>
    <t>Em relação às Políticas para o desenvolvimento de pessoas (planejamento de ações de capacitação e de qualificação de servidores técnicos e docentes), escolha Sim para avaliar e Não para prosseguir:</t>
  </si>
  <si>
    <t>Avalie o Plano de Desenvolvimento de Pessoas (PDP), considerando os seguintes temas: [Adequação do PDP às necessidades da unidade]</t>
  </si>
  <si>
    <t>Avalie o Plano de Desenvolvimento de Pessoas (PDP), considerando os seguintes temas: [Consulta ao/à  servidor/a na elaboração do PDP da unidade]</t>
  </si>
  <si>
    <t>Avalie o Plano de Desenvolvimento de Pessoas (PDP), considerando os seguintes temas: [Capacitação de servidores para a gestão de documentos no âmbito da instituição]</t>
  </si>
  <si>
    <t>Avalie o Plano de Desenvolvimento de Pessoas (PDP), considerando os seguintes temas: [Capacitação em Educação Hibrida]</t>
  </si>
  <si>
    <t>Avalie o Plano de Desenvolvimento de Pessoas (PDP), considerando os seguintes temas: [Capacitação em Metodologia do Ensino Superior]</t>
  </si>
  <si>
    <t>Avalie o Plano de Desenvolvimento de Pessoas (PDP), considerando os seguintes temas: [Programa de capacitação e qualificação dos coordenadores de curso]</t>
  </si>
  <si>
    <t>Avalie o dimensionamento da força de trabalho do quadro de servidores, quanto aos seguintes temas: [Quantidade adequada de pessoal para atender às demandas da unidade]</t>
  </si>
  <si>
    <t>Avalie o dimensionamento da força de trabalho do quadro de servidores, quanto aos seguintes temas: [Distribuição adequada de pessoal para atender às demandas da unidade]</t>
  </si>
  <si>
    <t>Avalie o dimensionamento da força de trabalho do quadro de servidores, quanto aos seguintes temas: [ampliação do quadro de servidores para atendimento das questões de inclusão e diversidade]</t>
  </si>
  <si>
    <t>Considerando as  Políticas e normativas de importação de bens para o desenvolvimento de projetos e pesquisas, avalie: [A transparência das normativas e dos processos de importação]</t>
  </si>
  <si>
    <t>Considerando as  Políticas e normativas de importação de bens para o desenvolvimento de projetos e pesquisas, avalie: [A metodologia e o planejamento dos processos de importação]</t>
  </si>
  <si>
    <t>Considerando as  Políticas e normativas de importação de bens para o desenvolvimento de projetos e pesquisas, avalie: [A orientação para importação de bens na UFPR]</t>
  </si>
  <si>
    <t>Considerando as  Políticas e normativas de importação de bens para o desenvolvimento de projetos e pesquisas, avalie: [A divulgação de contratos]</t>
  </si>
  <si>
    <t>Avalie as  Políticas e normativas de logística de suprimentos e de patrimônio: [Políticas de gestão de patrimônio]</t>
  </si>
  <si>
    <t>Avalie as  Políticas e normativas de logística de suprimentos e de patrimônio: [Políticas de gestão de suprimentos]</t>
  </si>
  <si>
    <t>Avalie as  Políticas e normativas de logística de suprimentos e de patrimônio: [Transparência das normativas de gestão de patrimônio]</t>
  </si>
  <si>
    <t>Avalie as  Políticas e normativas de logística de suprimentos e de patrimônio: [Transparência das normativas de gestão de suprimentos]</t>
  </si>
  <si>
    <t>Para avaliar o planejamento, a Organização e as ações de Governança Institucional, escolha Sim; para prosseguir, escolha Não:</t>
  </si>
  <si>
    <t>Avalie as ações de Governança Institucional: [Publicação e divulgação de indicadores de desempenho da instituição]</t>
  </si>
  <si>
    <t>Avalie as ações de Governança Institucional: [Políticas de mapeamento de processos (melhoria continua dos processos administrativos, fluxos de trabalho e revisão de procedimentos da UFPR)]</t>
  </si>
  <si>
    <t>Avalie as ações de Governança Institucional: [divulgação e orientação sobre a Políticas de Governança Institucional]</t>
  </si>
  <si>
    <t>Por favor, avalie o planejamento e a qualidade dos serviços terceirizados: [Planejamento da força de trabalho terceirizada na UFPR]</t>
  </si>
  <si>
    <t>Por favor, avalie o planejamento e a qualidade dos serviços terceirizados: [Transparência na gestão e no planejamento da força de trabalho terceirizada na UFPR]</t>
  </si>
  <si>
    <t>Por favor, avalie o planejamento e a qualidade dos serviços terceirizados: [Recepção ou portaria da sua unidade]</t>
  </si>
  <si>
    <t>Por favor, avalie o planejamento e a qualidade dos serviços terceirizados: [Limpeza e conservação  dos ambientes]</t>
  </si>
  <si>
    <t>Por favor, avalie o planejamento e a qualidade dos serviços terceirizados: [Manutenção dos ambientes internos e externos]</t>
  </si>
  <si>
    <t>Para avaliar o planejamento e as ações que visam à  modernização das salas de aula, escolha a opção SIM; para prosseguir, escolha a opção Não:</t>
  </si>
  <si>
    <t>Avalie as salas de aula, considerando as seguintes proposições: [ações de adequação e de modernização dos espaços físicos]</t>
  </si>
  <si>
    <t>Avalie as salas de aula, considerando as seguintes proposições: [ações de adequação e de modernização de mobiliários]</t>
  </si>
  <si>
    <t>Avalie as salas de aula, considerando as seguintes proposições: [ações de modernização e de instalação de equipamentos]</t>
  </si>
  <si>
    <t>Você conhece os Núcleos de Tecnologias Educacionais (NTE)?</t>
  </si>
  <si>
    <t>Avalie os Núcleos de Tecnologias Educacionais (NTE), considerando: [O Espaço físico]</t>
  </si>
  <si>
    <t>Avalie os Núcleos de Tecnologias Educacionais (NTE), considerando: [A acessibilidade]</t>
  </si>
  <si>
    <t>Avalie os Núcleos de Tecnologias Educacionais (NTE), considerando: [Os equipamentos]</t>
  </si>
  <si>
    <t>Avalie os Núcleos de Tecnologias Educacionais (NTE), considerando: [As Políticas de ampliação dos Núcleos de Tecnologias Educacionais]</t>
  </si>
  <si>
    <t>Em relação à  oferta de editais anuais de apoio à  pesquisa, avalie os itens a seguir: [Edital de Apoio à  Manutenção de Equipamentos de Pesquisa]</t>
  </si>
  <si>
    <t>Em relação às Políticas e ações que envolvem o desenvolvimento da pesquisa científica e tecnológica, avalie: [A divulgação e a informação o de apoio à  pesquisa científica tecnológica na UFPR]</t>
  </si>
  <si>
    <t>Considerando os programas de Pós-graduação, avalie: [O acesso à  informação o dos programas de Pós-graduação (regimento, processo seletivo, resoluções, etc.)]</t>
  </si>
  <si>
    <t>Para avaliar os objetivos e as ações para a Inovação  tecnológica, escolha Sim; para prosseguir, escolha Não:</t>
  </si>
  <si>
    <t>Avalie as  Políticas e ações planejadas para a Inovação  tecnológica: [Políticas de incentivo à  inovação tecnológica]</t>
  </si>
  <si>
    <t>Avalie as  Políticas e ações planejadas para a Inovação  tecnológica: [Parcerias para promoção de inovação tecnológica]</t>
  </si>
  <si>
    <t>Avalie as  Políticas e ações planejadas para a Inovação  tecnológica: [ampliação dos espaços destinados à  inovação tecnológica]</t>
  </si>
  <si>
    <t>Quanto a sua formação [Possuo doutorado na UFPR]</t>
  </si>
  <si>
    <t>Quanto a sua formação [Possuo mestrado na UFPR]</t>
  </si>
  <si>
    <t>Quanto a sua formação [Possuo graduação na UFPR]</t>
  </si>
  <si>
    <t>Quanto a sua formação [Não tenho formação na UFPR]</t>
  </si>
  <si>
    <t>Você está envolvido/a e/ou participou de atividades de extensão, incluindo o planejamento de Políticas para extensão na UFPR?</t>
  </si>
  <si>
    <t>A quais Programas de Pós-graduação você está vinculado/a? [ADMINISTRAÇÃO]</t>
  </si>
  <si>
    <t>A quais Programas de Pós-graduação você está vinculado/a? [AGRONOMIA (PRODUÇÃO VEGETAL)]</t>
  </si>
  <si>
    <t>A quais Programas de Pós-graduação você está vinculado/a? [ALIMENTAÇÃO E NUTRIÇÃO]</t>
  </si>
  <si>
    <t>A quais Programas de Pós-graduação você está vinculado/a? [ANTROPOLOGIA E ARQUEOLOGIA]</t>
  </si>
  <si>
    <t>A quais Programas de Pós-graduação você está vinculado/a? [AQUICULTURA E DESENVOLVIMENTO SUSTENTÁVEL]</t>
  </si>
  <si>
    <t>A quais Programas de Pós-graduação você está vinculado/a? [Assistência Farmacêutica]</t>
  </si>
  <si>
    <t>A quais Programas de Pós-graduação você está vinculado/a? [Bioinformática]</t>
  </si>
  <si>
    <t>A quais Programas de Pós-graduação você está vinculado/a? [Bioinformática (ASSOCIADO)]</t>
  </si>
  <si>
    <t>A quais Programas de Pós-graduação você está vinculado/a? [BIOLOGIA CELULAR E MOLECULAR]</t>
  </si>
  <si>
    <t>A quais Programas de Pós-graduação você está vinculado/a? [BIOTECNOLOGIA]</t>
  </si>
  <si>
    <t>A quais Programas de Pós-graduação você está vinculado/a? [Botânica]</t>
  </si>
  <si>
    <t>A quais Programas de Pós-graduação você está vinculado/a? [Ciência ANIMAL]</t>
  </si>
  <si>
    <t>A quais Programas de Pós-graduação você está vinculado/a? [Ciência DO SOLO]</t>
  </si>
  <si>
    <t>A quais Programas de Pós-graduação você está vinculado/a? [Ciência Política]</t>
  </si>
  <si>
    <t>A quais Programas de Pós-graduação você está vinculado/a? [Ciências (Bioquímica)]</t>
  </si>
  <si>
    <t>A quais Programas de Pós-graduação você está vinculado/a? [Ciências Biológicas (ENTOMOLOGIA)]</t>
  </si>
  <si>
    <t>A quais Programas de Pós-graduação você está vinculado/a? [Ciências Farmacêuticas]</t>
  </si>
  <si>
    <t>A quais Programas de Pós-graduação você está vinculado/a? [Ciências Geodésicas]</t>
  </si>
  <si>
    <t>A quais Programas de Pós-graduação você está vinculado/a? [Ciências Veterinárias]</t>
  </si>
  <si>
    <t>A quais Programas de Pós-graduação você está vinculado/a? [COMUNICAÇÃO]</t>
  </si>
  <si>
    <t>A quais Programas de Pós-graduação você está vinculado/a? [CONTABILIDADE]</t>
  </si>
  <si>
    <t>A quais Programas de Pós-graduação você está vinculado/a? [DESENVOLVIMENTO Econômico]</t>
  </si>
  <si>
    <t>A quais Programas de Pós-graduação você está vinculado/a? [DESENVOLVIMENTO TERRITORIAL SUSTENTÁVEL]</t>
  </si>
  <si>
    <t>A quais Programas de Pós-graduação você está vinculado/a? [DESIGN]</t>
  </si>
  <si>
    <t>A quais Programas de Pós-graduação você está vinculado/a? [DIREITO]</t>
  </si>
  <si>
    <t>A quais Programas de Pós-graduação você está vinculado/a? [ECOLOGIA E CONSERVAÇÃO]</t>
  </si>
  <si>
    <t>A quais Programas de Pós-graduação você está vinculado/a? [ECONOMIA]</t>
  </si>
  <si>
    <t>A quais Programas de Pós-graduação você está vinculado/a? [EDUCAÇÃO]</t>
  </si>
  <si>
    <t>A quais Programas de Pós-graduação você está vinculado/a? [EDUCAÇÃO EM Ciências E EM Matemática]</t>
  </si>
  <si>
    <t>A quais Programas de Pós-graduação você está vinculado/a? [EDUCAÇÃO EM Ciências, EDUCAÇÃO Matemática E TECNOLOGIAS EDUCATIVAS]</t>
  </si>
  <si>
    <t>A quais Programas de Pós-graduação você está vinculado/a? [EDUCAÇÃO Física]</t>
  </si>
  <si>
    <t>A quais Programas de Pós-graduação você está vinculado/a? [EDUCAÇÃO: TEORIA E Prática DE ENSINO]</t>
  </si>
  <si>
    <t>A quais Programas de Pós-graduação você está vinculado/a? [ENFERMAGEM]</t>
  </si>
  <si>
    <t>A quais Programas de Pós-graduação você está vinculado/a? [ENGENHARIA AMBIENTAL]</t>
  </si>
  <si>
    <t>A quais Programas de Pós-graduação você está vinculado/a? [ENGENHARIA DE ALIMENTOS]</t>
  </si>
  <si>
    <t>A quais Programas de Pós-graduação você está vinculado/a? [ENGENHARIA DE BIOPROCESSOS E BIOTECNOLOGIA]</t>
  </si>
  <si>
    <t>A quais Programas de Pós-graduação você está vinculado/a? [ENGENHARIA DE CONSTRUÇÃO CIVIL]</t>
  </si>
  <si>
    <t>A quais Programas de Pós-graduação você está vinculado/a? [ENGENHARIA DE MANUFATURA]</t>
  </si>
  <si>
    <t>A quais Programas de Pós-graduação você está vinculado/a? [ENGENHARIA DE PRODUÇÃO]</t>
  </si>
  <si>
    <t>A quais Programas de Pós-graduação você está vinculado/a? [ENGENHARIA DE RECURSOS Hídricos E AMBIENTAL]</t>
  </si>
  <si>
    <t>A quais Programas de Pós-graduação você está vinculado/a? [ENGENHARIA E Ciência DOS MATERIAIS]</t>
  </si>
  <si>
    <t>A quais Programas de Pós-graduação você está vinculado/a? [ENGENHARIA E TECNOLOGIA AMBIENTAL]</t>
  </si>
  <si>
    <t>A quais Programas de Pós-graduação você está vinculado/a? [ENGENHARIA Elétrica]</t>
  </si>
  <si>
    <t>A quais Programas de Pós-graduação você está vinculado/a? [ENGENHARIA FLORESTAL]</t>
  </si>
  <si>
    <t>A quais Programas de Pós-graduação você está vinculado/a? [ENGENHARIA Mecânica]</t>
  </si>
  <si>
    <t>A quais Programas de Pós-graduação você está vinculado/a? [ENGENHARIA Química]</t>
  </si>
  <si>
    <t>A quais Programas de Pós-graduação você está vinculado/a? [FARMACOLOGIA]</t>
  </si>
  <si>
    <t>A quais Programas de Pós-graduação você está vinculado/a? [FILOSOFIA]</t>
  </si>
  <si>
    <t>A quais Programas de Pós-graduação você está vinculado/a? [FISIOLOGIA]</t>
  </si>
  <si>
    <t>A quais Programas de Pós-graduação você está vinculado/a? [Física]</t>
  </si>
  <si>
    <t>A quais Programas de Pós-graduação você está vinculado/a? [Genética]</t>
  </si>
  <si>
    <t>A quais Programas de Pós-graduação você está vinculado/a? [GEOGRAFIA]</t>
  </si>
  <si>
    <t>A quais Programas de Pós-graduação você está vinculado/a? [GEOLOGIA]</t>
  </si>
  <si>
    <t>A quais Programas de Pós-graduação você está vinculado/a? [Gestão DA INFORMAÇÃO]</t>
  </si>
  <si>
    <t>A quais Programas de Pós-graduação você está vinculado/a? [Gestão DE ORGANIZAÇÕES, LIDERANÇA E Decisão]</t>
  </si>
  <si>
    <t>A quais Programas de Pós-graduação você está vinculado/a? [Informática]</t>
  </si>
  <si>
    <t>A quais Programas de Pós-graduação você está vinculado/a? [LETRAS]</t>
  </si>
  <si>
    <t>A quais Programas de Pós-graduação você está vinculado/a? [Matemática]</t>
  </si>
  <si>
    <t>A quais Programas de Pós-graduação você está vinculado/a? [Matemática EM REDE NACIONAL]</t>
  </si>
  <si>
    <t>A quais Programas de Pós-graduação você está vinculado/a? [MEDICINA (Clinica Cirúrgica)]</t>
  </si>
  <si>
    <t>A quais Programas de Pós-graduação você está vinculado/a? [MEDICINA INTERNA E Ciências DA Saúde]</t>
  </si>
  <si>
    <t>A quais Programas de Pós-graduação você está vinculado/a? [MEIO AMBIENTE E DESENVOLVIMENTO]</t>
  </si>
  <si>
    <t>A quais Programas de Pós-graduação você está vinculado/a? [MEIO AMBIENTE URBANO E INDUSTRIAL]</t>
  </si>
  <si>
    <t>A quais Programas de Pós-graduação você está vinculado/a? [MICROBIOLOGIA, PARASITOLOGIA E PATOLOGIA]</t>
  </si>
  <si>
    <t>A quais Programas de Pós-graduação você está vinculado/a? [Multicêntrico EM Bioquímica E BIOLOGIA MOLECULAR]</t>
  </si>
  <si>
    <t>A quais Programas de Pós-graduação você está vinculado/a? [Métodos Numéricos EM ENGENHARIA]</t>
  </si>
  <si>
    <t>A quais Programas de Pós-graduação você está vinculado/a? [Música]</t>
  </si>
  <si>
    <t>A quais Programas de Pós-graduação você está vinculado/a? [ODONTOLOGIA]</t>
  </si>
  <si>
    <t>A quais Programas de Pós-graduação você está vinculado/a? [PLANEJAMENTO URBANO]</t>
  </si>
  <si>
    <t>A quais Programas de Pós-graduação você está vinculado/a? [Políticas Públicas]</t>
  </si>
  <si>
    <t>A quais Programas de Pós-graduação você está vinculado/a? [PROFBIO ENSINO DE BIOLOGIA EM REDE NACIONAL]</t>
  </si>
  <si>
    <t>A quais Programas de Pós-graduação você está vinculado/a? [Prática DO CUIDADO EM Saúde]</t>
  </si>
  <si>
    <t>A quais Programas de Pós-graduação você está vinculado/a? [PSICOLOGIA]</t>
  </si>
  <si>
    <t>A quais Programas de Pós-graduação você está vinculado/a? [Química]</t>
  </si>
  <si>
    <t>A quais Programas de Pós-graduação você está vinculado/a? [Química EM REDE NACIONAL]</t>
  </si>
  <si>
    <t>A quais Programas de Pós-graduação você está vinculado/a? [REDE NACIONAL PARA ENSINO DAS Ciências AMBIENTAIS]</t>
  </si>
  <si>
    <t>A quais Programas de Pós-graduação você está vinculado/a? [Saúde COLETIVA]</t>
  </si>
  <si>
    <t>A quais Programas de Pós-graduação você está vinculado/a? [Saúde DA CRIANÇA E DO ADOLESCENTE]</t>
  </si>
  <si>
    <t>A quais Programas de Pós-graduação você está vinculado/a? [Saúde DA Família]</t>
  </si>
  <si>
    <t>A quais Programas de Pós-graduação você está vinculado/a? [SISTEMAS COSTEIROS E Oceânicos]</t>
  </si>
  <si>
    <t>A quais Programas de Pós-graduação você está vinculado/a? [SOCIOLOGIA]</t>
  </si>
  <si>
    <t>A quais Programas de Pós-graduação você está vinculado/a? [SOCIOLOGIA EM REDE NACIONAL]</t>
  </si>
  <si>
    <t>A quais Programas de Pós-graduação você está vinculado/a? [TURISMO]</t>
  </si>
  <si>
    <t>A quais Programas de Pós-graduação você está vinculado/a? [ZOOLOGIA]</t>
  </si>
  <si>
    <t>A quais Programas de Pós-graduação você está vinculado/a? [ZOOTECNIA]</t>
  </si>
  <si>
    <t>Agora, avalie o Sistema de Gestão Acadêmica (SIGA), considerando as seguintes proposições: [O sistema está disponível quando eu preciso]</t>
  </si>
  <si>
    <t>Agora, avalie o Sistema de Gestão Acadêmica (SIGA), considerando as seguintes proposições: [O sistema está devidamente integrado/conversando com outros sistemas da universidade]</t>
  </si>
  <si>
    <t>Você está envolvido/a com as Políticas ou procedimentos de importação de bens para o desenvolvimento de projetos e pesquisas na UFPR?</t>
  </si>
  <si>
    <t>Você está envolvido/a com os processos e procedimentos de gestão da logística de suprimentos e/ou de patrimônio na UFPR?</t>
  </si>
  <si>
    <t>Sobre as Políticas de extensão universitária, avalie: [A resolução da extensão na 57/2019 - CEPE (em vigência desde março de 2020), no que se refere à  simplificação da tramitação das propostas e relatà³rios de atividades de extensão]</t>
  </si>
  <si>
    <t>Sobre as Políticas de extensão universitária, avalie: [A resolução da extensão nº 57/2019 - CEPE (em vigência desde março de 2020), no que se refere à  possibilidade de participação de técnicos-administrativos nas atividades de extensão]</t>
  </si>
  <si>
    <t>Em relação ao funcionamento dos laboratórios de pesquisa, avalie: [A segurança]</t>
  </si>
  <si>
    <t>A quais Programas de Pós-graduação você está vinculado/a? [BIOENERGIA - UEL - UEM - UEPG - UNICENTRO - UNIOESTE - UFPR]</t>
  </si>
  <si>
    <t>A quais Programas de Pós-graduação você está vinculado/a? [TOCOGINECOLOGIA E Saúde da MULHER]</t>
  </si>
  <si>
    <t>Sobre a Avaliação  Quadrienal do Programa de Pós-graduação, opine sobre os seguintes itens: [Efetividade da contribuià§à£o para a melhoria da avaliação do PPG]</t>
  </si>
  <si>
    <t>Sobre a Avaliação  Quadrienal do Programa de Pós-graduação, opine sobre os seguintes itens: [Qualidade da informação o]</t>
  </si>
  <si>
    <t>Avalie os programas de acolhimento psicossocial e pedagógico vinculados à  assistência estudantil: [Pedagogia]</t>
  </si>
  <si>
    <t>Avalie os programas de acolhimento psicossocial e pedagógico vinculados à  assistência estudantil: [Psicologia]</t>
  </si>
  <si>
    <t>Avalie os programas de acolhimento psicossocial e pedagógico vinculados à  assistência estudantil: [serviços Social]</t>
  </si>
  <si>
    <t>Avalie os seguintes programas de apoio vinculados à  assistência estudantil: [Apoio pedagógico - tutoria entre pares]</t>
  </si>
  <si>
    <t>Avalie os seguintes programas de apoio vinculados à  assistência estudantil: [Apoio pedagógico - empréstimos de computadores]</t>
  </si>
  <si>
    <t>Avalie os seguintes programas de apoio vinculados à  assistência estudantil: [Apoio pedagógico emergencial - acesso à  internet]</t>
  </si>
  <si>
    <t>Avalie os seguintes programas de apoio vinculados à  assistência estudantil: [Apoio pedagógico - aquisição de material de alto custo]</t>
  </si>
  <si>
    <t>Em relação às  Políticas e ações para a internacionalização, avalie: [O Programa Institucional de Internacionalização da Universidade Federal do Paraná  (Print-UFPR)]</t>
  </si>
  <si>
    <t>Agora, avalie o Sistema de Gestão Acadêmica (SIGA), considerando as seguintes proposições: [O sistema é fácil de usar, aprender e/ou operar]</t>
  </si>
  <si>
    <t>Agora, avalie o Sistema de Gestão Acadêmica (SIGA), considerando as seguintes proposições: [O sistema é abrangente o suficiente nas diferentes unidades da universidade (tamanho)]</t>
  </si>
  <si>
    <t>A respeito do planejamento da UFPR para a assistência estudantil, avalie: [Os espaços físicos para acolhimento psicossocial e pedagógico]</t>
  </si>
  <si>
    <t>Avalie o dimensionamento da força de trabalho do quadro de servidores, quanto aos seguintes temas: [ampliação do quadro de servidores para atendimento psicossocial e pedagógico]</t>
  </si>
  <si>
    <t>Avalie as ações de Governança Institucional: [Revisão do organograma do Setor, da Pró-Reitoria, da Superintendência, do Campus ou da unidade equivalente para atender aos preceitos de desburocratização dos procedimentos de trabalho]</t>
  </si>
  <si>
    <t>Pró-Reitoria de Graduação e Educação Profissional</t>
  </si>
  <si>
    <t>Avalie as ações de promoção e prevenção da Saúde e Segurança do trabalho na UFPR: [ações que visam à  prevenção e à  promoção da Saúde no trabalho]</t>
  </si>
  <si>
    <t>Avalie as ações de promoção e prevenção da Saúde e Segurança do trabalho na UFPR: [ações que promovem a qualidade de vida no trabalho]</t>
  </si>
  <si>
    <t>Avalie as ações de promoção e prevenção da Saúde e Segurança do trabalho na UFPR: [ações de orientação para a aposentadoria]</t>
  </si>
  <si>
    <t>Avalie as ações de promoção e prevenção da Saúde e Segurança do trabalho na UFPR: [Apoio psicolà³gico aos servidores durante a pandemia da Covid-19]</t>
  </si>
  <si>
    <t>Avalie as ações de Segurança institucional: [Programas e ações de proteção e Segurança das pessoas]</t>
  </si>
  <si>
    <t>Avalie as ações de Segurança institucional: [Programas e ações de proteção e Segurança do patrimônio público]</t>
  </si>
  <si>
    <t>Por favor, avalie o planejamento e a qualidade dos serviços terceirizados: [Segurança]</t>
  </si>
  <si>
    <t>Em relação às Políticas e ações que envolvem o desenvolvimento da pesquisa científica tecnológica, avalie: [O banco de projetos de pesquisa científica desenvolvimento Tecnológico  (BPP/UFPR)]</t>
  </si>
  <si>
    <t>Você orienta ou participa do Programa de Iniciação científica tecnológica?</t>
  </si>
  <si>
    <t>Considerando o Programa de Iniciação científica tecnológica, avalie: [As  Políticas e Normas do Programa de Iniciação científica de Desenvolvimento Tecnológico e Inovação  da UFPR]</t>
  </si>
  <si>
    <t>Considerando o Programa de Iniciação científica tecnológica, avalie: [Os programas de Bolsas PIBIC, PIBIC Af.- ações Afirmativas, PIBITI, PIBIC EM (editais, processo seletivo, cadastro de informações, etc.)]</t>
  </si>
  <si>
    <t>Considerando o Programa de Iniciação científica tecnológica, avalie: [A disponibilidade de Bolsas]</t>
  </si>
  <si>
    <t>Considerando o Programa de Iniciação científica tecnológica, avalie: [A compatibilidade da formação do aluno com o projeto]</t>
  </si>
  <si>
    <t>Considerando o Programa de Iniciação científica tecnológica, avalie: [A disponibilidade do aluno para as atividades de pesquisa]</t>
  </si>
  <si>
    <t>Considerando o Programa de Iniciação científica tecnológica, avalie: [As melhorias das expectativas profissionais (acesso PG ou mercado de trabalho)]</t>
  </si>
  <si>
    <t>Considerando o Programa de Iniciação científica tecnológica, avalie: [A melhoria de conhecimento]</t>
  </si>
  <si>
    <t>Considerando o Programa de Iniciação científica tecnológica, avalie: [O calendário de atividades]</t>
  </si>
  <si>
    <t>Considerando o Programa de Iniciação científica tecnológica, avalie: [O sistema - SICT]</t>
  </si>
  <si>
    <t>QUESTÃO01</t>
  </si>
  <si>
    <t>QUESTÃO02</t>
  </si>
  <si>
    <t>QUESTÃO03</t>
  </si>
  <si>
    <t>QUESTÃO04</t>
  </si>
  <si>
    <t>QUESTÃO05</t>
  </si>
  <si>
    <t>QUESTÃO06</t>
  </si>
  <si>
    <t>QUESTÃO07</t>
  </si>
  <si>
    <t>QUESTÃO08</t>
  </si>
  <si>
    <t>QUESTÃO09</t>
  </si>
  <si>
    <t>QUESTÃO10</t>
  </si>
  <si>
    <t>QUESTÃO11</t>
  </si>
  <si>
    <t>QUESTÃO12</t>
  </si>
  <si>
    <t>QUESTÃO13</t>
  </si>
  <si>
    <t>QUESTÃO14</t>
  </si>
  <si>
    <t>QUESTÃO15</t>
  </si>
  <si>
    <t>QUESTÃO16</t>
  </si>
  <si>
    <t>QUESTÃO17</t>
  </si>
  <si>
    <t>QUESTÃO18</t>
  </si>
  <si>
    <t>QUESTÃO19</t>
  </si>
  <si>
    <t>QUESTÃO20</t>
  </si>
  <si>
    <t>QUESTÃO21</t>
  </si>
  <si>
    <t>QUESTÃO22</t>
  </si>
  <si>
    <t>QUESTÃO23</t>
  </si>
  <si>
    <t>QUESTÃO24</t>
  </si>
  <si>
    <t>QUESTÃO25</t>
  </si>
  <si>
    <t>QUESTÃO26</t>
  </si>
  <si>
    <t>QUESTÃO27</t>
  </si>
  <si>
    <t>QUESTÃO28</t>
  </si>
  <si>
    <t>QUESTÃO29</t>
  </si>
  <si>
    <t>QUESTÃO30</t>
  </si>
  <si>
    <t>QUESTÃO31</t>
  </si>
  <si>
    <t>QUESTÃO32</t>
  </si>
  <si>
    <t>QUESTÃO33</t>
  </si>
  <si>
    <t>QUESTÃO34</t>
  </si>
  <si>
    <t>QUESTÃO35</t>
  </si>
  <si>
    <t>QUESTÃO36</t>
  </si>
  <si>
    <t>QUESTÃO37</t>
  </si>
  <si>
    <t>QUESTÃO38</t>
  </si>
  <si>
    <t>QUESTÃO39</t>
  </si>
  <si>
    <t>QUESTÃO40</t>
  </si>
  <si>
    <t>QUESTÃO41</t>
  </si>
  <si>
    <t>QUESTÃO42</t>
  </si>
  <si>
    <t>QUESTÃO43</t>
  </si>
  <si>
    <t>QUESTÃO44</t>
  </si>
  <si>
    <t>QUESTÃO45</t>
  </si>
  <si>
    <t>QUESTÃO46</t>
  </si>
  <si>
    <t>QUESTÃO47</t>
  </si>
  <si>
    <t>QUESTÃO48</t>
  </si>
  <si>
    <t>QUESTÃO49</t>
  </si>
  <si>
    <t>QUESTÃO50</t>
  </si>
  <si>
    <t>QUESTÃO51</t>
  </si>
  <si>
    <t>QUESTÃO52</t>
  </si>
  <si>
    <t>QUESTÃO53</t>
  </si>
  <si>
    <t>QUESTÃO54</t>
  </si>
  <si>
    <t>QUESTÃO55</t>
  </si>
  <si>
    <t>QUESTÃO56</t>
  </si>
  <si>
    <t>QUESTÃO57</t>
  </si>
  <si>
    <t>QUESTÃO58</t>
  </si>
  <si>
    <t>QUESTÃO59</t>
  </si>
  <si>
    <t>QUESTÃO60</t>
  </si>
  <si>
    <t>QUESTÃO61</t>
  </si>
  <si>
    <t>QUESTÃO62</t>
  </si>
  <si>
    <t>QUESTÃO63</t>
  </si>
  <si>
    <t>QUESTÃO64</t>
  </si>
  <si>
    <t>QUESTÃO65</t>
  </si>
  <si>
    <t>QUESTÃO66</t>
  </si>
  <si>
    <t>QUESTÃO67</t>
  </si>
  <si>
    <t>QUESTÃO68</t>
  </si>
  <si>
    <t>QUESTÃO69</t>
  </si>
  <si>
    <t>QUESTÃO70</t>
  </si>
  <si>
    <t>QUESTÃO71</t>
  </si>
  <si>
    <t>QUESTÃO72</t>
  </si>
  <si>
    <t>QUESTÃO73</t>
  </si>
  <si>
    <t>QUESTÃO74</t>
  </si>
  <si>
    <t>QUESTÃO75</t>
  </si>
  <si>
    <t>QUESTÃO76</t>
  </si>
  <si>
    <t>QUESTÃO77</t>
  </si>
  <si>
    <t>QUESTÃO78</t>
  </si>
  <si>
    <t>QUESTÃO79</t>
  </si>
  <si>
    <t>QUESTÃO80</t>
  </si>
  <si>
    <t>QUESTÃO81</t>
  </si>
  <si>
    <t>QUESTÃO82</t>
  </si>
  <si>
    <t>QUESTÃO83</t>
  </si>
  <si>
    <t>QUESTÃO84</t>
  </si>
  <si>
    <t>QUESTÃO85</t>
  </si>
  <si>
    <t>QUESTÃO86</t>
  </si>
  <si>
    <t>QUESTÃO87</t>
  </si>
  <si>
    <t>QUESTÃO88</t>
  </si>
  <si>
    <t>QUESTÃO89</t>
  </si>
  <si>
    <t>QUESTÃO90</t>
  </si>
  <si>
    <t>QUESTÃO91</t>
  </si>
  <si>
    <t>QUESTÃO92</t>
  </si>
  <si>
    <t>QUESTÃO93</t>
  </si>
  <si>
    <t>QUESTÃO94</t>
  </si>
  <si>
    <t>QUESTÃO95</t>
  </si>
  <si>
    <t>QUESTÃO96</t>
  </si>
  <si>
    <t>QUESTÃO97</t>
  </si>
  <si>
    <t>QUESTÃO98</t>
  </si>
  <si>
    <t>QUESTÃO99</t>
  </si>
  <si>
    <t>QUESTÃO100</t>
  </si>
  <si>
    <t>QUESTÃO101</t>
  </si>
  <si>
    <t>QUESTÃO102</t>
  </si>
  <si>
    <t>QUESTÃO103</t>
  </si>
  <si>
    <t>QUESTÃO104</t>
  </si>
  <si>
    <t>QUESTÃO105</t>
  </si>
  <si>
    <t>QUESTÃO106</t>
  </si>
  <si>
    <t>QUESTÃO107</t>
  </si>
  <si>
    <t>QUESTÃO108</t>
  </si>
  <si>
    <t>QUESTÃO109</t>
  </si>
  <si>
    <t>QUESTÃO110</t>
  </si>
  <si>
    <t>QUESTÃO111</t>
  </si>
  <si>
    <t>QUESTÃO112</t>
  </si>
  <si>
    <t>QUESTÃO113</t>
  </si>
  <si>
    <t>QUESTÃO114</t>
  </si>
  <si>
    <t>QUESTÃO115</t>
  </si>
  <si>
    <t>QUESTÃO116</t>
  </si>
  <si>
    <t>QUESTÃO117</t>
  </si>
  <si>
    <t>QUESTÃO118</t>
  </si>
  <si>
    <t>QUESTÃO119</t>
  </si>
  <si>
    <t>QUESTÃO120</t>
  </si>
  <si>
    <t>QUESTÃO121</t>
  </si>
  <si>
    <t>QUESTÃO122</t>
  </si>
  <si>
    <t>QUESTÃO123</t>
  </si>
  <si>
    <t>QUESTÃO124</t>
  </si>
  <si>
    <t>QUESTÃO125</t>
  </si>
  <si>
    <t>QUESTÃO126</t>
  </si>
  <si>
    <t>QUESTÃO127</t>
  </si>
  <si>
    <t>QUESTÃO128</t>
  </si>
  <si>
    <t>QUESTÃO129</t>
  </si>
  <si>
    <t>QUESTÃO130</t>
  </si>
  <si>
    <t>QUESTÃO131</t>
  </si>
  <si>
    <t>QUESTÃO132</t>
  </si>
  <si>
    <t>QUESTÃO133</t>
  </si>
  <si>
    <t>QUESTÃO134</t>
  </si>
  <si>
    <t>QUESTÃO135</t>
  </si>
  <si>
    <t>QUESTÃO136</t>
  </si>
  <si>
    <t>QUESTÃO137</t>
  </si>
  <si>
    <t>QUESTÃO138</t>
  </si>
  <si>
    <t>QUESTÃO139</t>
  </si>
  <si>
    <t>QUESTÃO140</t>
  </si>
  <si>
    <t>QUESTÃO141</t>
  </si>
  <si>
    <t>QUESTÃO142</t>
  </si>
  <si>
    <t>QUESTÃO143</t>
  </si>
  <si>
    <t>QUESTÃO144</t>
  </si>
  <si>
    <t>QUESTÃO145</t>
  </si>
  <si>
    <t>QUESTÃO146</t>
  </si>
  <si>
    <t>QUESTÃO147</t>
  </si>
  <si>
    <t>QUESTÃO148</t>
  </si>
  <si>
    <t>QUESTÃO149</t>
  </si>
  <si>
    <t>QUESTÃO150</t>
  </si>
  <si>
    <t>QUESTÃO151</t>
  </si>
  <si>
    <t>QUESTÃO152</t>
  </si>
  <si>
    <t>QUESTÃO153</t>
  </si>
  <si>
    <t>QUESTÃO154</t>
  </si>
  <si>
    <t>QUESTÃO155</t>
  </si>
  <si>
    <t>QUESTÃO156</t>
  </si>
  <si>
    <t>QUESTÃO157</t>
  </si>
  <si>
    <t>QUESTÃO158</t>
  </si>
  <si>
    <t>QUESTÃO159</t>
  </si>
  <si>
    <t>QUESTÃO160</t>
  </si>
  <si>
    <t>QUESTÃO161</t>
  </si>
  <si>
    <t>QUESTÃO162</t>
  </si>
  <si>
    <t>QUESTÃO163</t>
  </si>
  <si>
    <t>QUESTÃO164</t>
  </si>
  <si>
    <t>QUESTÃO165</t>
  </si>
  <si>
    <t>QUESTÃO166</t>
  </si>
  <si>
    <t>QUESTÃO167</t>
  </si>
  <si>
    <t>QUESTÃO168</t>
  </si>
  <si>
    <t>QUESTÃO169</t>
  </si>
  <si>
    <t>QUESTÃO170</t>
  </si>
  <si>
    <t>QUESTÃO171</t>
  </si>
  <si>
    <t>QUESTÃO172</t>
  </si>
  <si>
    <t>QUESTÃO173</t>
  </si>
  <si>
    <t>QUESTÃO174</t>
  </si>
  <si>
    <t>QUESTÃO175</t>
  </si>
  <si>
    <t>QUESTÃO176</t>
  </si>
  <si>
    <t>QUESTÃO177</t>
  </si>
  <si>
    <t>QUESTÃO178</t>
  </si>
  <si>
    <t>QUESTÃO179</t>
  </si>
  <si>
    <t>QUESTÃO180</t>
  </si>
  <si>
    <t>QUESTÃO181</t>
  </si>
  <si>
    <t>QUESTÃO182</t>
  </si>
  <si>
    <t>QUESTÃO183</t>
  </si>
  <si>
    <t>QUESTÃO184</t>
  </si>
  <si>
    <t>QUESTÃO185</t>
  </si>
  <si>
    <t>QUESTÃO186</t>
  </si>
  <si>
    <t>QUESTÃO187</t>
  </si>
  <si>
    <t>QUESTÃO188</t>
  </si>
  <si>
    <t>QUESTÃO189</t>
  </si>
  <si>
    <t>QUESTÃO190</t>
  </si>
  <si>
    <t>QUESTÃO191</t>
  </si>
  <si>
    <t>QUESTÃO192</t>
  </si>
  <si>
    <t>QUESTÃO193</t>
  </si>
  <si>
    <t>QUESTÃO194</t>
  </si>
  <si>
    <t>QUESTÃO195</t>
  </si>
  <si>
    <t>QUESTÃO196</t>
  </si>
  <si>
    <t>QUESTÃO197</t>
  </si>
  <si>
    <t>QUESTÃO198</t>
  </si>
  <si>
    <t>QUESTÃO199</t>
  </si>
  <si>
    <t>QUESTÃO200</t>
  </si>
  <si>
    <t>QUESTÃO201</t>
  </si>
  <si>
    <t>QUESTÃO202</t>
  </si>
  <si>
    <t>QUESTÃO203</t>
  </si>
  <si>
    <t>QUESTÃO204</t>
  </si>
  <si>
    <t>QUESTÃO205</t>
  </si>
  <si>
    <t>QUESTÃO206</t>
  </si>
  <si>
    <t>QUESTÃO207</t>
  </si>
  <si>
    <t>QUESTÃO208</t>
  </si>
  <si>
    <t>QUESTÃO209</t>
  </si>
  <si>
    <t>QUESTÃO210</t>
  </si>
  <si>
    <t>QUESTÃO211</t>
  </si>
  <si>
    <t>QUESTÃO212</t>
  </si>
  <si>
    <t>QUESTÃO213</t>
  </si>
  <si>
    <t>QUESTÃO214</t>
  </si>
  <si>
    <t>QUESTÃO215</t>
  </si>
  <si>
    <t>QUESTÃO216</t>
  </si>
  <si>
    <t>QUESTÃO217</t>
  </si>
  <si>
    <t>QUESTÃO218</t>
  </si>
  <si>
    <t>QUESTÃO219</t>
  </si>
  <si>
    <t>QUESTÃO220</t>
  </si>
  <si>
    <t>QUESTÃO221</t>
  </si>
  <si>
    <t>QUESTÃO222</t>
  </si>
  <si>
    <t>QUESTÃO223</t>
  </si>
  <si>
    <t>QUESTÃO224</t>
  </si>
  <si>
    <t>QUESTÃO225</t>
  </si>
  <si>
    <t>QUESTÃO226</t>
  </si>
  <si>
    <t>QUESTÃO227</t>
  </si>
  <si>
    <t>QUESTÃO228</t>
  </si>
  <si>
    <t>QUESTÃO229</t>
  </si>
  <si>
    <t>QUESTÃO230</t>
  </si>
  <si>
    <t>QUESTÃO231</t>
  </si>
  <si>
    <t>QUESTÃO232</t>
  </si>
  <si>
    <t>QUESTÃO233</t>
  </si>
  <si>
    <t>QUESTÃO234</t>
  </si>
  <si>
    <t>QUESTÃO235</t>
  </si>
  <si>
    <t>QUESTÃO236</t>
  </si>
  <si>
    <t>QUESTÃO237</t>
  </si>
  <si>
    <t>QUESTÃO238</t>
  </si>
  <si>
    <t>QUESTÃO239</t>
  </si>
  <si>
    <t>QUESTÃO240</t>
  </si>
  <si>
    <t>QUESTÃO241</t>
  </si>
  <si>
    <t>QUESTÃO242</t>
  </si>
  <si>
    <t>QUESTÃO243</t>
  </si>
  <si>
    <t>QUESTÃO244</t>
  </si>
  <si>
    <t>QUESTÃO245</t>
  </si>
  <si>
    <t>QUESTÃO246</t>
  </si>
  <si>
    <t>QUESTÃO247</t>
  </si>
  <si>
    <t>QUESTÃO248</t>
  </si>
  <si>
    <t>QUESTÃO249</t>
  </si>
  <si>
    <t>QUESTÃO250</t>
  </si>
  <si>
    <t>QUESTÃO251</t>
  </si>
  <si>
    <t>QUESTÃO252</t>
  </si>
  <si>
    <t>QUESTÃO253</t>
  </si>
  <si>
    <t>QUESTÃO254</t>
  </si>
  <si>
    <t>QUESTÃO255</t>
  </si>
  <si>
    <t>QUESTÃO256</t>
  </si>
  <si>
    <t>QUESTÃO257</t>
  </si>
  <si>
    <t>QUESTÃO258</t>
  </si>
  <si>
    <t>QUESTÃO259</t>
  </si>
  <si>
    <t>QUESTÃO260</t>
  </si>
  <si>
    <t>QUESTÃO261</t>
  </si>
  <si>
    <t>QUESTÃO262</t>
  </si>
  <si>
    <t>QUESTÃO263</t>
  </si>
  <si>
    <t>QUESTÃO264</t>
  </si>
  <si>
    <t>QUESTÃO265</t>
  </si>
  <si>
    <t>QUESTÃO266</t>
  </si>
  <si>
    <t>QUESTÃO267</t>
  </si>
  <si>
    <t>QUESTÃO268</t>
  </si>
  <si>
    <t>QUESTÃO269</t>
  </si>
  <si>
    <t>QUESTÃO270</t>
  </si>
  <si>
    <t>QUESTÃO271</t>
  </si>
  <si>
    <t>QUESTÃO272</t>
  </si>
  <si>
    <t>QUESTÃO273</t>
  </si>
  <si>
    <t>QUESTÃO274</t>
  </si>
  <si>
    <t>QUESTÃO275</t>
  </si>
  <si>
    <t>QUESTÃO276</t>
  </si>
  <si>
    <t>QUESTÃO277</t>
  </si>
  <si>
    <t>QUESTÃO278</t>
  </si>
  <si>
    <t>QUESTÃO279</t>
  </si>
  <si>
    <t>QUESTÃO280</t>
  </si>
  <si>
    <t>QUESTÃO281</t>
  </si>
  <si>
    <t>QUESTÃO282</t>
  </si>
  <si>
    <t>QUESTÃO283</t>
  </si>
  <si>
    <t>QUESTÃO284</t>
  </si>
  <si>
    <t>QUESTÃO285</t>
  </si>
  <si>
    <t>QUESTÃO286</t>
  </si>
  <si>
    <t>QUESTÃO287</t>
  </si>
  <si>
    <t>QUESTÃO288</t>
  </si>
  <si>
    <t>QUESTÃO289</t>
  </si>
  <si>
    <t>QUESTÃO290</t>
  </si>
  <si>
    <t>QUESTÃO291</t>
  </si>
  <si>
    <t>QUESTÃO292</t>
  </si>
  <si>
    <t>QUESTÃO293</t>
  </si>
  <si>
    <t>QUESTÃO294</t>
  </si>
  <si>
    <t>QUESTÃO295</t>
  </si>
  <si>
    <t>QUESTÃO296</t>
  </si>
  <si>
    <t>QUESTÃO297</t>
  </si>
  <si>
    <t>QUESTÃO298</t>
  </si>
  <si>
    <t>QUESTÃO299</t>
  </si>
  <si>
    <t>QUESTÃO300</t>
  </si>
  <si>
    <t>QUESTÃO301</t>
  </si>
  <si>
    <t>QUESTÃO302</t>
  </si>
  <si>
    <t>QUESTÃO303</t>
  </si>
  <si>
    <t>PERCENTUAIS</t>
  </si>
  <si>
    <t>EIXO</t>
  </si>
  <si>
    <t>Dimensões</t>
  </si>
  <si>
    <t>Eixos e Dimensões apresentados nesse bloco</t>
  </si>
  <si>
    <t xml:space="preserve">TOTAL </t>
  </si>
  <si>
    <t>DOCENTE TOTAL %</t>
  </si>
  <si>
    <t>TÉCNICO %</t>
  </si>
  <si>
    <t>TOTAL %</t>
  </si>
  <si>
    <t>A quais Programas de Pós-graduação você está vinculado/a? [ENSINO DE HISTÓRIA]</t>
  </si>
  <si>
    <t>A quais Programas de Pós-graduação você está vinculado/a? [História]</t>
  </si>
  <si>
    <t>A quais Programas de Pós-graduação você está vinculado/a? [PROFNIT - PROPRIEDADE INTELECTUAL E Transferência DE TECNOLOGIA PARA INOVAÇÃO]</t>
  </si>
  <si>
    <t>Por gentileza, indique os módulos do Sistema de Gestão Acadêmica (SIGA) que você utiliza: [Graduação</t>
  </si>
  <si>
    <t>Por gentileza, indique os módulos do Sistema de Gestão Acadêmica (SIGA) que você utiliza: [Extensão]</t>
  </si>
  <si>
    <t>Por gentileza, indique os módulos do Sistema de Gestão Acadêmica (SIGA) que você utiliza: [Pós-graduação lato sensu]</t>
  </si>
  <si>
    <t>Por gentileza, indique os módulos do Sistema de Gestão Acadêmica (SIGA) que você utiliza: [Pós-graduação stricto sensu]</t>
  </si>
  <si>
    <t>Por gentileza, indique os módulos do Sistema de Gestão Acadêmica (SIGA) que você utiliza: [Residência]</t>
  </si>
  <si>
    <t>Por gentileza, indique os módulos do Sistema de Gestão Acadêmica (SIGA) que você utiliza: [Gestão de contratos e convênios]</t>
  </si>
  <si>
    <t>Por gentileza, indique os módulos do Sistema de Gestão Acadêmica (SIGA) que você utiliza: [Gestão de pessoas (avaliação de desempenho, capacitação, PDP)]</t>
  </si>
  <si>
    <t>Por gentileza, indique os módulos do Sistema de Gestão Acadêmica (SIGA) que você utiliza: [Centro de Línguas e Interculturalidade - Celin]</t>
  </si>
  <si>
    <t>ENSINO, PESQUISA E EXTENSÃO</t>
  </si>
  <si>
    <t>Quanto a sua formação:</t>
  </si>
  <si>
    <t>Doutorado na UFPR</t>
  </si>
  <si>
    <t>Mestrado na UFPR</t>
  </si>
  <si>
    <t>Graduação na UFPR</t>
  </si>
  <si>
    <t>Questão 69</t>
  </si>
  <si>
    <t>Questão 70</t>
  </si>
  <si>
    <t>Questão 71</t>
  </si>
  <si>
    <t>Não tenho formação na UFPR</t>
  </si>
  <si>
    <t>Questão 72</t>
  </si>
  <si>
    <t>ADMINISTRAÇÃO</t>
  </si>
  <si>
    <t>Questão 73</t>
  </si>
  <si>
    <t>Questão 74</t>
  </si>
  <si>
    <t>AGRONOMIA (PRODUÇÃO VEGETAL)</t>
  </si>
  <si>
    <t>Questão 75</t>
  </si>
  <si>
    <t>ALIMENTAÇÃO E NUTRIÇÃO</t>
  </si>
  <si>
    <t>Questão 76</t>
  </si>
  <si>
    <t>ANTROPOLOGIA E ARQUEOLOGIA</t>
  </si>
  <si>
    <t>Questão 77</t>
  </si>
  <si>
    <t>AQUICULTURA E DESENVOLVIMENTO SUSTENTÁVEL</t>
  </si>
  <si>
    <t>Questão 78</t>
  </si>
  <si>
    <t>ASSISTÊNCIA FARMACEUTICA</t>
  </si>
  <si>
    <t>Questão 79</t>
  </si>
  <si>
    <t>IOENERGIA - UEL - UEM - UEPG - UNICENTRO - UNIOESTE - UFPR</t>
  </si>
  <si>
    <t>Questão 80</t>
  </si>
  <si>
    <t xml:space="preserve">BIONFORMÁTICA </t>
  </si>
  <si>
    <t>Questão 81</t>
  </si>
  <si>
    <t>BIONFORMÁTICA  ASSOCIADO</t>
  </si>
  <si>
    <t>Questão 82</t>
  </si>
  <si>
    <t>BIOLOGIA CELULAR E MOLECULAR</t>
  </si>
  <si>
    <t>Questão 83</t>
  </si>
  <si>
    <t>BIOTECNOLOGIA</t>
  </si>
  <si>
    <t>Questão 84</t>
  </si>
  <si>
    <t>Questão 85</t>
  </si>
  <si>
    <t>BOTÂNICA</t>
  </si>
  <si>
    <t>CIÊNCIA ANIMAL</t>
  </si>
  <si>
    <t>Questão 86</t>
  </si>
  <si>
    <t>CIÊNCIA DO SOLO</t>
  </si>
  <si>
    <t>Questão 87</t>
  </si>
  <si>
    <t>CIÊNCIA POLÍTICA</t>
  </si>
  <si>
    <t>Questão 88</t>
  </si>
  <si>
    <t>CIÊNCIAS BIOQUÍMICA</t>
  </si>
  <si>
    <t>Questão 89</t>
  </si>
  <si>
    <t>CIÊNCIAS BIOLÓGICAS - ENTOMOLOGIA</t>
  </si>
  <si>
    <t>Questão 90</t>
  </si>
  <si>
    <t>CIÊNCIAS FARMACEUTICAS</t>
  </si>
  <si>
    <t>Questão 91</t>
  </si>
  <si>
    <t>CIÊNCIAS GEODÉSICAS</t>
  </si>
  <si>
    <t>Questão 92</t>
  </si>
  <si>
    <t>CIÊNCIAS VETERINÁRIAS</t>
  </si>
  <si>
    <t>Questão 93</t>
  </si>
  <si>
    <t>COMUNICAÇÃO</t>
  </si>
  <si>
    <t>Questão 94</t>
  </si>
  <si>
    <t>CONTABILIDADE</t>
  </si>
  <si>
    <t>Questão 95</t>
  </si>
  <si>
    <t>DESENVOLVIMENTO ECONÔMICO</t>
  </si>
  <si>
    <t>Questão 96</t>
  </si>
  <si>
    <t>DESENVOLVIMENTO TERRITORIAL SUSTENTÁVEL</t>
  </si>
  <si>
    <t>Questão 97</t>
  </si>
  <si>
    <t>DESIGN</t>
  </si>
  <si>
    <t>Questão 98</t>
  </si>
  <si>
    <t>DIREITO</t>
  </si>
  <si>
    <t>Questão 99</t>
  </si>
  <si>
    <t>ECOLOGIA E CONSERVAÇÃO</t>
  </si>
  <si>
    <t>Questão 100</t>
  </si>
  <si>
    <t>ECONOMIA</t>
  </si>
  <si>
    <t>Questão 101</t>
  </si>
  <si>
    <t>EDUCAÇÃO</t>
  </si>
  <si>
    <t>Questão 102</t>
  </si>
  <si>
    <t>EDUCAÇÃO EM CIÊNCIS E EM MATEMÁTICA</t>
  </si>
  <si>
    <t>Questão 103</t>
  </si>
  <si>
    <t>Questão 104</t>
  </si>
  <si>
    <t>EDUCAÇÃO EM Ciências, EDUCAÇÃO Matemática E TECNOLOGIAS EDUCATIVAS]</t>
  </si>
  <si>
    <t>Questão 105</t>
  </si>
  <si>
    <t>EDUCAÇÃO FÍSICA</t>
  </si>
  <si>
    <t>EDUCAÇÃO: TEORIA E Prática DE ENSINO</t>
  </si>
  <si>
    <t>Questão 106</t>
  </si>
  <si>
    <t>ENFERMAGEM</t>
  </si>
  <si>
    <t>Questão 107</t>
  </si>
  <si>
    <t>ENGENHARIA AMBIENTAL</t>
  </si>
  <si>
    <t>Questão 108</t>
  </si>
  <si>
    <t>ENGENHARIA DE ALIMENTOS</t>
  </si>
  <si>
    <t>Questão 109</t>
  </si>
  <si>
    <t>ENGENHARIA DE BIOPROCESSOS E BIOTECNOLOGIA</t>
  </si>
  <si>
    <t>Questão 110</t>
  </si>
  <si>
    <t>ENGENHARIA DE CONSTRUÇÃO CIVIL</t>
  </si>
  <si>
    <t>Questão 111</t>
  </si>
  <si>
    <t>Questão 112</t>
  </si>
  <si>
    <t>Questão 113</t>
  </si>
  <si>
    <t>ENGENHARIA DE PRODUÇÃO</t>
  </si>
  <si>
    <t>ENGENHARIA DE MANUFATURA</t>
  </si>
  <si>
    <t>ENGENHARIA DE RECURSOS Hídricos E AMBIENTAL</t>
  </si>
  <si>
    <t>Questão 114</t>
  </si>
  <si>
    <t>ENGENHARIA E Ciência DOS MATERIAIS</t>
  </si>
  <si>
    <t>Questão 115</t>
  </si>
  <si>
    <t>ENGENHARIA E TECNOLOGIA AMBIENTAL</t>
  </si>
  <si>
    <t>Questão 116</t>
  </si>
  <si>
    <t>ENGENHARIA Elétrica</t>
  </si>
  <si>
    <t>Questão 117</t>
  </si>
  <si>
    <t>ENGENHARIA FLORESTAL</t>
  </si>
  <si>
    <t>Questão 118</t>
  </si>
  <si>
    <t>ENGENHARIA MECÂNICA</t>
  </si>
  <si>
    <t>Questão 119</t>
  </si>
  <si>
    <t>ENGENHARIA QUÍMICA</t>
  </si>
  <si>
    <t>Questão 120</t>
  </si>
  <si>
    <t>ENSINO DE HISTÓRIA</t>
  </si>
  <si>
    <t>Questão 121</t>
  </si>
  <si>
    <t>FARMACALOGIA</t>
  </si>
  <si>
    <t>Questão 122</t>
  </si>
  <si>
    <t>FILOSOFIA</t>
  </si>
  <si>
    <t>Questão 123</t>
  </si>
  <si>
    <t>FISIOLOGIA</t>
  </si>
  <si>
    <t>Questão 124</t>
  </si>
  <si>
    <t>FÍSICA</t>
  </si>
  <si>
    <t>Questão 125</t>
  </si>
  <si>
    <t>GENÉTICA</t>
  </si>
  <si>
    <t>Questão 126</t>
  </si>
  <si>
    <t>GEOGRAFIA</t>
  </si>
  <si>
    <t>Questão 127</t>
  </si>
  <si>
    <t>GEOLOGIA</t>
  </si>
  <si>
    <t>Questão 128</t>
  </si>
  <si>
    <t>Gestão DA INFORMAÇÃO</t>
  </si>
  <si>
    <t>Questão 129</t>
  </si>
  <si>
    <t>Gestão DE ORGANIZAÇÕES, LIDERANÇA E Decisão</t>
  </si>
  <si>
    <t>Questão 130</t>
  </si>
  <si>
    <t>HISTÓRIA</t>
  </si>
  <si>
    <t>Questão 131</t>
  </si>
  <si>
    <t>INFORMÁTICA</t>
  </si>
  <si>
    <t>Questão 132</t>
  </si>
  <si>
    <t>LETRAS</t>
  </si>
  <si>
    <t>Questão 133</t>
  </si>
  <si>
    <t>MATEMÁTICA</t>
  </si>
  <si>
    <t>Questão 134</t>
  </si>
  <si>
    <t>Matemática EM REDE NACIONAL</t>
  </si>
  <si>
    <t>Questão 135</t>
  </si>
  <si>
    <t>MEDICINA Clinica Cirúrgica</t>
  </si>
  <si>
    <t>Questão 136</t>
  </si>
  <si>
    <t>MEDICINA INTERNA E Ciências DA Saúde</t>
  </si>
  <si>
    <t>Questão 137</t>
  </si>
  <si>
    <t>MEIO AMBIENTE E DESENVOLVIMENTO]</t>
  </si>
  <si>
    <t>Questão 138</t>
  </si>
  <si>
    <t>MEIO AMBIENTE URBANO E INDUSTRIAL</t>
  </si>
  <si>
    <t>Questão 139</t>
  </si>
  <si>
    <t>MICROBIOLOGIA, PARASITOLOGIA E PATOLOGIA</t>
  </si>
  <si>
    <t>Questão 140</t>
  </si>
  <si>
    <t>Multicêntrico EM Bioquímica E BIOLOGIA MOLECULAR</t>
  </si>
  <si>
    <t>Questão 141</t>
  </si>
  <si>
    <t>Métodos Numéricos EM ENGENHARIA</t>
  </si>
  <si>
    <t>Questão 142</t>
  </si>
  <si>
    <t>MÚSICA</t>
  </si>
  <si>
    <t>Questão 143</t>
  </si>
  <si>
    <t>ODONTOLOGIA</t>
  </si>
  <si>
    <t>Questão 144</t>
  </si>
  <si>
    <t>PLANEJAMENTO URBANO</t>
  </si>
  <si>
    <t>Questão 145</t>
  </si>
  <si>
    <t>POLITICAS PÚBLICAS</t>
  </si>
  <si>
    <t>Questão 146</t>
  </si>
  <si>
    <t>PROFBIO ENSINO DE BIOLOGIA EM REDE NACIONAL</t>
  </si>
  <si>
    <t>Questão 147</t>
  </si>
  <si>
    <t>PROFNIT - PROPRIEDADE INTELECTUAL E Transferência DE TECNOLOGIA PARA INOVAÇÃO]</t>
  </si>
  <si>
    <t>Questão 148</t>
  </si>
  <si>
    <t>PRÁTICA DO CUIDADO EM SAUDE</t>
  </si>
  <si>
    <t>Questão 149</t>
  </si>
  <si>
    <t>PSICOLOGIA</t>
  </si>
  <si>
    <t>Questão 150</t>
  </si>
  <si>
    <t>QUÍMICA</t>
  </si>
  <si>
    <t>Questão 151</t>
  </si>
  <si>
    <t>Química EM REDE NACIONAL</t>
  </si>
  <si>
    <t>Questão 152</t>
  </si>
  <si>
    <t>REDE NACIONAL PARA ENSINO DAS Ciências AMBIENTAIS]</t>
  </si>
  <si>
    <t>Questão 153</t>
  </si>
  <si>
    <t>SAÚDE COLETIVA</t>
  </si>
  <si>
    <t>Questão 154</t>
  </si>
  <si>
    <t>Saúde DA CRIANÇA E DO ADOLESCENTE</t>
  </si>
  <si>
    <t>Questão 155</t>
  </si>
  <si>
    <t>Questão 156</t>
  </si>
  <si>
    <t>SISTEMAS COSTEIROS E OCEÂNICOS</t>
  </si>
  <si>
    <t>SAÚDE DA FAMÍLIA</t>
  </si>
  <si>
    <t>Questão 157</t>
  </si>
  <si>
    <t>Questão 158</t>
  </si>
  <si>
    <t>SOCIOLOGIA</t>
  </si>
  <si>
    <t>SOCIOLOGIA EM REDE NACIONAL</t>
  </si>
  <si>
    <t>Questão 159</t>
  </si>
  <si>
    <t>TOCOGINECOLOGIA E Saúde da MULHER</t>
  </si>
  <si>
    <t>Questão 160</t>
  </si>
  <si>
    <t>TURISMO</t>
  </si>
  <si>
    <t>Questão 161</t>
  </si>
  <si>
    <t>ZOOLOGIA</t>
  </si>
  <si>
    <t>Questão 162</t>
  </si>
  <si>
    <t>ZOOTECNIA</t>
  </si>
  <si>
    <t>Iniciação Científica</t>
  </si>
  <si>
    <t xml:space="preserve">Pós-Graduação </t>
  </si>
  <si>
    <t>Pesquisa</t>
  </si>
  <si>
    <t>FORMAÇÃO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</si>
</sst>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0.0%"/>
  </numFmts>
  <fonts count="6" x14ac:knownFonts="1"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43" fontId="2" fillId="0" borderId="0" xfId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5" fillId="0" borderId="0" xfId="0" applyFont="1"/>
    <xf numFmtId="0" fontId="5" fillId="2" borderId="9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4" fillId="0" borderId="9" xfId="0" applyFont="1" applyBorder="1" applyAlignment="1">
      <alignment wrapText="1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left" wrapText="1"/>
    </xf>
    <xf numFmtId="0" fontId="0" fillId="0" borderId="11" xfId="0" applyBorder="1"/>
    <xf numFmtId="1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left" vertical="center" wrapText="1"/>
    </xf>
    <xf numFmtId="1" fontId="0" fillId="0" borderId="9" xfId="0" applyNumberFormat="1" applyBorder="1" applyAlignment="1">
      <alignment horizontal="left" vertical="center"/>
    </xf>
    <xf numFmtId="1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1" fontId="0" fillId="0" borderId="9" xfId="3" applyNumberFormat="1" applyFont="1" applyBorder="1" applyAlignment="1">
      <alignment horizontal="left"/>
    </xf>
    <xf numFmtId="1" fontId="0" fillId="0" borderId="9" xfId="0" applyNumberFormat="1" applyBorder="1" applyAlignment="1">
      <alignment horizontal="left"/>
    </xf>
    <xf numFmtId="1" fontId="0" fillId="0" borderId="12" xfId="0" applyNumberFormat="1" applyBorder="1" applyAlignment="1">
      <alignment horizontal="left"/>
    </xf>
    <xf numFmtId="1" fontId="0" fillId="0" borderId="9" xfId="0" applyNumberFormat="1" applyBorder="1"/>
    <xf numFmtId="1" fontId="0" fillId="0" borderId="6" xfId="0" applyNumberFormat="1" applyBorder="1"/>
    <xf numFmtId="0" fontId="0" fillId="0" borderId="10" xfId="0" applyBorder="1" applyAlignment="1">
      <alignment horizontal="center" vertical="center"/>
    </xf>
    <xf numFmtId="2" fontId="2" fillId="0" borderId="9" xfId="3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/>
    <xf numFmtId="0" fontId="0" fillId="0" borderId="10" xfId="0" applyBorder="1" applyAlignment="1">
      <alignment vertical="center" wrapText="1"/>
    </xf>
    <xf numFmtId="0" fontId="0" fillId="0" borderId="10" xfId="0" applyBorder="1"/>
    <xf numFmtId="0" fontId="0" fillId="0" borderId="9" xfId="0" applyBorder="1" applyAlignment="1">
      <alignment horizontal="left" vertical="center"/>
    </xf>
    <xf numFmtId="1" fontId="0" fillId="0" borderId="10" xfId="0" applyNumberForma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" fontId="0" fillId="0" borderId="9" xfId="3" applyNumberFormat="1" applyFont="1" applyBorder="1" applyAlignment="1">
      <alignment horizontal="left" vertical="center"/>
    </xf>
    <xf numFmtId="1" fontId="0" fillId="0" borderId="12" xfId="0" applyNumberFormat="1" applyBorder="1" applyAlignment="1">
      <alignment horizontal="left" vertical="center"/>
    </xf>
    <xf numFmtId="164" fontId="2" fillId="0" borderId="13" xfId="2" applyNumberFormat="1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164" fontId="2" fillId="0" borderId="10" xfId="2" applyNumberFormat="1" applyBorder="1" applyAlignment="1">
      <alignment horizontal="left" vertical="center"/>
    </xf>
    <xf numFmtId="164" fontId="2" fillId="0" borderId="11" xfId="2" applyNumberFormat="1" applyBorder="1" applyAlignment="1">
      <alignment horizontal="left" vertical="center"/>
    </xf>
    <xf numFmtId="9" fontId="2" fillId="0" borderId="9" xfId="3" applyBorder="1" applyAlignment="1">
      <alignment horizontal="left" vertical="center"/>
    </xf>
    <xf numFmtId="9" fontId="0" fillId="0" borderId="9" xfId="3" applyFont="1" applyBorder="1" applyAlignment="1">
      <alignment horizontal="left"/>
    </xf>
    <xf numFmtId="9" fontId="2" fillId="0" borderId="9" xfId="3" applyBorder="1" applyAlignment="1">
      <alignment horizontal="center" vertical="center"/>
    </xf>
    <xf numFmtId="9" fontId="0" fillId="0" borderId="0" xfId="3" applyFont="1"/>
    <xf numFmtId="9" fontId="0" fillId="0" borderId="9" xfId="3" applyFont="1" applyBorder="1" applyAlignment="1">
      <alignment horizontal="left" wrapText="1"/>
    </xf>
    <xf numFmtId="165" fontId="2" fillId="0" borderId="12" xfId="3" applyNumberFormat="1" applyBorder="1" applyAlignment="1">
      <alignment horizontal="center" vertical="center"/>
    </xf>
    <xf numFmtId="165" fontId="2" fillId="0" borderId="10" xfId="3" applyNumberFormat="1" applyBorder="1" applyAlignment="1">
      <alignment horizontal="center" vertical="center"/>
    </xf>
    <xf numFmtId="165" fontId="2" fillId="0" borderId="15" xfId="3" applyNumberFormat="1" applyBorder="1" applyAlignment="1">
      <alignment horizontal="center" vertical="center"/>
    </xf>
    <xf numFmtId="165" fontId="2" fillId="0" borderId="13" xfId="3" applyNumberFormat="1" applyBorder="1" applyAlignment="1">
      <alignment horizontal="center" vertical="center"/>
    </xf>
    <xf numFmtId="165" fontId="0" fillId="0" borderId="15" xfId="3" applyNumberFormat="1" applyFont="1" applyBorder="1" applyAlignment="1">
      <alignment horizontal="center" vertical="center"/>
    </xf>
    <xf numFmtId="165" fontId="0" fillId="0" borderId="13" xfId="3" applyNumberFormat="1" applyFont="1" applyBorder="1" applyAlignment="1">
      <alignment horizontal="center" vertical="center"/>
    </xf>
    <xf numFmtId="165" fontId="2" fillId="0" borderId="9" xfId="3" applyNumberFormat="1" applyBorder="1" applyAlignment="1">
      <alignment horizontal="center" vertical="center"/>
    </xf>
    <xf numFmtId="9" fontId="0" fillId="0" borderId="9" xfId="3" applyFont="1" applyBorder="1" applyAlignment="1">
      <alignment horizontal="left" vertical="center" wrapText="1"/>
    </xf>
    <xf numFmtId="9" fontId="0" fillId="0" borderId="9" xfId="3" applyFont="1" applyBorder="1" applyAlignment="1">
      <alignment horizontal="left" vertical="center"/>
    </xf>
    <xf numFmtId="0" fontId="5" fillId="4" borderId="10" xfId="0" applyFont="1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/>
  </cellXfs>
  <cellStyles count="4">
    <cellStyle name="Normal" xfId="0" builtinId="0"/>
    <cellStyle name="Porcentagem" xfId="3" builtinId="5"/>
    <cellStyle name="Porcentagem 2" xfId="2" xr:uid="{90C2845E-B997-4120-80F6-15E34185A210}"/>
    <cellStyle name="Vírgula 2" xfId="1" xr:uid="{E647CC11-E083-4A47-8DCC-B045405E4A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956718669128195E-2"/>
          <c:y val="1.2254712499578362E-2"/>
          <c:w val="0.8172626704873146"/>
          <c:h val="0.923698054284397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'Q36'!$B$9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'Q36'!$B$10:$B$11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A0-462A-A150-7132FAE9C05C}"/>
            </c:ext>
          </c:extLst>
        </c:ser>
        <c:ser>
          <c:idx val="1"/>
          <c:order val="1"/>
          <c:tx>
            <c:strRef>
              <c:f>'Q36'!$C$9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'Q36'!$C$10:$C$11</c:f>
              <c:numCache>
                <c:formatCode>0%</c:formatCode>
                <c:ptCount val="2"/>
                <c:pt idx="0">
                  <c:v>0.13043478260869565</c:v>
                </c:pt>
                <c:pt idx="1">
                  <c:v>0.86956521739130432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A0-462A-A150-7132FAE9C05C}"/>
            </c:ext>
          </c:extLst>
        </c:ser>
        <c:ser>
          <c:idx val="2"/>
          <c:order val="2"/>
          <c:tx>
            <c:strRef>
              <c:f>'Q36'!$D$9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'Q36'!$D$10:$D$11</c:f>
              <c:numCache>
                <c:formatCode>0%</c:formatCode>
                <c:ptCount val="2"/>
                <c:pt idx="0">
                  <c:v>0.13043478260869565</c:v>
                </c:pt>
                <c:pt idx="1">
                  <c:v>0.86956521739130432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A0-462A-A150-7132FAE9C0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'Q37'!$A$9:$A$14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'Q37'!$B$9:$B$14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F4-41E9-8422-724695FBF6D5}"/>
            </c:ext>
          </c:extLst>
        </c:ser>
        <c:ser>
          <c:idx val="2"/>
          <c:order val="1"/>
          <c:tx>
            <c:strRef>
              <c:f>'Q37'!$C$8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'Q37'!$A$9:$A$14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'Q37'!$C$9:$C$14</c:f>
              <c:numCache>
                <c:formatCode>0.00</c:formatCode>
                <c:ptCount val="6"/>
                <c:pt idx="0">
                  <c:v>0.66666666666666663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F4-41E9-8422-724695FBF6D5}"/>
            </c:ext>
          </c:extLst>
        </c:ser>
        <c:ser>
          <c:idx val="0"/>
          <c:order val="2"/>
          <c:tx>
            <c:strRef>
              <c:f>'Q37'!$D$8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'Q37'!$A$9:$A$14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'Q37'!$D$9:$D$14</c:f>
              <c:numCache>
                <c:formatCode>0.00</c:formatCode>
                <c:ptCount val="6"/>
                <c:pt idx="0">
                  <c:v>0.66666666666666663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F4-41E9-8422-724695FBF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'Q38'!$A$9:$A$14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'Q38'!$B$9:$B$14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8D-4D34-8E58-4C9406B1422A}"/>
            </c:ext>
          </c:extLst>
        </c:ser>
        <c:ser>
          <c:idx val="2"/>
          <c:order val="1"/>
          <c:tx>
            <c:strRef>
              <c:f>'Q38'!$C$8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'Q38'!$A$9:$A$14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'Q38'!$C$9:$C$14</c:f>
              <c:numCache>
                <c:formatCode>0.00</c:formatCode>
                <c:ptCount val="6"/>
                <c:pt idx="0">
                  <c:v>0.66666666666666663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8D-4D34-8E58-4C9406B1422A}"/>
            </c:ext>
          </c:extLst>
        </c:ser>
        <c:ser>
          <c:idx val="0"/>
          <c:order val="2"/>
          <c:tx>
            <c:strRef>
              <c:f>'Q38'!$D$8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'Q38'!$A$9:$A$14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'Q38'!$D$9:$D$14</c:f>
              <c:numCache>
                <c:formatCode>0.00</c:formatCode>
                <c:ptCount val="6"/>
                <c:pt idx="0">
                  <c:v>0.66666666666666663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8D-4D34-8E58-4C9406B14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'Q39'!$A$9:$A$14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'Q39'!$B$9:$B$14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65-42CF-8302-D98620FCE9C5}"/>
            </c:ext>
          </c:extLst>
        </c:ser>
        <c:ser>
          <c:idx val="2"/>
          <c:order val="1"/>
          <c:tx>
            <c:strRef>
              <c:f>'Q39'!$C$8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'Q39'!$A$9:$A$14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'Q39'!$C$9:$C$14</c:f>
              <c:numCache>
                <c:formatCode>0.00</c:formatCode>
                <c:ptCount val="6"/>
                <c:pt idx="0">
                  <c:v>0.33333333333333331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65-42CF-8302-D98620FCE9C5}"/>
            </c:ext>
          </c:extLst>
        </c:ser>
        <c:ser>
          <c:idx val="0"/>
          <c:order val="2"/>
          <c:tx>
            <c:strRef>
              <c:f>'Q39'!$D$8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'Q39'!$A$9:$A$14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'Q39'!$D$9:$D$14</c:f>
              <c:numCache>
                <c:formatCode>0.00</c:formatCode>
                <c:ptCount val="6"/>
                <c:pt idx="0">
                  <c:v>0.33333333333333331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65-42CF-8302-D98620FCE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'Q40'!$A$9:$A$14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'Q40'!$B$9:$B$14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77-4E7A-8E73-C451BC4B5D32}"/>
            </c:ext>
          </c:extLst>
        </c:ser>
        <c:ser>
          <c:idx val="2"/>
          <c:order val="1"/>
          <c:tx>
            <c:strRef>
              <c:f>'Q40'!$C$8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'Q40'!$A$9:$A$14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'Q40'!$C$9:$C$14</c:f>
              <c:numCache>
                <c:formatCode>0.00</c:formatCode>
                <c:ptCount val="6"/>
                <c:pt idx="0">
                  <c:v>0.33333333333333331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77-4E7A-8E73-C451BC4B5D32}"/>
            </c:ext>
          </c:extLst>
        </c:ser>
        <c:ser>
          <c:idx val="0"/>
          <c:order val="2"/>
          <c:tx>
            <c:strRef>
              <c:f>'Q40'!$D$8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'Q40'!$A$9:$A$14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'Q40'!$D$9:$D$14</c:f>
              <c:numCache>
                <c:formatCode>0.00</c:formatCode>
                <c:ptCount val="6"/>
                <c:pt idx="0">
                  <c:v>0.33333333333333331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77-4E7A-8E73-C451BC4B5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'Q41'!$B$9:$B$14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97-45FA-9C24-5C4855B7A794}"/>
            </c:ext>
          </c:extLst>
        </c:ser>
        <c:ser>
          <c:idx val="2"/>
          <c:order val="1"/>
          <c:tx>
            <c:strRef>
              <c:f>'Q41'!$C$8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'Q41'!$C$9:$C$14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97-45FA-9C24-5C4855B7A794}"/>
            </c:ext>
          </c:extLst>
        </c:ser>
        <c:ser>
          <c:idx val="0"/>
          <c:order val="2"/>
          <c:tx>
            <c:strRef>
              <c:f>'Q41'!$D$8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'Q41'!$D$9:$D$14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97-45FA-9C24-5C4855B7A7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'Q42'!$B$9:$B$14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1-4F6B-9E2F-12091CFF019A}"/>
            </c:ext>
          </c:extLst>
        </c:ser>
        <c:ser>
          <c:idx val="2"/>
          <c:order val="1"/>
          <c:tx>
            <c:strRef>
              <c:f>'Q42'!$C$8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'Q42'!$C$9:$C$14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1-4F6B-9E2F-12091CFF019A}"/>
            </c:ext>
          </c:extLst>
        </c:ser>
        <c:ser>
          <c:idx val="0"/>
          <c:order val="2"/>
          <c:tx>
            <c:strRef>
              <c:f>'Q42'!$D$8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'Q42'!$D$9:$D$14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51-4F6B-9E2F-12091CFF01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'Q43'!$B$9:$B$14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CF-4CAD-8F03-FFE4AE9790CF}"/>
            </c:ext>
          </c:extLst>
        </c:ser>
        <c:ser>
          <c:idx val="2"/>
          <c:order val="1"/>
          <c:tx>
            <c:strRef>
              <c:f>'Q43'!$C$8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'Q43'!$C$9:$C$14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CF-4CAD-8F03-FFE4AE9790CF}"/>
            </c:ext>
          </c:extLst>
        </c:ser>
        <c:ser>
          <c:idx val="0"/>
          <c:order val="2"/>
          <c:tx>
            <c:strRef>
              <c:f>'Q43'!$D$8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'Q43'!$D$9:$D$14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CF-4CAD-8F03-FFE4AE979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'Q44'!$B$9:$B$14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C2-44A3-8786-589127F03B70}"/>
            </c:ext>
          </c:extLst>
        </c:ser>
        <c:ser>
          <c:idx val="2"/>
          <c:order val="1"/>
          <c:tx>
            <c:strRef>
              <c:f>'Q44'!$C$8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'Q44'!$C$9:$C$14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C2-44A3-8786-589127F03B70}"/>
            </c:ext>
          </c:extLst>
        </c:ser>
        <c:ser>
          <c:idx val="0"/>
          <c:order val="2"/>
          <c:tx>
            <c:strRef>
              <c:f>'Q44'!$D$8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'Q44'!$D$9:$D$14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C2-44A3-8786-589127F03B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'Q45'!$B$9:$B$14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F-4E70-BF34-5635EEC0CF15}"/>
            </c:ext>
          </c:extLst>
        </c:ser>
        <c:ser>
          <c:idx val="2"/>
          <c:order val="1"/>
          <c:tx>
            <c:strRef>
              <c:f>'Q45'!$C$8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'Q45'!$C$9:$C$14</c:f>
              <c:numCache>
                <c:formatCode>0%</c:formatCode>
                <c:ptCount val="6"/>
                <c:pt idx="0">
                  <c:v>0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F-4E70-BF34-5635EEC0CF15}"/>
            </c:ext>
          </c:extLst>
        </c:ser>
        <c:ser>
          <c:idx val="0"/>
          <c:order val="2"/>
          <c:tx>
            <c:strRef>
              <c:f>'Q45'!$D$8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'Q45'!$D$9:$D$14</c:f>
              <c:numCache>
                <c:formatCode>0%</c:formatCode>
                <c:ptCount val="6"/>
                <c:pt idx="0">
                  <c:v>0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8F-4E70-BF34-5635EEC0CF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'Q46'!$B$9:$B$14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A-4515-9FB5-CD3FD84D79A0}"/>
            </c:ext>
          </c:extLst>
        </c:ser>
        <c:ser>
          <c:idx val="2"/>
          <c:order val="1"/>
          <c:tx>
            <c:strRef>
              <c:f>'Q46'!$C$8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'Q46'!$C$9:$C$14</c:f>
              <c:numCache>
                <c:formatCode>0%</c:formatCode>
                <c:ptCount val="6"/>
                <c:pt idx="0">
                  <c:v>0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7A-4515-9FB5-CD3FD84D79A0}"/>
            </c:ext>
          </c:extLst>
        </c:ser>
        <c:ser>
          <c:idx val="0"/>
          <c:order val="2"/>
          <c:tx>
            <c:strRef>
              <c:f>'Q46'!$D$8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'Q46'!$D$9:$D$14</c:f>
              <c:numCache>
                <c:formatCode>0%</c:formatCode>
                <c:ptCount val="6"/>
                <c:pt idx="0">
                  <c:v>0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7A-4515-9FB5-CD3FD84D79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'Q47'!$B$9:$B$14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0-4F50-9390-471DFD374A8F}"/>
            </c:ext>
          </c:extLst>
        </c:ser>
        <c:ser>
          <c:idx val="2"/>
          <c:order val="1"/>
          <c:tx>
            <c:strRef>
              <c:f>'Q47'!$C$8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'Q47'!$C$9:$C$14</c:f>
              <c:numCache>
                <c:formatCode>0%</c:formatCode>
                <c:ptCount val="6"/>
                <c:pt idx="0">
                  <c:v>0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40-4F50-9390-471DFD374A8F}"/>
            </c:ext>
          </c:extLst>
        </c:ser>
        <c:ser>
          <c:idx val="0"/>
          <c:order val="2"/>
          <c:tx>
            <c:strRef>
              <c:f>'Q47'!$D$8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'Q47'!$D$9:$D$14</c:f>
              <c:numCache>
                <c:formatCode>0%</c:formatCode>
                <c:ptCount val="6"/>
                <c:pt idx="0">
                  <c:v>0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40-4F50-9390-471DFD374A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'Q48'!$B$9:$B$14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C6-4869-8738-C034A539F157}"/>
            </c:ext>
          </c:extLst>
        </c:ser>
        <c:ser>
          <c:idx val="2"/>
          <c:order val="1"/>
          <c:tx>
            <c:strRef>
              <c:f>'Q48'!$C$8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'Q48'!$C$9:$C$14</c:f>
              <c:numCache>
                <c:formatCode>0%</c:formatCode>
                <c:ptCount val="6"/>
                <c:pt idx="0">
                  <c:v>0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C6-4869-8738-C034A539F157}"/>
            </c:ext>
          </c:extLst>
        </c:ser>
        <c:ser>
          <c:idx val="0"/>
          <c:order val="2"/>
          <c:tx>
            <c:strRef>
              <c:f>'Q48'!$D$8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'Q48'!$D$9:$D$14</c:f>
              <c:numCache>
                <c:formatCode>0%</c:formatCode>
                <c:ptCount val="6"/>
                <c:pt idx="0">
                  <c:v>0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C6-4869-8738-C034A539F1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'Q49'!$B$9:$B$14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A-4999-A93F-5F15A617D5C6}"/>
            </c:ext>
          </c:extLst>
        </c:ser>
        <c:ser>
          <c:idx val="2"/>
          <c:order val="1"/>
          <c:tx>
            <c:strRef>
              <c:f>'Q49'!$C$8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'Q49'!$C$9:$C$14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7A-4999-A93F-5F15A617D5C6}"/>
            </c:ext>
          </c:extLst>
        </c:ser>
        <c:ser>
          <c:idx val="0"/>
          <c:order val="2"/>
          <c:tx>
            <c:strRef>
              <c:f>'Q49'!$D$8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'Q49'!$D$9:$D$14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7A-4999-A93F-5F15A617D5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'Q50'!$B$9:$B$14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D-4AF6-A6BA-189FFFE2DEC8}"/>
            </c:ext>
          </c:extLst>
        </c:ser>
        <c:ser>
          <c:idx val="2"/>
          <c:order val="1"/>
          <c:tx>
            <c:strRef>
              <c:f>'Q50'!$C$8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'Q50'!$C$9:$C$14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CD-4AF6-A6BA-189FFFE2DEC8}"/>
            </c:ext>
          </c:extLst>
        </c:ser>
        <c:ser>
          <c:idx val="0"/>
          <c:order val="2"/>
          <c:tx>
            <c:strRef>
              <c:f>'Q50'!$D$8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'Q50'!$D$9:$D$14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CD-4AF6-A6BA-189FFFE2DE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'Q51'!$B$9:$B$14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F6-40D7-B892-37C90E6330F9}"/>
            </c:ext>
          </c:extLst>
        </c:ser>
        <c:ser>
          <c:idx val="2"/>
          <c:order val="1"/>
          <c:tx>
            <c:strRef>
              <c:f>'Q51'!$C$8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'Q51'!$C$9:$C$14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F6-40D7-B892-37C90E6330F9}"/>
            </c:ext>
          </c:extLst>
        </c:ser>
        <c:ser>
          <c:idx val="0"/>
          <c:order val="2"/>
          <c:tx>
            <c:strRef>
              <c:f>'Q51'!$D$8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'Q51'!$D$9:$D$14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F6-40D7-B892-37C90E6330F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'Q52'!$B$9:$B$14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B1-46B1-A7F9-8906AD116C78}"/>
            </c:ext>
          </c:extLst>
        </c:ser>
        <c:ser>
          <c:idx val="2"/>
          <c:order val="1"/>
          <c:tx>
            <c:strRef>
              <c:f>'Q52'!$C$8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'Q52'!$C$9:$C$14</c:f>
              <c:numCache>
                <c:formatCode>0%</c:formatCode>
                <c:ptCount val="6"/>
                <c:pt idx="0">
                  <c:v>0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B1-46B1-A7F9-8906AD116C78}"/>
            </c:ext>
          </c:extLst>
        </c:ser>
        <c:ser>
          <c:idx val="0"/>
          <c:order val="2"/>
          <c:tx>
            <c:strRef>
              <c:f>'Q52'!$D$8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'Q52'!$D$9:$D$14</c:f>
              <c:numCache>
                <c:formatCode>0%</c:formatCode>
                <c:ptCount val="6"/>
                <c:pt idx="0">
                  <c:v>0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B1-46B1-A7F9-8906AD116C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'Q53'!$A$9:$A$14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'Q53'!$B$9:$B$14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18-4281-9100-7BA1E959E684}"/>
            </c:ext>
          </c:extLst>
        </c:ser>
        <c:ser>
          <c:idx val="2"/>
          <c:order val="1"/>
          <c:tx>
            <c:strRef>
              <c:f>'Q53'!$C$8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'Q53'!$A$9:$A$14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'Q53'!$C$9:$C$14</c:f>
              <c:numCache>
                <c:formatCode>0.00</c:formatCode>
                <c:ptCount val="6"/>
                <c:pt idx="0">
                  <c:v>0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18-4281-9100-7BA1E959E684}"/>
            </c:ext>
          </c:extLst>
        </c:ser>
        <c:ser>
          <c:idx val="0"/>
          <c:order val="2"/>
          <c:tx>
            <c:strRef>
              <c:f>'Q53'!$D$8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'Q53'!$A$9:$A$14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'Q53'!$D$9:$D$14</c:f>
              <c:numCache>
                <c:formatCode>0.00</c:formatCode>
                <c:ptCount val="6"/>
                <c:pt idx="0">
                  <c:v>0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18-4281-9100-7BA1E959E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'Q54'!$B$9:$B$14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4-4A85-B436-60674EA7171D}"/>
            </c:ext>
          </c:extLst>
        </c:ser>
        <c:ser>
          <c:idx val="2"/>
          <c:order val="1"/>
          <c:tx>
            <c:strRef>
              <c:f>'Q54'!$C$8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'Q54'!$C$9:$C$14</c:f>
              <c:numCache>
                <c:formatCode>0%</c:formatCode>
                <c:ptCount val="6"/>
                <c:pt idx="0">
                  <c:v>0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04-4A85-B436-60674EA7171D}"/>
            </c:ext>
          </c:extLst>
        </c:ser>
        <c:ser>
          <c:idx val="0"/>
          <c:order val="2"/>
          <c:tx>
            <c:strRef>
              <c:f>'Q54'!$D$8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'Q54'!$D$9:$D$14</c:f>
              <c:numCache>
                <c:formatCode>0%</c:formatCode>
                <c:ptCount val="6"/>
                <c:pt idx="0">
                  <c:v>0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04-4A85-B436-60674EA717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'Q55'!$B$9:$B$14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A-449B-A422-2A9F0B1990ED}"/>
            </c:ext>
          </c:extLst>
        </c:ser>
        <c:ser>
          <c:idx val="2"/>
          <c:order val="1"/>
          <c:tx>
            <c:strRef>
              <c:f>'Q55'!$C$8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'Q55'!$C$9:$C$14</c:f>
              <c:numCache>
                <c:formatCode>0%</c:formatCode>
                <c:ptCount val="6"/>
                <c:pt idx="0">
                  <c:v>0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EA-449B-A422-2A9F0B1990ED}"/>
            </c:ext>
          </c:extLst>
        </c:ser>
        <c:ser>
          <c:idx val="0"/>
          <c:order val="2"/>
          <c:tx>
            <c:strRef>
              <c:f>'Q55'!$D$8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'Q55'!$D$9:$D$14</c:f>
              <c:numCache>
                <c:formatCode>0%</c:formatCode>
                <c:ptCount val="6"/>
                <c:pt idx="0">
                  <c:v>0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EA-449B-A422-2A9F0B1990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'Q56'!$B$9:$B$14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D-4706-B6F4-72569BDB1510}"/>
            </c:ext>
          </c:extLst>
        </c:ser>
        <c:ser>
          <c:idx val="2"/>
          <c:order val="1"/>
          <c:tx>
            <c:strRef>
              <c:f>'Q56'!$C$8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'Q56'!$C$9:$C$14</c:f>
              <c:numCache>
                <c:formatCode>0%</c:formatCode>
                <c:ptCount val="6"/>
                <c:pt idx="0">
                  <c:v>0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AD-4706-B6F4-72569BDB1510}"/>
            </c:ext>
          </c:extLst>
        </c:ser>
        <c:ser>
          <c:idx val="0"/>
          <c:order val="2"/>
          <c:tx>
            <c:strRef>
              <c:f>'Q56'!$D$8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'Q56'!$D$9:$D$14</c:f>
              <c:numCache>
                <c:formatCode>0%</c:formatCode>
                <c:ptCount val="6"/>
                <c:pt idx="0">
                  <c:v>0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AD-4706-B6F4-72569BDB15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'Q57'!$B$9:$B$14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D-42FF-9E3D-087FC730399A}"/>
            </c:ext>
          </c:extLst>
        </c:ser>
        <c:ser>
          <c:idx val="2"/>
          <c:order val="1"/>
          <c:tx>
            <c:strRef>
              <c:f>'Q57'!$C$8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'Q57'!$C$9:$C$14</c:f>
              <c:numCache>
                <c:formatCode>0%</c:formatCode>
                <c:ptCount val="6"/>
                <c:pt idx="0">
                  <c:v>0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AD-42FF-9E3D-087FC730399A}"/>
            </c:ext>
          </c:extLst>
        </c:ser>
        <c:ser>
          <c:idx val="0"/>
          <c:order val="2"/>
          <c:tx>
            <c:strRef>
              <c:f>'Q57'!$D$8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'Q57'!$D$9:$D$14</c:f>
              <c:numCache>
                <c:formatCode>0%</c:formatCode>
                <c:ptCount val="6"/>
                <c:pt idx="0">
                  <c:v>0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AD-42FF-9E3D-087FC73039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'Q58'!$B$9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'Q58'!$B$10:$B$11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E1-4575-82DA-6E4CF6359818}"/>
            </c:ext>
          </c:extLst>
        </c:ser>
        <c:ser>
          <c:idx val="1"/>
          <c:order val="1"/>
          <c:tx>
            <c:strRef>
              <c:f>'Q58'!$C$9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'Q58'!$C$10:$C$11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E1-4575-82DA-6E4CF6359818}"/>
            </c:ext>
          </c:extLst>
        </c:ser>
        <c:ser>
          <c:idx val="2"/>
          <c:order val="2"/>
          <c:tx>
            <c:strRef>
              <c:f>'Q58'!$D$9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'Q58'!$D$10:$D$11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E1-4575-82DA-6E4CF63598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'Q59'!$B$9:$B$14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75-4BD6-B1D1-E7290B8A9F69}"/>
            </c:ext>
          </c:extLst>
        </c:ser>
        <c:ser>
          <c:idx val="2"/>
          <c:order val="1"/>
          <c:tx>
            <c:strRef>
              <c:f>'Q59'!$C$8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'Q59'!$C$9:$C$14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75-4BD6-B1D1-E7290B8A9F69}"/>
            </c:ext>
          </c:extLst>
        </c:ser>
        <c:ser>
          <c:idx val="0"/>
          <c:order val="2"/>
          <c:tx>
            <c:strRef>
              <c:f>'Q59'!$D$8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'Q59'!$D$9:$D$14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75-4BD6-B1D1-E7290B8A9F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'Q60'!$B$9:$B$14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4A6-B32B-C0D704D2F255}"/>
            </c:ext>
          </c:extLst>
        </c:ser>
        <c:ser>
          <c:idx val="2"/>
          <c:order val="1"/>
          <c:tx>
            <c:strRef>
              <c:f>'Q60'!$C$8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'Q60'!$C$9:$C$14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17-44A6-B32B-C0D704D2F255}"/>
            </c:ext>
          </c:extLst>
        </c:ser>
        <c:ser>
          <c:idx val="0"/>
          <c:order val="2"/>
          <c:tx>
            <c:strRef>
              <c:f>'Q60'!$D$8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'Q60'!$D$9:$D$14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17-44A6-B32B-C0D704D2F2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'Q61'!$B$9:$B$14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24-44B0-A8FD-837FAD04FEB1}"/>
            </c:ext>
          </c:extLst>
        </c:ser>
        <c:ser>
          <c:idx val="2"/>
          <c:order val="1"/>
          <c:tx>
            <c:strRef>
              <c:f>'Q61'!$C$8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'Q61'!$C$9:$C$14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24-44B0-A8FD-837FAD04FEB1}"/>
            </c:ext>
          </c:extLst>
        </c:ser>
        <c:ser>
          <c:idx val="0"/>
          <c:order val="2"/>
          <c:tx>
            <c:strRef>
              <c:f>'Q61'!$D$8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'Q61'!$D$9:$D$14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24-44B0-A8FD-837FAD04FE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'Q62'!$B$9:$B$14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02-4C32-B3EC-A90D8F8B8676}"/>
            </c:ext>
          </c:extLst>
        </c:ser>
        <c:ser>
          <c:idx val="2"/>
          <c:order val="1"/>
          <c:tx>
            <c:strRef>
              <c:f>'Q62'!$C$8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'Q62'!$C$9:$C$14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02-4C32-B3EC-A90D8F8B8676}"/>
            </c:ext>
          </c:extLst>
        </c:ser>
        <c:ser>
          <c:idx val="0"/>
          <c:order val="2"/>
          <c:tx>
            <c:strRef>
              <c:f>'Q62'!$D$8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'Q62'!$D$9:$D$14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02-4C32-B3EC-A90D8F8B86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'Q63'!$B$9:$B$14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2-40E0-B8D0-32DA54C0BD92}"/>
            </c:ext>
          </c:extLst>
        </c:ser>
        <c:ser>
          <c:idx val="2"/>
          <c:order val="1"/>
          <c:tx>
            <c:strRef>
              <c:f>'Q63'!$C$8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'Q63'!$C$9:$C$14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A2-40E0-B8D0-32DA54C0BD92}"/>
            </c:ext>
          </c:extLst>
        </c:ser>
        <c:ser>
          <c:idx val="0"/>
          <c:order val="2"/>
          <c:tx>
            <c:strRef>
              <c:f>'Q63'!$D$8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'Q63'!$D$9:$D$14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A2-40E0-B8D0-32DA54C0BD9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'Q64'!$B$9:$B$14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20-434C-AFBB-C6B055EBDF9A}"/>
            </c:ext>
          </c:extLst>
        </c:ser>
        <c:ser>
          <c:idx val="2"/>
          <c:order val="1"/>
          <c:tx>
            <c:strRef>
              <c:f>'Q64'!$C$8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'Q64'!$C$9:$C$14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20-434C-AFBB-C6B055EBDF9A}"/>
            </c:ext>
          </c:extLst>
        </c:ser>
        <c:ser>
          <c:idx val="0"/>
          <c:order val="2"/>
          <c:tx>
            <c:strRef>
              <c:f>'Q64'!$D$8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'Q64'!$D$9:$D$14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20-434C-AFBB-C6B055EBDF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'Q65'!$B$9:$B$14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9A-443C-A7D7-87DEB183F4BD}"/>
            </c:ext>
          </c:extLst>
        </c:ser>
        <c:ser>
          <c:idx val="2"/>
          <c:order val="1"/>
          <c:tx>
            <c:strRef>
              <c:f>'Q65'!$C$8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'Q65'!$C$9:$C$14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9A-443C-A7D7-87DEB183F4BD}"/>
            </c:ext>
          </c:extLst>
        </c:ser>
        <c:ser>
          <c:idx val="0"/>
          <c:order val="2"/>
          <c:tx>
            <c:strRef>
              <c:f>'Q65'!$D$8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'Q65'!$D$9:$D$14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9A-443C-A7D7-87DEB183F4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'Q66'!$B$9:$B$14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67-45D7-BE32-43502DD29AA9}"/>
            </c:ext>
          </c:extLst>
        </c:ser>
        <c:ser>
          <c:idx val="2"/>
          <c:order val="1"/>
          <c:tx>
            <c:strRef>
              <c:f>'Q66'!$C$8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'Q66'!$C$9:$C$14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67-45D7-BE32-43502DD29AA9}"/>
            </c:ext>
          </c:extLst>
        </c:ser>
        <c:ser>
          <c:idx val="0"/>
          <c:order val="2"/>
          <c:tx>
            <c:strRef>
              <c:f>'Q66'!$D$8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'Q66'!$D$9:$D$14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67-45D7-BE32-43502DD29A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'Q67'!$B$9:$B$14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08-4142-99AB-A659299B4295}"/>
            </c:ext>
          </c:extLst>
        </c:ser>
        <c:ser>
          <c:idx val="2"/>
          <c:order val="1"/>
          <c:tx>
            <c:strRef>
              <c:f>'Q67'!$C$8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'Q67'!$C$9:$C$14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08-4142-99AB-A659299B4295}"/>
            </c:ext>
          </c:extLst>
        </c:ser>
        <c:ser>
          <c:idx val="0"/>
          <c:order val="2"/>
          <c:tx>
            <c:strRef>
              <c:f>'Q67'!$D$8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'Q67'!$D$9:$D$14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08-4142-99AB-A659299B42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'Q68'!$B$9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'Q68'!$A$10:$A$11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'Q68'!$B$10:$B$11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0-4A81-9AC7-4AEBB6F063C4}"/>
            </c:ext>
          </c:extLst>
        </c:ser>
        <c:ser>
          <c:idx val="1"/>
          <c:order val="1"/>
          <c:tx>
            <c:strRef>
              <c:f>'Q68'!$C$9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'Q68'!$A$10:$A$11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'Q68'!$C$10:$C$11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00-4A81-9AC7-4AEBB6F063C4}"/>
            </c:ext>
          </c:extLst>
        </c:ser>
        <c:ser>
          <c:idx val="2"/>
          <c:order val="2"/>
          <c:tx>
            <c:strRef>
              <c:f>'Q68'!$D$9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'Q68'!$A$10:$A$11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'Q68'!$D$10:$D$11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00-4A81-9AC7-4AEBB6F063C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'Q69-72'!$C$23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'Q69-72'!$B$24:$B$35</c:f>
              <c:strCache>
                <c:ptCount val="12"/>
                <c:pt idx="0">
                  <c:v>Doutorado na UFPR</c:v>
                </c:pt>
                <c:pt idx="1">
                  <c:v>Sim</c:v>
                </c:pt>
                <c:pt idx="2">
                  <c:v>Não</c:v>
                </c:pt>
                <c:pt idx="3">
                  <c:v>Mestrado na UFPR</c:v>
                </c:pt>
                <c:pt idx="4">
                  <c:v>Sim</c:v>
                </c:pt>
                <c:pt idx="5">
                  <c:v>Não</c:v>
                </c:pt>
                <c:pt idx="6">
                  <c:v>Graduação na UFPR</c:v>
                </c:pt>
                <c:pt idx="7">
                  <c:v>Sim</c:v>
                </c:pt>
                <c:pt idx="8">
                  <c:v>Não</c:v>
                </c:pt>
                <c:pt idx="9">
                  <c:v>Não tenho formação na UFPR</c:v>
                </c:pt>
                <c:pt idx="10">
                  <c:v>Sim</c:v>
                </c:pt>
                <c:pt idx="11">
                  <c:v>Não</c:v>
                </c:pt>
              </c:strCache>
            </c:strRef>
          </c:cat>
          <c:val>
            <c:numRef>
              <c:f>'Q69-72'!$C$24:$C$35</c:f>
              <c:numCache>
                <c:formatCode>0.0%</c:formatCode>
                <c:ptCount val="12"/>
                <c:pt idx="1">
                  <c:v>8.9115213239974539E-2</c:v>
                </c:pt>
                <c:pt idx="2">
                  <c:v>0.34436664544875878</c:v>
                </c:pt>
                <c:pt idx="4">
                  <c:v>4.4557606619987269E-2</c:v>
                </c:pt>
                <c:pt idx="5">
                  <c:v>0.38892425206874603</c:v>
                </c:pt>
                <c:pt idx="7">
                  <c:v>5.2832590706556333E-2</c:v>
                </c:pt>
                <c:pt idx="8">
                  <c:v>0.38064926798217696</c:v>
                </c:pt>
                <c:pt idx="10">
                  <c:v>0.11012094207511139</c:v>
                </c:pt>
                <c:pt idx="11">
                  <c:v>0.32336091661362187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31-4CAB-A9F3-836887CEAE78}"/>
            </c:ext>
          </c:extLst>
        </c:ser>
        <c:ser>
          <c:idx val="1"/>
          <c:order val="1"/>
          <c:tx>
            <c:strRef>
              <c:f>'Q69-72'!$D$23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'Q69-72'!$B$24:$B$35</c:f>
              <c:strCache>
                <c:ptCount val="12"/>
                <c:pt idx="0">
                  <c:v>Doutorado na UFPR</c:v>
                </c:pt>
                <c:pt idx="1">
                  <c:v>Sim</c:v>
                </c:pt>
                <c:pt idx="2">
                  <c:v>Não</c:v>
                </c:pt>
                <c:pt idx="3">
                  <c:v>Mestrado na UFPR</c:v>
                </c:pt>
                <c:pt idx="4">
                  <c:v>Sim</c:v>
                </c:pt>
                <c:pt idx="5">
                  <c:v>Não</c:v>
                </c:pt>
                <c:pt idx="6">
                  <c:v>Graduação na UFPR</c:v>
                </c:pt>
                <c:pt idx="7">
                  <c:v>Sim</c:v>
                </c:pt>
                <c:pt idx="8">
                  <c:v>Não</c:v>
                </c:pt>
                <c:pt idx="9">
                  <c:v>Não tenho formação na UFPR</c:v>
                </c:pt>
                <c:pt idx="10">
                  <c:v>Sim</c:v>
                </c:pt>
                <c:pt idx="11">
                  <c:v>Não</c:v>
                </c:pt>
              </c:strCache>
            </c:strRef>
          </c:cat>
          <c:val>
            <c:numRef>
              <c:f>'Q69-72'!$D$24:$D$35</c:f>
              <c:numCache>
                <c:formatCode>0.0%</c:formatCode>
                <c:ptCount val="12"/>
                <c:pt idx="1">
                  <c:v>7.0019096117122856E-3</c:v>
                </c:pt>
                <c:pt idx="2">
                  <c:v>0.55951623169955444</c:v>
                </c:pt>
                <c:pt idx="4">
                  <c:v>1.2094207511139401E-2</c:v>
                </c:pt>
                <c:pt idx="5">
                  <c:v>0.55442393380012733</c:v>
                </c:pt>
                <c:pt idx="7">
                  <c:v>1.2730744748567792E-2</c:v>
                </c:pt>
                <c:pt idx="8">
                  <c:v>0.55378739656269893</c:v>
                </c:pt>
                <c:pt idx="10">
                  <c:v>1.9096117122851686E-2</c:v>
                </c:pt>
                <c:pt idx="11">
                  <c:v>0.54742202418841501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31-4CAB-A9F3-836887CEAE78}"/>
            </c:ext>
          </c:extLst>
        </c:ser>
        <c:ser>
          <c:idx val="2"/>
          <c:order val="2"/>
          <c:tx>
            <c:strRef>
              <c:f>'Q69-72'!$E$23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'Q69-72'!$B$24:$B$35</c:f>
              <c:strCache>
                <c:ptCount val="12"/>
                <c:pt idx="0">
                  <c:v>Doutorado na UFPR</c:v>
                </c:pt>
                <c:pt idx="1">
                  <c:v>Sim</c:v>
                </c:pt>
                <c:pt idx="2">
                  <c:v>Não</c:v>
                </c:pt>
                <c:pt idx="3">
                  <c:v>Mestrado na UFPR</c:v>
                </c:pt>
                <c:pt idx="4">
                  <c:v>Sim</c:v>
                </c:pt>
                <c:pt idx="5">
                  <c:v>Não</c:v>
                </c:pt>
                <c:pt idx="6">
                  <c:v>Graduação na UFPR</c:v>
                </c:pt>
                <c:pt idx="7">
                  <c:v>Sim</c:v>
                </c:pt>
                <c:pt idx="8">
                  <c:v>Não</c:v>
                </c:pt>
                <c:pt idx="9">
                  <c:v>Não tenho formação na UFPR</c:v>
                </c:pt>
                <c:pt idx="10">
                  <c:v>Sim</c:v>
                </c:pt>
                <c:pt idx="11">
                  <c:v>Não</c:v>
                </c:pt>
              </c:strCache>
            </c:strRef>
          </c:cat>
          <c:val>
            <c:numRef>
              <c:f>'Q69-72'!$E$24:$E$35</c:f>
              <c:numCache>
                <c:formatCode>0.0%</c:formatCode>
                <c:ptCount val="12"/>
                <c:pt idx="1">
                  <c:v>9.6117122851686831E-2</c:v>
                </c:pt>
                <c:pt idx="2">
                  <c:v>0.90388287714831317</c:v>
                </c:pt>
                <c:pt idx="4">
                  <c:v>5.6651814131126674E-2</c:v>
                </c:pt>
                <c:pt idx="5">
                  <c:v>0.94334818586887337</c:v>
                </c:pt>
                <c:pt idx="7">
                  <c:v>6.5563335455124119E-2</c:v>
                </c:pt>
                <c:pt idx="8">
                  <c:v>0.93443666454487584</c:v>
                </c:pt>
                <c:pt idx="10">
                  <c:v>0.12921705919796309</c:v>
                </c:pt>
                <c:pt idx="11">
                  <c:v>0.87078294080203689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31-4CAB-A9F3-836887CEAE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'Q163'!$B$8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'Q163'!$B$9:$B$14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4-43D6-8C24-2EB2B05578AB}"/>
            </c:ext>
          </c:extLst>
        </c:ser>
        <c:ser>
          <c:idx val="2"/>
          <c:order val="1"/>
          <c:tx>
            <c:strRef>
              <c:f>'Q163'!$C$8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'Q163'!$C$9:$C$14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4-43D6-8C24-2EB2B05578AB}"/>
            </c:ext>
          </c:extLst>
        </c:ser>
        <c:ser>
          <c:idx val="0"/>
          <c:order val="2"/>
          <c:tx>
            <c:strRef>
              <c:f>'Q163'!$D$8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'Q163'!$D$9:$D$14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D4-43D6-8C24-2EB2B05578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'Q164'!$B$8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'Q164'!$A$9:$A$14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'Q164'!$B$9:$B$14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8C-4DBF-8FEE-7462CF6F7BD9}"/>
            </c:ext>
          </c:extLst>
        </c:ser>
        <c:ser>
          <c:idx val="2"/>
          <c:order val="1"/>
          <c:tx>
            <c:strRef>
              <c:f>'Q164'!$C$8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'Q164'!$A$9:$A$14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'Q164'!$C$9:$C$14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8C-4DBF-8FEE-7462CF6F7BD9}"/>
            </c:ext>
          </c:extLst>
        </c:ser>
        <c:ser>
          <c:idx val="0"/>
          <c:order val="2"/>
          <c:tx>
            <c:strRef>
              <c:f>'Q164'!$D$8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'Q164'!$A$9:$A$14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'Q164'!$D$9:$D$14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8C-4DBF-8FEE-7462CF6F7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'Q165'!$B$8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'Q165'!$B$9:$B$14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AD-495B-8C44-AE1740CEE0A4}"/>
            </c:ext>
          </c:extLst>
        </c:ser>
        <c:ser>
          <c:idx val="2"/>
          <c:order val="1"/>
          <c:tx>
            <c:strRef>
              <c:f>'Q165'!$C$8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'Q165'!$C$9:$C$14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AD-495B-8C44-AE1740CEE0A4}"/>
            </c:ext>
          </c:extLst>
        </c:ser>
        <c:ser>
          <c:idx val="0"/>
          <c:order val="2"/>
          <c:tx>
            <c:strRef>
              <c:f>'Q165'!$D$8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'Q165'!$D$9:$D$14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AD-495B-8C44-AE1740CEE0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'Q166'!$B$8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'Q166'!$B$9:$B$14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5-435D-A4EF-B20996DF8E05}"/>
            </c:ext>
          </c:extLst>
        </c:ser>
        <c:ser>
          <c:idx val="2"/>
          <c:order val="1"/>
          <c:tx>
            <c:strRef>
              <c:f>'Q166'!$C$8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'Q166'!$C$9:$C$14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B5-435D-A4EF-B20996DF8E05}"/>
            </c:ext>
          </c:extLst>
        </c:ser>
        <c:ser>
          <c:idx val="0"/>
          <c:order val="2"/>
          <c:tx>
            <c:strRef>
              <c:f>'Q166'!$D$8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'Q166'!$D$9:$D$14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B5-435D-A4EF-B20996DF8E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'Q167'!$B$8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'Q167'!$B$9:$B$14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F2-4795-873F-739D4C135871}"/>
            </c:ext>
          </c:extLst>
        </c:ser>
        <c:ser>
          <c:idx val="2"/>
          <c:order val="1"/>
          <c:tx>
            <c:strRef>
              <c:f>'Q167'!$C$8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'Q167'!$C$9:$C$14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F2-4795-873F-739D4C135871}"/>
            </c:ext>
          </c:extLst>
        </c:ser>
        <c:ser>
          <c:idx val="0"/>
          <c:order val="2"/>
          <c:tx>
            <c:strRef>
              <c:f>'Q167'!$D$8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'Q167'!$D$9:$D$14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F2-4795-873F-739D4C1358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'Q168'!$B$8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'Q168'!$B$9:$B$14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7F-4774-8BB1-DD4A424DFAF8}"/>
            </c:ext>
          </c:extLst>
        </c:ser>
        <c:ser>
          <c:idx val="2"/>
          <c:order val="1"/>
          <c:tx>
            <c:strRef>
              <c:f>'Q168'!$C$8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'Q168'!$C$9:$C$14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7F-4774-8BB1-DD4A424DFAF8}"/>
            </c:ext>
          </c:extLst>
        </c:ser>
        <c:ser>
          <c:idx val="0"/>
          <c:order val="2"/>
          <c:tx>
            <c:strRef>
              <c:f>'Q168'!$D$8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'Q168'!$D$9:$D$14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7F-4774-8BB1-DD4A424DFA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'Q169'!$B$8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'Q169'!$B$9:$B$14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F-4406-AD5F-C2F7B602AD8E}"/>
            </c:ext>
          </c:extLst>
        </c:ser>
        <c:ser>
          <c:idx val="2"/>
          <c:order val="1"/>
          <c:tx>
            <c:strRef>
              <c:f>'Q169'!$C$8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'Q169'!$C$9:$C$14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F-4406-AD5F-C2F7B602AD8E}"/>
            </c:ext>
          </c:extLst>
        </c:ser>
        <c:ser>
          <c:idx val="0"/>
          <c:order val="2"/>
          <c:tx>
            <c:strRef>
              <c:f>'Q169'!$D$8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'Q169'!$D$9:$D$14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3F-4406-AD5F-C2F7B602AD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'Q170'!$B$9:$B$14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C-4DBD-BF2D-6A65A38E1C02}"/>
            </c:ext>
          </c:extLst>
        </c:ser>
        <c:ser>
          <c:idx val="2"/>
          <c:order val="1"/>
          <c:tx>
            <c:strRef>
              <c:f>'Q170'!$C$8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'Q170'!$C$9:$C$14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0C-4DBD-BF2D-6A65A38E1C02}"/>
            </c:ext>
          </c:extLst>
        </c:ser>
        <c:ser>
          <c:idx val="0"/>
          <c:order val="2"/>
          <c:tx>
            <c:strRef>
              <c:f>'Q170'!$D$8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'Q170'!$D$9:$D$14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0C-4DBD-BF2D-6A65A38E1C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'Q171'!$B$9:$B$14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09-4A90-8179-46346E921108}"/>
            </c:ext>
          </c:extLst>
        </c:ser>
        <c:ser>
          <c:idx val="2"/>
          <c:order val="1"/>
          <c:tx>
            <c:strRef>
              <c:f>'Q171'!$C$8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'Q171'!$C$9:$C$14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09-4A90-8179-46346E921108}"/>
            </c:ext>
          </c:extLst>
        </c:ser>
        <c:ser>
          <c:idx val="0"/>
          <c:order val="2"/>
          <c:tx>
            <c:strRef>
              <c:f>'Q171'!$D$8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'Q171'!$D$9:$D$14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09-4A90-8179-46346E9211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'Q172'!$B$9:$B$14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37-47C7-946F-78085B27996E}"/>
            </c:ext>
          </c:extLst>
        </c:ser>
        <c:ser>
          <c:idx val="2"/>
          <c:order val="1"/>
          <c:tx>
            <c:strRef>
              <c:f>'Q172'!$C$8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'Q172'!$C$9:$C$14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37-47C7-946F-78085B27996E}"/>
            </c:ext>
          </c:extLst>
        </c:ser>
        <c:ser>
          <c:idx val="0"/>
          <c:order val="2"/>
          <c:tx>
            <c:strRef>
              <c:f>'Q172'!$D$8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'Q172'!$D$9:$D$14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37-47C7-946F-78085B2799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'Q173'!$B$9:$B$14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1-4EFC-A132-9D9641FE7939}"/>
            </c:ext>
          </c:extLst>
        </c:ser>
        <c:ser>
          <c:idx val="2"/>
          <c:order val="1"/>
          <c:tx>
            <c:strRef>
              <c:f>'Q173'!$C$8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'Q173'!$C$9:$C$14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A1-4EFC-A132-9D9641FE7939}"/>
            </c:ext>
          </c:extLst>
        </c:ser>
        <c:ser>
          <c:idx val="0"/>
          <c:order val="2"/>
          <c:tx>
            <c:strRef>
              <c:f>'Q173'!$D$8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'Q173'!$D$9:$D$14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A1-4EFC-A132-9D9641FE79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'Q174'!$B$9:$B$14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6B-4A5E-8BC3-0B6AA97733B6}"/>
            </c:ext>
          </c:extLst>
        </c:ser>
        <c:ser>
          <c:idx val="2"/>
          <c:order val="1"/>
          <c:tx>
            <c:strRef>
              <c:f>'Q174'!$C$8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'Q174'!$C$9:$C$14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6B-4A5E-8BC3-0B6AA97733B6}"/>
            </c:ext>
          </c:extLst>
        </c:ser>
        <c:ser>
          <c:idx val="0"/>
          <c:order val="2"/>
          <c:tx>
            <c:strRef>
              <c:f>'Q174'!$D$8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'Q174'!$D$9:$D$14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6B-4A5E-8BC3-0B6AA97733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'Q175'!$B$9:$B$14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5B-41A2-A7EE-74080290DBED}"/>
            </c:ext>
          </c:extLst>
        </c:ser>
        <c:ser>
          <c:idx val="2"/>
          <c:order val="1"/>
          <c:tx>
            <c:strRef>
              <c:f>'Q175'!$C$8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'Q175'!$C$9:$C$14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5B-41A2-A7EE-74080290DBED}"/>
            </c:ext>
          </c:extLst>
        </c:ser>
        <c:ser>
          <c:idx val="0"/>
          <c:order val="2"/>
          <c:tx>
            <c:strRef>
              <c:f>'Q175'!$D$8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'Q175'!$D$9:$D$14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5B-41A2-A7EE-74080290DB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'Q176'!$B$9:$B$14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7-4459-9A83-903F7FBAD208}"/>
            </c:ext>
          </c:extLst>
        </c:ser>
        <c:ser>
          <c:idx val="2"/>
          <c:order val="1"/>
          <c:tx>
            <c:strRef>
              <c:f>'Q176'!$C$8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'Q176'!$C$9:$C$14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07-4459-9A83-903F7FBAD208}"/>
            </c:ext>
          </c:extLst>
        </c:ser>
        <c:ser>
          <c:idx val="0"/>
          <c:order val="2"/>
          <c:tx>
            <c:strRef>
              <c:f>'Q176'!$D$8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'Q176'!$D$9:$D$14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07-4459-9A83-903F7FBAD2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'Q177'!$B$9:$B$14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A-4032-A49B-D971E0AE12A9}"/>
            </c:ext>
          </c:extLst>
        </c:ser>
        <c:ser>
          <c:idx val="2"/>
          <c:order val="1"/>
          <c:tx>
            <c:strRef>
              <c:f>'Q177'!$C$8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'Q177'!$C$9:$C$14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9A-4032-A49B-D971E0AE12A9}"/>
            </c:ext>
          </c:extLst>
        </c:ser>
        <c:ser>
          <c:idx val="0"/>
          <c:order val="2"/>
          <c:tx>
            <c:strRef>
              <c:f>'Q177'!$D$8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'Q177'!$D$9:$D$14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9A-4032-A49B-D971E0AE12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'Q178'!$B$9:$B$14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B-46CB-8A97-4FA990DB8E48}"/>
            </c:ext>
          </c:extLst>
        </c:ser>
        <c:ser>
          <c:idx val="2"/>
          <c:order val="1"/>
          <c:tx>
            <c:strRef>
              <c:f>'Q178'!$C$8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'Q178'!$C$9:$C$14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BB-46CB-8A97-4FA990DB8E48}"/>
            </c:ext>
          </c:extLst>
        </c:ser>
        <c:ser>
          <c:idx val="0"/>
          <c:order val="2"/>
          <c:tx>
            <c:strRef>
              <c:f>'Q178'!$D$8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'Q178'!$D$9:$D$14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BB-46CB-8A97-4FA990DB8E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'Q179'!$B$9:$B$14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33-48A5-831E-9A4429C60A4A}"/>
            </c:ext>
          </c:extLst>
        </c:ser>
        <c:ser>
          <c:idx val="2"/>
          <c:order val="1"/>
          <c:tx>
            <c:strRef>
              <c:f>'Q179'!$C$8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'Q179'!$C$9:$C$14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33-48A5-831E-9A4429C60A4A}"/>
            </c:ext>
          </c:extLst>
        </c:ser>
        <c:ser>
          <c:idx val="0"/>
          <c:order val="2"/>
          <c:tx>
            <c:strRef>
              <c:f>'Q179'!$D$8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'Q179'!$D$9:$D$14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33-48A5-831E-9A4429C60A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'Q180'!$B$9:$B$14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09-4B3F-ADC2-B798F6BE574D}"/>
            </c:ext>
          </c:extLst>
        </c:ser>
        <c:ser>
          <c:idx val="2"/>
          <c:order val="1"/>
          <c:tx>
            <c:strRef>
              <c:f>'Q180'!$C$8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'Q180'!$C$9:$C$14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09-4B3F-ADC2-B798F6BE574D}"/>
            </c:ext>
          </c:extLst>
        </c:ser>
        <c:ser>
          <c:idx val="0"/>
          <c:order val="2"/>
          <c:tx>
            <c:strRef>
              <c:f>'Q180'!$D$8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'Q180'!$D$9:$D$14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09-4B3F-ADC2-B798F6BE574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'Q181'!$B$9:$B$14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B-4B68-BB02-07CA9AC78A27}"/>
            </c:ext>
          </c:extLst>
        </c:ser>
        <c:ser>
          <c:idx val="2"/>
          <c:order val="1"/>
          <c:tx>
            <c:strRef>
              <c:f>'Q181'!$C$8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'Q181'!$C$9:$C$14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DB-4B68-BB02-07CA9AC78A27}"/>
            </c:ext>
          </c:extLst>
        </c:ser>
        <c:ser>
          <c:idx val="0"/>
          <c:order val="2"/>
          <c:tx>
            <c:strRef>
              <c:f>'Q181'!$D$8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'Q181'!$D$9:$D$14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DB-4B68-BB02-07CA9AC78A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'Q182'!$B$9:$B$14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9D-4DE2-B7B7-15FE0FAFAE1B}"/>
            </c:ext>
          </c:extLst>
        </c:ser>
        <c:ser>
          <c:idx val="2"/>
          <c:order val="1"/>
          <c:tx>
            <c:strRef>
              <c:f>'Q182'!$C$8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'Q182'!$C$9:$C$14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9D-4DE2-B7B7-15FE0FAFAE1B}"/>
            </c:ext>
          </c:extLst>
        </c:ser>
        <c:ser>
          <c:idx val="0"/>
          <c:order val="2"/>
          <c:tx>
            <c:strRef>
              <c:f>'Q182'!$D$8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'Q182'!$D$9:$D$14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9D-4DE2-B7B7-15FE0FAFAE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'Q183'!$B$9:$B$14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7C-4B66-AA0A-90D85B150330}"/>
            </c:ext>
          </c:extLst>
        </c:ser>
        <c:ser>
          <c:idx val="2"/>
          <c:order val="1"/>
          <c:tx>
            <c:strRef>
              <c:f>'Q183'!$C$8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'Q183'!$C$9:$C$14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7C-4B66-AA0A-90D85B150330}"/>
            </c:ext>
          </c:extLst>
        </c:ser>
        <c:ser>
          <c:idx val="0"/>
          <c:order val="2"/>
          <c:tx>
            <c:strRef>
              <c:f>'Q183'!$D$8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'Q183'!$D$9:$D$14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7C-4B66-AA0A-90D85B1503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'Q184'!$B$9:$B$14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8-44AC-9C42-35C63A0F882C}"/>
            </c:ext>
          </c:extLst>
        </c:ser>
        <c:ser>
          <c:idx val="2"/>
          <c:order val="1"/>
          <c:tx>
            <c:strRef>
              <c:f>'Q184'!$C$8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'Q184'!$C$9:$C$14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C8-44AC-9C42-35C63A0F882C}"/>
            </c:ext>
          </c:extLst>
        </c:ser>
        <c:ser>
          <c:idx val="0"/>
          <c:order val="2"/>
          <c:tx>
            <c:strRef>
              <c:f>'Q184'!$D$8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'Q184'!$D$9:$D$14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C8-44AC-9C42-35C63A0F882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'Q185'!$B$9:$B$14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F3-47CC-8CD2-65D7BE08BB35}"/>
            </c:ext>
          </c:extLst>
        </c:ser>
        <c:ser>
          <c:idx val="2"/>
          <c:order val="1"/>
          <c:tx>
            <c:strRef>
              <c:f>'Q185'!$C$8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'Q185'!$C$9:$C$14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F3-47CC-8CD2-65D7BE08BB35}"/>
            </c:ext>
          </c:extLst>
        </c:ser>
        <c:ser>
          <c:idx val="0"/>
          <c:order val="2"/>
          <c:tx>
            <c:strRef>
              <c:f>'Q185'!$D$8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'Q185'!$D$9:$D$14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F3-47CC-8CD2-65D7BE08BB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'Q186'!$B$9:$B$14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8-4D62-9C66-1B9D945F2CF5}"/>
            </c:ext>
          </c:extLst>
        </c:ser>
        <c:ser>
          <c:idx val="2"/>
          <c:order val="1"/>
          <c:tx>
            <c:strRef>
              <c:f>'Q186'!$C$8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'Q186'!$C$9:$C$14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F8-4D62-9C66-1B9D945F2CF5}"/>
            </c:ext>
          </c:extLst>
        </c:ser>
        <c:ser>
          <c:idx val="0"/>
          <c:order val="2"/>
          <c:tx>
            <c:strRef>
              <c:f>'Q186'!$D$8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'Q186'!$D$9:$D$14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F8-4D62-9C66-1B9D945F2C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'Q187'!$B$9:$B$14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52-44B0-B2C7-F85350BE9A04}"/>
            </c:ext>
          </c:extLst>
        </c:ser>
        <c:ser>
          <c:idx val="2"/>
          <c:order val="1"/>
          <c:tx>
            <c:strRef>
              <c:f>'Q187'!$C$8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'Q187'!$C$9:$C$14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52-44B0-B2C7-F85350BE9A04}"/>
            </c:ext>
          </c:extLst>
        </c:ser>
        <c:ser>
          <c:idx val="0"/>
          <c:order val="2"/>
          <c:tx>
            <c:strRef>
              <c:f>'Q187'!$D$8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'Q187'!$D$9:$D$14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52-44B0-B2C7-F85350BE9A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'Q188'!$B$9:$B$14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79-459A-9ADD-1CD83BF759E5}"/>
            </c:ext>
          </c:extLst>
        </c:ser>
        <c:ser>
          <c:idx val="2"/>
          <c:order val="1"/>
          <c:tx>
            <c:strRef>
              <c:f>'Q188'!$C$8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'Q188'!$C$9:$C$14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79-459A-9ADD-1CD83BF759E5}"/>
            </c:ext>
          </c:extLst>
        </c:ser>
        <c:ser>
          <c:idx val="0"/>
          <c:order val="2"/>
          <c:tx>
            <c:strRef>
              <c:f>'Q188'!$D$8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'Q188'!$D$9:$D$14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79-459A-9ADD-1CD83BF759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'Q189'!$B$9:$B$14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94-442E-BA19-AFC76F8FB2D0}"/>
            </c:ext>
          </c:extLst>
        </c:ser>
        <c:ser>
          <c:idx val="2"/>
          <c:order val="1"/>
          <c:tx>
            <c:strRef>
              <c:f>'Q189'!$C$8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'Q189'!$C$9:$C$14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94-442E-BA19-AFC76F8FB2D0}"/>
            </c:ext>
          </c:extLst>
        </c:ser>
        <c:ser>
          <c:idx val="0"/>
          <c:order val="2"/>
          <c:tx>
            <c:strRef>
              <c:f>'Q189'!$D$8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'Q189'!$D$9:$D$14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94-442E-BA19-AFC76F8FB2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41501</xdr:colOff>
      <xdr:row>2</xdr:row>
      <xdr:rowOff>102279</xdr:rowOff>
    </xdr:from>
    <xdr:to>
      <xdr:col>26</xdr:col>
      <xdr:colOff>222250</xdr:colOff>
      <xdr:row>36</xdr:row>
      <xdr:rowOff>63500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67C3927-2C80-4327-8EAD-990B074D6F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73D88D1-ECFF-42E5-A9B8-ACBE2BE14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919ACA0-519C-4A38-B922-5311FFD222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3FA7125-349D-45C6-B1E5-C7AE18DBC1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EF5F5F7-F503-4340-A4A2-CDDBA2B2A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E19FF98-578A-4F28-AC83-3F44F41668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57149</xdr:rowOff>
    </xdr:from>
    <xdr:to>
      <xdr:col>29</xdr:col>
      <xdr:colOff>38100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59AB6FE-3483-4010-91CD-6C99538734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95249</xdr:rowOff>
    </xdr:from>
    <xdr:to>
      <xdr:col>28</xdr:col>
      <xdr:colOff>590550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17BCD26-5C0C-44D2-8B6C-717D27F28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111125</xdr:rowOff>
    </xdr:from>
    <xdr:to>
      <xdr:col>28</xdr:col>
      <xdr:colOff>47625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08A73B5-C72A-458B-AB93-C5A8BE3FA0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672BC1E-8C3D-4AF6-BD87-FCF70880A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03A8053-F06F-4732-B422-39E439834B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57149</xdr:rowOff>
    </xdr:from>
    <xdr:to>
      <xdr:col>28</xdr:col>
      <xdr:colOff>495300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9EFF382-86A5-4310-A601-22CFCC16AB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2</xdr:row>
      <xdr:rowOff>133349</xdr:rowOff>
    </xdr:from>
    <xdr:to>
      <xdr:col>29</xdr:col>
      <xdr:colOff>114300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25257B2-E8CF-4B18-8B75-6113089157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E5BCFAF-5B74-4B2D-BC77-1488C192D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C1C8987-00CD-42BD-880C-84720BE66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119062</xdr:rowOff>
    </xdr:from>
    <xdr:to>
      <xdr:col>28</xdr:col>
      <xdr:colOff>571499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54920AA-6CFC-4C18-A738-820026582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76199</xdr:rowOff>
    </xdr:from>
    <xdr:to>
      <xdr:col>28</xdr:col>
      <xdr:colOff>114300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E6894FF-5726-44EE-AD6E-F90E458AB4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62A49BD-854B-4E6E-BAFB-53C178AF7A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95250</xdr:rowOff>
    </xdr:from>
    <xdr:to>
      <xdr:col>27</xdr:col>
      <xdr:colOff>190500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C04E556-42EA-436C-9F78-7E73B034C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95250</xdr:rowOff>
    </xdr:from>
    <xdr:to>
      <xdr:col>27</xdr:col>
      <xdr:colOff>63500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2F601A1-59CE-47E6-B922-B4BB67608C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6</xdr:row>
      <xdr:rowOff>142875</xdr:rowOff>
    </xdr:from>
    <xdr:to>
      <xdr:col>26</xdr:col>
      <xdr:colOff>381000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3CFE346-D33A-4156-9641-EE796405C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142875</xdr:rowOff>
    </xdr:from>
    <xdr:to>
      <xdr:col>27</xdr:col>
      <xdr:colOff>523875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A72C1B-2ECC-4700-9E14-2324D9C61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168502</xdr:colOff>
      <xdr:row>8</xdr:row>
      <xdr:rowOff>95250</xdr:rowOff>
    </xdr:from>
    <xdr:to>
      <xdr:col>24</xdr:col>
      <xdr:colOff>333376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BA78BBA-89C8-4ACB-BF25-44944432E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15875</xdr:rowOff>
    </xdr:from>
    <xdr:to>
      <xdr:col>28</xdr:col>
      <xdr:colOff>396875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7C5E459-69AC-460D-B25E-A53A5A665A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289413</xdr:colOff>
      <xdr:row>4</xdr:row>
      <xdr:rowOff>127000</xdr:rowOff>
    </xdr:from>
    <xdr:to>
      <xdr:col>27</xdr:col>
      <xdr:colOff>396875</xdr:colOff>
      <xdr:row>42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226483-6A2B-4F42-ABF1-3673E06372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15875</xdr:rowOff>
    </xdr:from>
    <xdr:to>
      <xdr:col>27</xdr:col>
      <xdr:colOff>460375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A9F4147-A311-48E2-8C73-063A5DA967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133349</xdr:rowOff>
    </xdr:from>
    <xdr:to>
      <xdr:col>28</xdr:col>
      <xdr:colOff>228600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DEFF7D3-3FBE-42E3-A21B-44EC3AFE9B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19049</xdr:rowOff>
    </xdr:from>
    <xdr:to>
      <xdr:col>27</xdr:col>
      <xdr:colOff>152400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CE9BBEB-E282-4307-9E56-0149F8841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-1</xdr:rowOff>
    </xdr:from>
    <xdr:to>
      <xdr:col>27</xdr:col>
      <xdr:colOff>381000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189E7F6-691A-49FC-888E-FB30A8D6D3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6</xdr:row>
      <xdr:rowOff>47625</xdr:rowOff>
    </xdr:from>
    <xdr:to>
      <xdr:col>26</xdr:col>
      <xdr:colOff>508000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5A0420A-2077-4CB5-BCC2-AD6CD4DCE3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111125</xdr:rowOff>
    </xdr:from>
    <xdr:to>
      <xdr:col>28</xdr:col>
      <xdr:colOff>158750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D5C5A60-3234-4443-A19D-37D4EAC680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65A34E9-2F19-44C1-9893-1BFEA29EF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38779</xdr:rowOff>
    </xdr:from>
    <xdr:to>
      <xdr:col>25</xdr:col>
      <xdr:colOff>40820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B4E152-A448-4A57-B145-C200C7A4B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23813</xdr:colOff>
      <xdr:row>22</xdr:row>
      <xdr:rowOff>47626</xdr:rowOff>
    </xdr:from>
    <xdr:to>
      <xdr:col>22</xdr:col>
      <xdr:colOff>321468</xdr:colOff>
      <xdr:row>57</xdr:row>
      <xdr:rowOff>95250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54A1841-2474-400A-8947-618E7DD35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2</xdr:row>
      <xdr:rowOff>95249</xdr:rowOff>
    </xdr:from>
    <xdr:to>
      <xdr:col>28</xdr:col>
      <xdr:colOff>457200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3DA75D-E71F-4F3D-B095-B32F6A4C1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A0B7D20-2323-46DB-A723-432F52541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3F0338-8DFA-411F-A9B3-3E0373C7D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43D9151-4FC2-4B87-B011-6544C8C86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CE46522-7F85-4CD7-876F-2143223B9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4FC4D6-B5B1-468F-A26D-395C1DC3B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3711387-7BB3-44B2-A6A3-C3ABD25E72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8D40A95-4B87-473D-8A2D-331D92E50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42DA0F-A526-4BA9-A5FB-90742CC89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2A56BD4-5175-46F1-801C-FAC6D0E09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63B8567-95F3-4E7E-A272-1F9613399E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AE3977B-3750-49E0-B394-0D47B4D3B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B513C9-F24E-4144-9DFE-EC33513A34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47B1805-345D-45B5-BAEA-5566C1BC7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669DB10-FCCA-476C-9B86-F6FF855088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4EDA253-A144-4B4C-A79A-F510FABC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71436</xdr:rowOff>
    </xdr:from>
    <xdr:to>
      <xdr:col>29</xdr:col>
      <xdr:colOff>238124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CF1165D-0BE4-4411-B8BA-C4BB0D7661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95249</xdr:rowOff>
    </xdr:from>
    <xdr:to>
      <xdr:col>29</xdr:col>
      <xdr:colOff>114300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DE88832-18B3-438D-A7D6-E3A35F519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00B28EF-E5A8-4025-81B8-C76821F9A9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D639F81-5DD1-4ECD-90CE-4EE8D4ED9C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7</xdr:row>
      <xdr:rowOff>-1</xdr:rowOff>
    </xdr:from>
    <xdr:to>
      <xdr:col>28</xdr:col>
      <xdr:colOff>228600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38431E5-DE1D-4A83-8F82-9414D64016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505605D-6AFA-43D4-88BA-C48F766B5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2</xdr:row>
      <xdr:rowOff>95249</xdr:rowOff>
    </xdr:from>
    <xdr:to>
      <xdr:col>29</xdr:col>
      <xdr:colOff>247650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B9C8707-F69D-4C90-B4DB-5B1BDE5CD8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114301</xdr:rowOff>
    </xdr:from>
    <xdr:to>
      <xdr:col>28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8A0575B-DC97-4700-B7DF-FF735A8871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6B70523-87E8-47BE-88D8-954CF3594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7EEBA55-4528-448E-A345-37DF343B1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47625</xdr:rowOff>
    </xdr:from>
    <xdr:to>
      <xdr:col>27</xdr:col>
      <xdr:colOff>571500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1B91403-8EDB-49C0-90FB-73036CE3E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1"/>
  <dimension ref="A1:AJN25"/>
  <sheetViews>
    <sheetView tabSelected="1" zoomScaleNormal="100" zoomScaleSheetLayoutView="100" workbookViewId="0">
      <selection activeCell="B3" sqref="B3:C1629"/>
    </sheetView>
  </sheetViews>
  <sheetFormatPr defaultColWidth="34.7109375" defaultRowHeight="12.75" x14ac:dyDescent="0.2"/>
  <cols>
    <col min="1" max="1" width="25.7109375" style="1" customWidth="1"/>
    <col min="2" max="2" width="14.140625" style="1" customWidth="1"/>
    <col min="3" max="3" width="24.42578125" style="1" customWidth="1"/>
    <col min="4" max="950" width="34.7109375" style="1"/>
    <col min="951" max="16384" width="34.7109375" style="2"/>
  </cols>
  <sheetData>
    <row r="1" spans="1:306" x14ac:dyDescent="0.2">
      <c r="D1" s="1" t="s">
        <v>315</v>
      </c>
      <c r="E1" s="1" t="s">
        <v>316</v>
      </c>
      <c r="F1" s="1" t="s">
        <v>317</v>
      </c>
      <c r="G1" s="1" t="s">
        <v>318</v>
      </c>
      <c r="H1" s="1" t="s">
        <v>319</v>
      </c>
      <c r="I1" s="1" t="s">
        <v>320</v>
      </c>
      <c r="J1" s="1" t="s">
        <v>321</v>
      </c>
      <c r="K1" s="1" t="s">
        <v>322</v>
      </c>
      <c r="L1" s="1" t="s">
        <v>323</v>
      </c>
      <c r="M1" s="1" t="s">
        <v>324</v>
      </c>
      <c r="N1" s="1" t="s">
        <v>325</v>
      </c>
      <c r="O1" s="1" t="s">
        <v>326</v>
      </c>
      <c r="P1" s="1" t="s">
        <v>327</v>
      </c>
      <c r="Q1" s="1" t="s">
        <v>328</v>
      </c>
      <c r="R1" s="1" t="s">
        <v>329</v>
      </c>
      <c r="S1" s="1" t="s">
        <v>330</v>
      </c>
      <c r="T1" s="1" t="s">
        <v>331</v>
      </c>
      <c r="U1" s="1" t="s">
        <v>332</v>
      </c>
      <c r="V1" s="1" t="s">
        <v>333</v>
      </c>
      <c r="W1" s="1" t="s">
        <v>334</v>
      </c>
      <c r="X1" s="1" t="s">
        <v>335</v>
      </c>
      <c r="Y1" s="1" t="s">
        <v>336</v>
      </c>
      <c r="Z1" s="1" t="s">
        <v>337</v>
      </c>
      <c r="AA1" s="1" t="s">
        <v>338</v>
      </c>
      <c r="AB1" s="1" t="s">
        <v>339</v>
      </c>
      <c r="AC1" s="1" t="s">
        <v>340</v>
      </c>
      <c r="AD1" s="1" t="s">
        <v>341</v>
      </c>
      <c r="AE1" s="1" t="s">
        <v>342</v>
      </c>
      <c r="AF1" s="1" t="s">
        <v>343</v>
      </c>
      <c r="AG1" s="1" t="s">
        <v>344</v>
      </c>
      <c r="AH1" s="1" t="s">
        <v>345</v>
      </c>
      <c r="AI1" s="1" t="s">
        <v>346</v>
      </c>
      <c r="AJ1" s="1" t="s">
        <v>347</v>
      </c>
      <c r="AK1" s="1" t="s">
        <v>348</v>
      </c>
      <c r="AL1" s="1" t="s">
        <v>349</v>
      </c>
      <c r="AM1" s="1" t="s">
        <v>350</v>
      </c>
      <c r="AN1" s="1" t="s">
        <v>351</v>
      </c>
      <c r="AO1" s="1" t="s">
        <v>352</v>
      </c>
      <c r="AP1" s="1" t="s">
        <v>353</v>
      </c>
      <c r="AQ1" s="1" t="s">
        <v>354</v>
      </c>
      <c r="AR1" s="1" t="s">
        <v>355</v>
      </c>
      <c r="AS1" s="1" t="s">
        <v>356</v>
      </c>
      <c r="AT1" s="1" t="s">
        <v>357</v>
      </c>
      <c r="AU1" s="1" t="s">
        <v>358</v>
      </c>
      <c r="AV1" s="1" t="s">
        <v>359</v>
      </c>
      <c r="AW1" s="1" t="s">
        <v>360</v>
      </c>
      <c r="AX1" s="1" t="s">
        <v>361</v>
      </c>
      <c r="AY1" s="1" t="s">
        <v>362</v>
      </c>
      <c r="AZ1" s="1" t="s">
        <v>363</v>
      </c>
      <c r="BA1" s="1" t="s">
        <v>364</v>
      </c>
      <c r="BB1" s="1" t="s">
        <v>365</v>
      </c>
      <c r="BC1" s="1" t="s">
        <v>366</v>
      </c>
      <c r="BD1" s="1" t="s">
        <v>367</v>
      </c>
      <c r="BE1" s="1" t="s">
        <v>368</v>
      </c>
      <c r="BF1" s="1" t="s">
        <v>369</v>
      </c>
      <c r="BG1" s="1" t="s">
        <v>370</v>
      </c>
      <c r="BH1" s="1" t="s">
        <v>371</v>
      </c>
      <c r="BI1" s="1" t="s">
        <v>372</v>
      </c>
      <c r="BJ1" s="1" t="s">
        <v>373</v>
      </c>
      <c r="BK1" s="1" t="s">
        <v>374</v>
      </c>
      <c r="BL1" s="1" t="s">
        <v>375</v>
      </c>
      <c r="BM1" s="1" t="s">
        <v>376</v>
      </c>
      <c r="BN1" s="1" t="s">
        <v>377</v>
      </c>
      <c r="BO1" s="1" t="s">
        <v>378</v>
      </c>
      <c r="BP1" s="1" t="s">
        <v>379</v>
      </c>
      <c r="BQ1" s="1" t="s">
        <v>380</v>
      </c>
      <c r="BR1" s="1" t="s">
        <v>381</v>
      </c>
      <c r="BS1" s="1" t="s">
        <v>382</v>
      </c>
      <c r="BT1" s="1" t="s">
        <v>383</v>
      </c>
      <c r="BU1" s="1" t="s">
        <v>384</v>
      </c>
      <c r="BV1" s="1" t="s">
        <v>385</v>
      </c>
      <c r="BW1" s="1" t="s">
        <v>386</v>
      </c>
      <c r="BX1" s="1" t="s">
        <v>387</v>
      </c>
      <c r="BY1" s="1" t="s">
        <v>388</v>
      </c>
      <c r="BZ1" s="1" t="s">
        <v>389</v>
      </c>
      <c r="CA1" s="1" t="s">
        <v>390</v>
      </c>
      <c r="CB1" s="1" t="s">
        <v>391</v>
      </c>
      <c r="CC1" s="1" t="s">
        <v>392</v>
      </c>
      <c r="CD1" s="1" t="s">
        <v>393</v>
      </c>
      <c r="CE1" s="1" t="s">
        <v>394</v>
      </c>
      <c r="CF1" s="1" t="s">
        <v>395</v>
      </c>
      <c r="CG1" s="1" t="s">
        <v>396</v>
      </c>
      <c r="CH1" s="1" t="s">
        <v>397</v>
      </c>
      <c r="CI1" s="1" t="s">
        <v>398</v>
      </c>
      <c r="CJ1" s="1" t="s">
        <v>399</v>
      </c>
      <c r="CK1" s="1" t="s">
        <v>400</v>
      </c>
      <c r="CL1" s="1" t="s">
        <v>401</v>
      </c>
      <c r="CM1" s="1" t="s">
        <v>402</v>
      </c>
      <c r="CN1" s="1" t="s">
        <v>403</v>
      </c>
      <c r="CO1" s="1" t="s">
        <v>404</v>
      </c>
      <c r="CP1" s="1" t="s">
        <v>405</v>
      </c>
      <c r="CQ1" s="1" t="s">
        <v>406</v>
      </c>
      <c r="CR1" s="1" t="s">
        <v>407</v>
      </c>
      <c r="CS1" s="1" t="s">
        <v>408</v>
      </c>
      <c r="CT1" s="1" t="s">
        <v>409</v>
      </c>
      <c r="CU1" s="1" t="s">
        <v>410</v>
      </c>
      <c r="CV1" s="1" t="s">
        <v>411</v>
      </c>
      <c r="CW1" s="1" t="s">
        <v>412</v>
      </c>
      <c r="CX1" s="1" t="s">
        <v>413</v>
      </c>
      <c r="CY1" s="1" t="s">
        <v>414</v>
      </c>
      <c r="CZ1" s="1" t="s">
        <v>415</v>
      </c>
      <c r="DA1" s="1" t="s">
        <v>416</v>
      </c>
      <c r="DB1" s="1" t="s">
        <v>417</v>
      </c>
      <c r="DC1" s="1" t="s">
        <v>418</v>
      </c>
      <c r="DD1" s="1" t="s">
        <v>419</v>
      </c>
      <c r="DE1" s="1" t="s">
        <v>420</v>
      </c>
      <c r="DF1" s="1" t="s">
        <v>421</v>
      </c>
      <c r="DG1" s="1" t="s">
        <v>422</v>
      </c>
      <c r="DH1" s="1" t="s">
        <v>423</v>
      </c>
      <c r="DI1" s="1" t="s">
        <v>424</v>
      </c>
      <c r="DJ1" s="1" t="s">
        <v>425</v>
      </c>
      <c r="DK1" s="1" t="s">
        <v>426</v>
      </c>
      <c r="DL1" s="1" t="s">
        <v>427</v>
      </c>
      <c r="DM1" s="1" t="s">
        <v>428</v>
      </c>
      <c r="DN1" s="1" t="s">
        <v>429</v>
      </c>
      <c r="DO1" s="1" t="s">
        <v>430</v>
      </c>
      <c r="DP1" s="1" t="s">
        <v>431</v>
      </c>
      <c r="DQ1" s="1" t="s">
        <v>432</v>
      </c>
      <c r="DR1" s="1" t="s">
        <v>433</v>
      </c>
      <c r="DS1" s="1" t="s">
        <v>434</v>
      </c>
      <c r="DT1" s="1" t="s">
        <v>435</v>
      </c>
      <c r="DU1" s="1" t="s">
        <v>436</v>
      </c>
      <c r="DV1" s="1" t="s">
        <v>437</v>
      </c>
      <c r="DW1" s="1" t="s">
        <v>438</v>
      </c>
      <c r="DX1" s="1" t="s">
        <v>439</v>
      </c>
      <c r="DY1" s="1" t="s">
        <v>440</v>
      </c>
      <c r="DZ1" s="1" t="s">
        <v>441</v>
      </c>
      <c r="EA1" s="1" t="s">
        <v>442</v>
      </c>
      <c r="EB1" s="1" t="s">
        <v>443</v>
      </c>
      <c r="EC1" s="1" t="s">
        <v>444</v>
      </c>
      <c r="ED1" s="1" t="s">
        <v>445</v>
      </c>
      <c r="EE1" s="1" t="s">
        <v>446</v>
      </c>
      <c r="EF1" s="1" t="s">
        <v>447</v>
      </c>
      <c r="EG1" s="1" t="s">
        <v>448</v>
      </c>
      <c r="EH1" s="1" t="s">
        <v>449</v>
      </c>
      <c r="EI1" s="1" t="s">
        <v>450</v>
      </c>
      <c r="EJ1" s="1" t="s">
        <v>451</v>
      </c>
      <c r="EK1" s="1" t="s">
        <v>452</v>
      </c>
      <c r="EL1" s="1" t="s">
        <v>453</v>
      </c>
      <c r="EM1" s="1" t="s">
        <v>454</v>
      </c>
      <c r="EN1" s="1" t="s">
        <v>455</v>
      </c>
      <c r="EO1" s="1" t="s">
        <v>456</v>
      </c>
      <c r="EP1" s="1" t="s">
        <v>457</v>
      </c>
      <c r="EQ1" s="1" t="s">
        <v>458</v>
      </c>
      <c r="ER1" s="1" t="s">
        <v>459</v>
      </c>
      <c r="ES1" s="1" t="s">
        <v>460</v>
      </c>
      <c r="ET1" s="1" t="s">
        <v>461</v>
      </c>
      <c r="EU1" s="1" t="s">
        <v>462</v>
      </c>
      <c r="EV1" s="1" t="s">
        <v>463</v>
      </c>
      <c r="EW1" s="1" t="s">
        <v>464</v>
      </c>
      <c r="EX1" s="1" t="s">
        <v>465</v>
      </c>
      <c r="EY1" s="1" t="s">
        <v>466</v>
      </c>
      <c r="EZ1" s="1" t="s">
        <v>467</v>
      </c>
      <c r="FA1" s="1" t="s">
        <v>468</v>
      </c>
      <c r="FB1" s="1" t="s">
        <v>469</v>
      </c>
      <c r="FC1" s="1" t="s">
        <v>470</v>
      </c>
      <c r="FD1" s="1" t="s">
        <v>471</v>
      </c>
      <c r="FE1" s="1" t="s">
        <v>472</v>
      </c>
      <c r="FF1" s="1" t="s">
        <v>473</v>
      </c>
      <c r="FG1" s="1" t="s">
        <v>474</v>
      </c>
      <c r="FH1" s="1" t="s">
        <v>475</v>
      </c>
      <c r="FI1" s="1" t="s">
        <v>476</v>
      </c>
      <c r="FJ1" s="1" t="s">
        <v>477</v>
      </c>
      <c r="FK1" s="1" t="s">
        <v>478</v>
      </c>
      <c r="FL1" s="1" t="s">
        <v>479</v>
      </c>
      <c r="FM1" s="1" t="s">
        <v>480</v>
      </c>
      <c r="FN1" s="1" t="s">
        <v>481</v>
      </c>
      <c r="FO1" s="1" t="s">
        <v>482</v>
      </c>
      <c r="FP1" s="1" t="s">
        <v>483</v>
      </c>
      <c r="FQ1" s="1" t="s">
        <v>484</v>
      </c>
      <c r="FR1" s="1" t="s">
        <v>485</v>
      </c>
      <c r="FS1" s="1" t="s">
        <v>486</v>
      </c>
      <c r="FT1" s="1" t="s">
        <v>487</v>
      </c>
      <c r="FU1" s="1" t="s">
        <v>488</v>
      </c>
      <c r="FV1" s="1" t="s">
        <v>489</v>
      </c>
      <c r="FW1" s="1" t="s">
        <v>490</v>
      </c>
      <c r="FX1" s="1" t="s">
        <v>491</v>
      </c>
      <c r="FY1" s="1" t="s">
        <v>492</v>
      </c>
      <c r="FZ1" s="1" t="s">
        <v>493</v>
      </c>
      <c r="GA1" s="1" t="s">
        <v>494</v>
      </c>
      <c r="GB1" s="1" t="s">
        <v>495</v>
      </c>
      <c r="GC1" s="1" t="s">
        <v>496</v>
      </c>
      <c r="GD1" s="1" t="s">
        <v>497</v>
      </c>
      <c r="GE1" s="1" t="s">
        <v>498</v>
      </c>
      <c r="GF1" s="1" t="s">
        <v>499</v>
      </c>
      <c r="GG1" s="1" t="s">
        <v>500</v>
      </c>
      <c r="GH1" s="1" t="s">
        <v>501</v>
      </c>
      <c r="GI1" s="1" t="s">
        <v>502</v>
      </c>
      <c r="GJ1" s="1" t="s">
        <v>503</v>
      </c>
      <c r="GK1" s="1" t="s">
        <v>504</v>
      </c>
      <c r="GL1" s="1" t="s">
        <v>505</v>
      </c>
      <c r="GM1" s="1" t="s">
        <v>506</v>
      </c>
      <c r="GN1" s="1" t="s">
        <v>507</v>
      </c>
      <c r="GO1" s="1" t="s">
        <v>508</v>
      </c>
      <c r="GP1" s="1" t="s">
        <v>509</v>
      </c>
      <c r="GQ1" s="1" t="s">
        <v>510</v>
      </c>
      <c r="GR1" s="1" t="s">
        <v>511</v>
      </c>
      <c r="GS1" s="1" t="s">
        <v>512</v>
      </c>
      <c r="GT1" s="1" t="s">
        <v>513</v>
      </c>
      <c r="GU1" s="1" t="s">
        <v>514</v>
      </c>
      <c r="GV1" s="1" t="s">
        <v>515</v>
      </c>
      <c r="GW1" s="1" t="s">
        <v>516</v>
      </c>
      <c r="GX1" s="1" t="s">
        <v>517</v>
      </c>
      <c r="GY1" s="1" t="s">
        <v>518</v>
      </c>
      <c r="GZ1" s="1" t="s">
        <v>519</v>
      </c>
      <c r="HA1" s="1" t="s">
        <v>520</v>
      </c>
      <c r="HB1" s="1" t="s">
        <v>521</v>
      </c>
      <c r="HC1" s="1" t="s">
        <v>522</v>
      </c>
      <c r="HD1" s="1" t="s">
        <v>523</v>
      </c>
      <c r="HE1" s="1" t="s">
        <v>524</v>
      </c>
      <c r="HF1" s="1" t="s">
        <v>525</v>
      </c>
      <c r="HG1" s="1" t="s">
        <v>526</v>
      </c>
      <c r="HH1" s="1" t="s">
        <v>527</v>
      </c>
      <c r="HI1" s="1" t="s">
        <v>528</v>
      </c>
      <c r="HJ1" s="1" t="s">
        <v>529</v>
      </c>
      <c r="HK1" s="1" t="s">
        <v>530</v>
      </c>
      <c r="HL1" s="1" t="s">
        <v>531</v>
      </c>
      <c r="HM1" s="1" t="s">
        <v>532</v>
      </c>
      <c r="HN1" s="1" t="s">
        <v>533</v>
      </c>
      <c r="HO1" s="1" t="s">
        <v>534</v>
      </c>
      <c r="HP1" s="1" t="s">
        <v>535</v>
      </c>
      <c r="HQ1" s="1" t="s">
        <v>536</v>
      </c>
      <c r="HR1" s="1" t="s">
        <v>537</v>
      </c>
      <c r="HS1" s="1" t="s">
        <v>538</v>
      </c>
      <c r="HT1" s="1" t="s">
        <v>539</v>
      </c>
      <c r="HU1" s="1" t="s">
        <v>540</v>
      </c>
      <c r="HV1" s="1" t="s">
        <v>541</v>
      </c>
      <c r="HW1" s="1" t="s">
        <v>542</v>
      </c>
      <c r="HX1" s="1" t="s">
        <v>543</v>
      </c>
      <c r="HY1" s="1" t="s">
        <v>544</v>
      </c>
      <c r="HZ1" s="1" t="s">
        <v>545</v>
      </c>
      <c r="IA1" s="1" t="s">
        <v>546</v>
      </c>
      <c r="IB1" s="1" t="s">
        <v>547</v>
      </c>
      <c r="IC1" s="1" t="s">
        <v>548</v>
      </c>
      <c r="ID1" s="1" t="s">
        <v>549</v>
      </c>
      <c r="IE1" s="1" t="s">
        <v>550</v>
      </c>
      <c r="IF1" s="1" t="s">
        <v>551</v>
      </c>
      <c r="IG1" s="1" t="s">
        <v>552</v>
      </c>
      <c r="IH1" s="1" t="s">
        <v>553</v>
      </c>
      <c r="II1" s="1" t="s">
        <v>554</v>
      </c>
      <c r="IJ1" s="1" t="s">
        <v>555</v>
      </c>
      <c r="IK1" s="1" t="s">
        <v>556</v>
      </c>
      <c r="IL1" s="1" t="s">
        <v>557</v>
      </c>
      <c r="IM1" s="1" t="s">
        <v>558</v>
      </c>
      <c r="IN1" s="1" t="s">
        <v>559</v>
      </c>
      <c r="IO1" s="1" t="s">
        <v>560</v>
      </c>
      <c r="IP1" s="1" t="s">
        <v>561</v>
      </c>
      <c r="IQ1" s="1" t="s">
        <v>562</v>
      </c>
      <c r="IR1" s="1" t="s">
        <v>563</v>
      </c>
      <c r="IS1" s="1" t="s">
        <v>564</v>
      </c>
      <c r="IT1" s="1" t="s">
        <v>565</v>
      </c>
      <c r="IU1" s="1" t="s">
        <v>566</v>
      </c>
      <c r="IV1" s="1" t="s">
        <v>567</v>
      </c>
      <c r="IW1" s="1" t="s">
        <v>568</v>
      </c>
      <c r="IX1" s="1" t="s">
        <v>569</v>
      </c>
      <c r="IY1" s="1" t="s">
        <v>570</v>
      </c>
      <c r="IZ1" s="1" t="s">
        <v>571</v>
      </c>
      <c r="JA1" s="1" t="s">
        <v>572</v>
      </c>
      <c r="JB1" s="1" t="s">
        <v>573</v>
      </c>
      <c r="JC1" s="1" t="s">
        <v>574</v>
      </c>
      <c r="JD1" s="1" t="s">
        <v>575</v>
      </c>
      <c r="JE1" s="1" t="s">
        <v>576</v>
      </c>
      <c r="JF1" s="1" t="s">
        <v>577</v>
      </c>
      <c r="JG1" s="1" t="s">
        <v>578</v>
      </c>
      <c r="JH1" s="1" t="s">
        <v>579</v>
      </c>
      <c r="JI1" s="1" t="s">
        <v>580</v>
      </c>
      <c r="JJ1" s="1" t="s">
        <v>581</v>
      </c>
      <c r="JK1" s="1" t="s">
        <v>582</v>
      </c>
      <c r="JL1" s="1" t="s">
        <v>583</v>
      </c>
      <c r="JM1" s="1" t="s">
        <v>584</v>
      </c>
      <c r="JN1" s="1" t="s">
        <v>585</v>
      </c>
      <c r="JO1" s="1" t="s">
        <v>586</v>
      </c>
      <c r="JP1" s="1" t="s">
        <v>587</v>
      </c>
      <c r="JQ1" s="1" t="s">
        <v>588</v>
      </c>
      <c r="JR1" s="1" t="s">
        <v>589</v>
      </c>
      <c r="JS1" s="1" t="s">
        <v>590</v>
      </c>
      <c r="JT1" s="1" t="s">
        <v>591</v>
      </c>
      <c r="JU1" s="1" t="s">
        <v>592</v>
      </c>
      <c r="JV1" s="1" t="s">
        <v>593</v>
      </c>
      <c r="JW1" s="1" t="s">
        <v>594</v>
      </c>
      <c r="JX1" s="1" t="s">
        <v>595</v>
      </c>
      <c r="JY1" s="1" t="s">
        <v>596</v>
      </c>
      <c r="JZ1" s="1" t="s">
        <v>597</v>
      </c>
      <c r="KA1" s="1" t="s">
        <v>598</v>
      </c>
      <c r="KB1" s="1" t="s">
        <v>599</v>
      </c>
      <c r="KC1" s="1" t="s">
        <v>600</v>
      </c>
      <c r="KD1" s="1" t="s">
        <v>601</v>
      </c>
      <c r="KE1" s="1" t="s">
        <v>602</v>
      </c>
      <c r="KF1" s="1" t="s">
        <v>603</v>
      </c>
      <c r="KG1" s="1" t="s">
        <v>604</v>
      </c>
      <c r="KH1" s="1" t="s">
        <v>605</v>
      </c>
      <c r="KI1" s="1" t="s">
        <v>606</v>
      </c>
      <c r="KJ1" s="1" t="s">
        <v>607</v>
      </c>
      <c r="KK1" s="1" t="s">
        <v>608</v>
      </c>
      <c r="KL1" s="1" t="s">
        <v>609</v>
      </c>
      <c r="KM1" s="1" t="s">
        <v>610</v>
      </c>
      <c r="KN1" s="1" t="s">
        <v>611</v>
      </c>
      <c r="KO1" s="1" t="s">
        <v>612</v>
      </c>
      <c r="KP1" s="1" t="s">
        <v>613</v>
      </c>
      <c r="KQ1" s="1" t="s">
        <v>614</v>
      </c>
      <c r="KR1" s="1" t="s">
        <v>615</v>
      </c>
      <c r="KS1" s="1" t="s">
        <v>616</v>
      </c>
      <c r="KT1" s="1" t="s">
        <v>617</v>
      </c>
    </row>
    <row r="2" spans="1:306" ht="102" x14ac:dyDescent="0.2">
      <c r="A2" s="1" t="s">
        <v>15</v>
      </c>
      <c r="B2" s="1" t="s">
        <v>16</v>
      </c>
      <c r="C2" s="1" t="s">
        <v>17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1" t="s">
        <v>29</v>
      </c>
      <c r="N2" s="1" t="s">
        <v>30</v>
      </c>
      <c r="O2" s="1" t="s">
        <v>31</v>
      </c>
      <c r="P2" s="1" t="s">
        <v>32</v>
      </c>
      <c r="Q2" s="1" t="s">
        <v>33</v>
      </c>
      <c r="R2" s="1" t="s">
        <v>34</v>
      </c>
      <c r="S2" s="1" t="s">
        <v>35</v>
      </c>
      <c r="T2" s="1" t="s">
        <v>36</v>
      </c>
      <c r="U2" s="1" t="s">
        <v>186</v>
      </c>
      <c r="V2" s="1" t="s">
        <v>37</v>
      </c>
      <c r="W2" s="1" t="s">
        <v>38</v>
      </c>
      <c r="X2" s="1" t="s">
        <v>276</v>
      </c>
      <c r="Y2" s="1" t="s">
        <v>277</v>
      </c>
      <c r="Z2" s="1" t="s">
        <v>39</v>
      </c>
      <c r="AA2" s="1" t="s">
        <v>40</v>
      </c>
      <c r="AB2" s="1" t="s">
        <v>41</v>
      </c>
      <c r="AC2" s="1" t="s">
        <v>42</v>
      </c>
      <c r="AD2" s="1" t="s">
        <v>43</v>
      </c>
      <c r="AE2" s="1" t="s">
        <v>44</v>
      </c>
      <c r="AF2" s="1" t="s">
        <v>45</v>
      </c>
      <c r="AG2" s="1" t="s">
        <v>46</v>
      </c>
      <c r="AH2" s="1" t="s">
        <v>47</v>
      </c>
      <c r="AI2" s="1" t="s">
        <v>48</v>
      </c>
      <c r="AJ2" s="1" t="s">
        <v>49</v>
      </c>
      <c r="AK2" s="1" t="s">
        <v>50</v>
      </c>
      <c r="AL2" s="1" t="s">
        <v>51</v>
      </c>
      <c r="AM2" s="1" t="s">
        <v>55</v>
      </c>
      <c r="AN2" s="1" t="s">
        <v>176</v>
      </c>
      <c r="AO2" s="1" t="s">
        <v>56</v>
      </c>
      <c r="AP2" s="1" t="s">
        <v>304</v>
      </c>
      <c r="AQ2" s="1" t="s">
        <v>57</v>
      </c>
      <c r="AR2" s="1" t="s">
        <v>58</v>
      </c>
      <c r="AS2" s="1" t="s">
        <v>59</v>
      </c>
      <c r="AT2" s="1" t="s">
        <v>60</v>
      </c>
      <c r="AU2" s="1" t="s">
        <v>61</v>
      </c>
      <c r="AV2" s="1" t="s">
        <v>62</v>
      </c>
      <c r="AW2" s="1" t="s">
        <v>175</v>
      </c>
      <c r="AX2" s="1" t="s">
        <v>63</v>
      </c>
      <c r="AY2" s="1" t="s">
        <v>64</v>
      </c>
      <c r="AZ2" s="1" t="s">
        <v>65</v>
      </c>
      <c r="BA2" s="1" t="s">
        <v>66</v>
      </c>
      <c r="BB2" s="1" t="s">
        <v>67</v>
      </c>
      <c r="BC2" s="1" t="s">
        <v>68</v>
      </c>
      <c r="BD2" s="1" t="s">
        <v>69</v>
      </c>
      <c r="BE2" s="1" t="s">
        <v>70</v>
      </c>
      <c r="BF2" s="1" t="s">
        <v>71</v>
      </c>
      <c r="BG2" s="1" t="s">
        <v>278</v>
      </c>
      <c r="BH2" s="1" t="s">
        <v>72</v>
      </c>
      <c r="BI2" s="1" t="s">
        <v>305</v>
      </c>
      <c r="BJ2" s="1" t="s">
        <v>306</v>
      </c>
      <c r="BK2" s="1" t="s">
        <v>307</v>
      </c>
      <c r="BL2" s="1" t="s">
        <v>308</v>
      </c>
      <c r="BM2" s="1" t="s">
        <v>309</v>
      </c>
      <c r="BN2" s="1" t="s">
        <v>310</v>
      </c>
      <c r="BO2" s="1" t="s">
        <v>311</v>
      </c>
      <c r="BP2" s="1" t="s">
        <v>312</v>
      </c>
      <c r="BQ2" s="1" t="s">
        <v>313</v>
      </c>
      <c r="BR2" s="1" t="s">
        <v>314</v>
      </c>
      <c r="BS2" s="1" t="s">
        <v>73</v>
      </c>
      <c r="BT2" s="1" t="s">
        <v>182</v>
      </c>
      <c r="BU2" s="1" t="s">
        <v>183</v>
      </c>
      <c r="BV2" s="1" t="s">
        <v>184</v>
      </c>
      <c r="BW2" s="1" t="s">
        <v>185</v>
      </c>
      <c r="BX2" s="1" t="s">
        <v>187</v>
      </c>
      <c r="BY2" s="1" t="s">
        <v>188</v>
      </c>
      <c r="BZ2" s="1" t="s">
        <v>189</v>
      </c>
      <c r="CA2" s="1" t="s">
        <v>190</v>
      </c>
      <c r="CB2" s="1" t="s">
        <v>191</v>
      </c>
      <c r="CC2" s="1" t="s">
        <v>192</v>
      </c>
      <c r="CD2" s="1" t="s">
        <v>279</v>
      </c>
      <c r="CE2" s="1" t="s">
        <v>193</v>
      </c>
      <c r="CF2" s="1" t="s">
        <v>194</v>
      </c>
      <c r="CG2" s="1" t="s">
        <v>195</v>
      </c>
      <c r="CH2" s="1" t="s">
        <v>196</v>
      </c>
      <c r="CI2" s="1" t="s">
        <v>197</v>
      </c>
      <c r="CJ2" s="1" t="s">
        <v>198</v>
      </c>
      <c r="CK2" s="1" t="s">
        <v>199</v>
      </c>
      <c r="CL2" s="1" t="s">
        <v>200</v>
      </c>
      <c r="CM2" s="1" t="s">
        <v>201</v>
      </c>
      <c r="CN2" s="1" t="s">
        <v>202</v>
      </c>
      <c r="CO2" s="1" t="s">
        <v>203</v>
      </c>
      <c r="CP2" s="1" t="s">
        <v>204</v>
      </c>
      <c r="CQ2" s="1" t="s">
        <v>205</v>
      </c>
      <c r="CR2" s="1" t="s">
        <v>206</v>
      </c>
      <c r="CS2" s="1" t="s">
        <v>207</v>
      </c>
      <c r="CT2" s="1" t="s">
        <v>208</v>
      </c>
      <c r="CU2" s="1" t="s">
        <v>209</v>
      </c>
      <c r="CV2" s="1" t="s">
        <v>210</v>
      </c>
      <c r="CW2" s="1" t="s">
        <v>211</v>
      </c>
      <c r="CX2" s="1" t="s">
        <v>212</v>
      </c>
      <c r="CY2" s="1" t="s">
        <v>213</v>
      </c>
      <c r="CZ2" s="1" t="s">
        <v>214</v>
      </c>
      <c r="DA2" s="1" t="s">
        <v>215</v>
      </c>
      <c r="DB2" s="1" t="s">
        <v>216</v>
      </c>
      <c r="DC2" s="1" t="s">
        <v>217</v>
      </c>
      <c r="DD2" s="1" t="s">
        <v>218</v>
      </c>
      <c r="DE2" s="1" t="s">
        <v>219</v>
      </c>
      <c r="DF2" s="1" t="s">
        <v>220</v>
      </c>
      <c r="DG2" s="1" t="s">
        <v>221</v>
      </c>
      <c r="DH2" s="1" t="s">
        <v>222</v>
      </c>
      <c r="DI2" s="1" t="s">
        <v>223</v>
      </c>
      <c r="DJ2" s="1" t="s">
        <v>224</v>
      </c>
      <c r="DK2" s="1" t="s">
        <v>225</v>
      </c>
      <c r="DL2" s="1" t="s">
        <v>226</v>
      </c>
      <c r="DM2" s="1" t="s">
        <v>227</v>
      </c>
      <c r="DN2" s="1" t="s">
        <v>228</v>
      </c>
      <c r="DO2" s="1" t="s">
        <v>229</v>
      </c>
      <c r="DP2" s="1" t="s">
        <v>230</v>
      </c>
      <c r="DQ2" s="1" t="s">
        <v>231</v>
      </c>
      <c r="DR2" s="1" t="s">
        <v>232</v>
      </c>
      <c r="DS2" s="1" t="s">
        <v>626</v>
      </c>
      <c r="DT2" s="1" t="s">
        <v>233</v>
      </c>
      <c r="DU2" s="1" t="s">
        <v>234</v>
      </c>
      <c r="DV2" s="1" t="s">
        <v>235</v>
      </c>
      <c r="DW2" s="1" t="s">
        <v>236</v>
      </c>
      <c r="DX2" s="1" t="s">
        <v>237</v>
      </c>
      <c r="DY2" s="1" t="s">
        <v>238</v>
      </c>
      <c r="DZ2" s="1" t="s">
        <v>239</v>
      </c>
      <c r="EA2" s="1" t="s">
        <v>240</v>
      </c>
      <c r="EB2" s="1" t="s">
        <v>241</v>
      </c>
      <c r="EC2" s="1" t="s">
        <v>627</v>
      </c>
      <c r="ED2" s="1" t="s">
        <v>242</v>
      </c>
      <c r="EE2" s="1" t="s">
        <v>243</v>
      </c>
      <c r="EF2" s="1" t="s">
        <v>244</v>
      </c>
      <c r="EG2" s="1" t="s">
        <v>245</v>
      </c>
      <c r="EH2" s="1" t="s">
        <v>246</v>
      </c>
      <c r="EI2" s="1" t="s">
        <v>247</v>
      </c>
      <c r="EJ2" s="1" t="s">
        <v>248</v>
      </c>
      <c r="EK2" s="1" t="s">
        <v>249</v>
      </c>
      <c r="EL2" s="1" t="s">
        <v>250</v>
      </c>
      <c r="EM2" s="1" t="s">
        <v>251</v>
      </c>
      <c r="EN2" s="1" t="s">
        <v>252</v>
      </c>
      <c r="EO2" s="1" t="s">
        <v>253</v>
      </c>
      <c r="EP2" s="1" t="s">
        <v>254</v>
      </c>
      <c r="EQ2" s="1" t="s">
        <v>255</v>
      </c>
      <c r="ER2" s="1" t="s">
        <v>256</v>
      </c>
      <c r="ES2" s="1" t="s">
        <v>257</v>
      </c>
      <c r="ET2" s="1" t="s">
        <v>628</v>
      </c>
      <c r="EU2" s="1" t="s">
        <v>258</v>
      </c>
      <c r="EV2" s="1" t="s">
        <v>259</v>
      </c>
      <c r="EW2" s="1" t="s">
        <v>260</v>
      </c>
      <c r="EX2" s="1" t="s">
        <v>261</v>
      </c>
      <c r="EY2" s="1" t="s">
        <v>262</v>
      </c>
      <c r="EZ2" s="1" t="s">
        <v>263</v>
      </c>
      <c r="FA2" s="1" t="s">
        <v>264</v>
      </c>
      <c r="FB2" s="1" t="s">
        <v>265</v>
      </c>
      <c r="FC2" s="1" t="s">
        <v>266</v>
      </c>
      <c r="FD2" s="1" t="s">
        <v>267</v>
      </c>
      <c r="FE2" s="1" t="s">
        <v>268</v>
      </c>
      <c r="FF2" s="1" t="s">
        <v>280</v>
      </c>
      <c r="FG2" s="1" t="s">
        <v>269</v>
      </c>
      <c r="FH2" s="1" t="s">
        <v>270</v>
      </c>
      <c r="FI2" s="1" t="s">
        <v>271</v>
      </c>
      <c r="FJ2" s="1" t="s">
        <v>177</v>
      </c>
      <c r="FK2" s="1" t="s">
        <v>74</v>
      </c>
      <c r="FL2" s="1" t="s">
        <v>75</v>
      </c>
      <c r="FM2" s="1" t="s">
        <v>76</v>
      </c>
      <c r="FN2" s="1" t="s">
        <v>77</v>
      </c>
      <c r="FO2" s="1" t="s">
        <v>78</v>
      </c>
      <c r="FP2" s="1" t="s">
        <v>79</v>
      </c>
      <c r="FQ2" s="1" t="s">
        <v>80</v>
      </c>
      <c r="FR2" s="1" t="s">
        <v>81</v>
      </c>
      <c r="FS2" s="1" t="s">
        <v>82</v>
      </c>
      <c r="FT2" s="1" t="s">
        <v>83</v>
      </c>
      <c r="FU2" s="1" t="s">
        <v>84</v>
      </c>
      <c r="FV2" s="1" t="s">
        <v>85</v>
      </c>
      <c r="FW2" s="1" t="s">
        <v>86</v>
      </c>
      <c r="FX2" s="1" t="s">
        <v>87</v>
      </c>
      <c r="FY2" s="1" t="s">
        <v>88</v>
      </c>
      <c r="FZ2" s="1" t="s">
        <v>89</v>
      </c>
      <c r="GA2" s="1" t="s">
        <v>90</v>
      </c>
      <c r="GB2" s="1" t="s">
        <v>91</v>
      </c>
      <c r="GC2" s="1" t="s">
        <v>92</v>
      </c>
      <c r="GD2" s="1" t="s">
        <v>93</v>
      </c>
      <c r="GE2" s="1" t="s">
        <v>94</v>
      </c>
      <c r="GF2" s="1" t="s">
        <v>95</v>
      </c>
      <c r="GG2" s="1" t="s">
        <v>96</v>
      </c>
      <c r="GH2" s="1" t="s">
        <v>97</v>
      </c>
      <c r="GI2" s="1" t="s">
        <v>282</v>
      </c>
      <c r="GJ2" s="1" t="s">
        <v>281</v>
      </c>
      <c r="GK2" s="1" t="s">
        <v>98</v>
      </c>
      <c r="GL2" s="1" t="s">
        <v>99</v>
      </c>
      <c r="GM2" s="1" t="s">
        <v>100</v>
      </c>
      <c r="GN2" s="1" t="s">
        <v>101</v>
      </c>
      <c r="GO2" s="1" t="s">
        <v>102</v>
      </c>
      <c r="GP2" s="1" t="s">
        <v>103</v>
      </c>
      <c r="GQ2" s="1" t="s">
        <v>104</v>
      </c>
      <c r="GR2" s="1" t="s">
        <v>105</v>
      </c>
      <c r="GS2" s="1" t="s">
        <v>106</v>
      </c>
      <c r="GT2" s="1" t="s">
        <v>107</v>
      </c>
      <c r="GU2" s="1" t="s">
        <v>108</v>
      </c>
      <c r="GV2" s="1" t="s">
        <v>109</v>
      </c>
      <c r="GW2" s="1" t="s">
        <v>110</v>
      </c>
      <c r="GX2" s="1" t="s">
        <v>111</v>
      </c>
      <c r="GY2" s="1" t="s">
        <v>293</v>
      </c>
      <c r="GZ2" s="1" t="s">
        <v>112</v>
      </c>
      <c r="HA2" s="1" t="s">
        <v>113</v>
      </c>
      <c r="HB2" s="1" t="s">
        <v>114</v>
      </c>
      <c r="HC2" s="1" t="s">
        <v>115</v>
      </c>
      <c r="HD2" s="1" t="s">
        <v>116</v>
      </c>
      <c r="HE2" s="1" t="s">
        <v>117</v>
      </c>
      <c r="HF2" s="1" t="s">
        <v>118</v>
      </c>
      <c r="HG2" s="1" t="s">
        <v>119</v>
      </c>
      <c r="HH2" s="1" t="s">
        <v>120</v>
      </c>
      <c r="HI2" s="1" t="s">
        <v>283</v>
      </c>
      <c r="HJ2" s="1" t="s">
        <v>284</v>
      </c>
      <c r="HK2" s="1" t="s">
        <v>285</v>
      </c>
      <c r="HL2" s="1" t="s">
        <v>121</v>
      </c>
      <c r="HM2" s="1" t="s">
        <v>122</v>
      </c>
      <c r="HN2" s="1" t="s">
        <v>286</v>
      </c>
      <c r="HO2" s="1" t="s">
        <v>287</v>
      </c>
      <c r="HP2" s="1" t="s">
        <v>288</v>
      </c>
      <c r="HQ2" s="1" t="s">
        <v>289</v>
      </c>
      <c r="HR2" s="1" t="s">
        <v>123</v>
      </c>
      <c r="HS2" s="1" t="s">
        <v>124</v>
      </c>
      <c r="HT2" s="1" t="s">
        <v>125</v>
      </c>
      <c r="HU2" s="1" t="s">
        <v>290</v>
      </c>
      <c r="HV2" s="1" t="s">
        <v>126</v>
      </c>
      <c r="HW2" s="1" t="s">
        <v>127</v>
      </c>
      <c r="HX2" s="1" t="s">
        <v>128</v>
      </c>
      <c r="HY2" s="1" t="s">
        <v>129</v>
      </c>
      <c r="HZ2" s="1" t="s">
        <v>130</v>
      </c>
      <c r="IA2" s="1" t="s">
        <v>131</v>
      </c>
      <c r="IB2" s="1" t="s">
        <v>132</v>
      </c>
      <c r="IC2" s="1" t="s">
        <v>178</v>
      </c>
      <c r="ID2" s="1" t="s">
        <v>179</v>
      </c>
      <c r="IE2" s="1" t="s">
        <v>180</v>
      </c>
      <c r="IF2" s="1" t="s">
        <v>181</v>
      </c>
      <c r="IG2" s="1" t="s">
        <v>629</v>
      </c>
      <c r="IH2" s="1" t="s">
        <v>630</v>
      </c>
      <c r="II2" s="1" t="s">
        <v>631</v>
      </c>
      <c r="IJ2" s="1" t="s">
        <v>632</v>
      </c>
      <c r="IK2" s="1" t="s">
        <v>633</v>
      </c>
      <c r="IL2" s="1" t="s">
        <v>634</v>
      </c>
      <c r="IM2" s="1" t="s">
        <v>635</v>
      </c>
      <c r="IN2" s="1" t="s">
        <v>636</v>
      </c>
      <c r="IO2" s="1" t="s">
        <v>133</v>
      </c>
      <c r="IP2" s="1" t="s">
        <v>291</v>
      </c>
      <c r="IQ2" s="1" t="s">
        <v>272</v>
      </c>
      <c r="IR2" s="1" t="s">
        <v>134</v>
      </c>
      <c r="IS2" s="1" t="s">
        <v>135</v>
      </c>
      <c r="IT2" s="1" t="s">
        <v>136</v>
      </c>
      <c r="IU2" s="1" t="s">
        <v>273</v>
      </c>
      <c r="IV2" s="1" t="s">
        <v>292</v>
      </c>
      <c r="IW2" s="1" t="s">
        <v>137</v>
      </c>
      <c r="IX2" s="1" t="s">
        <v>138</v>
      </c>
      <c r="IY2" s="1" t="s">
        <v>139</v>
      </c>
      <c r="IZ2" s="1" t="s">
        <v>140</v>
      </c>
      <c r="JA2" s="1" t="s">
        <v>141</v>
      </c>
      <c r="JB2" s="1" t="s">
        <v>19</v>
      </c>
      <c r="JC2" s="1" t="s">
        <v>142</v>
      </c>
      <c r="JD2" s="1" t="s">
        <v>143</v>
      </c>
      <c r="JE2" s="1" t="s">
        <v>144</v>
      </c>
      <c r="JF2" s="1" t="s">
        <v>145</v>
      </c>
      <c r="JG2" s="1" t="s">
        <v>146</v>
      </c>
      <c r="JH2" s="1" t="s">
        <v>147</v>
      </c>
      <c r="JI2" s="1" t="s">
        <v>294</v>
      </c>
      <c r="JJ2" s="1" t="s">
        <v>148</v>
      </c>
      <c r="JK2" s="1" t="s">
        <v>297</v>
      </c>
      <c r="JL2" s="1" t="s">
        <v>298</v>
      </c>
      <c r="JM2" s="1" t="s">
        <v>299</v>
      </c>
      <c r="JN2" s="1" t="s">
        <v>300</v>
      </c>
      <c r="JO2" s="1" t="s">
        <v>301</v>
      </c>
      <c r="JP2" s="1" t="s">
        <v>302</v>
      </c>
      <c r="JQ2" s="1" t="s">
        <v>274</v>
      </c>
      <c r="JR2" s="1" t="s">
        <v>149</v>
      </c>
      <c r="JS2" s="1" t="s">
        <v>150</v>
      </c>
      <c r="JT2" s="1" t="s">
        <v>151</v>
      </c>
      <c r="JU2" s="1" t="s">
        <v>152</v>
      </c>
      <c r="JV2" s="1" t="s">
        <v>275</v>
      </c>
      <c r="JW2" s="1" t="s">
        <v>153</v>
      </c>
      <c r="JX2" s="1" t="s">
        <v>154</v>
      </c>
      <c r="JY2" s="1" t="s">
        <v>155</v>
      </c>
      <c r="JZ2" s="1" t="s">
        <v>156</v>
      </c>
      <c r="KA2" s="1" t="s">
        <v>157</v>
      </c>
      <c r="KB2" s="1" t="s">
        <v>158</v>
      </c>
      <c r="KC2" s="1" t="s">
        <v>159</v>
      </c>
      <c r="KD2" s="1" t="s">
        <v>295</v>
      </c>
      <c r="KE2" s="1" t="s">
        <v>160</v>
      </c>
      <c r="KF2" s="1" t="s">
        <v>161</v>
      </c>
      <c r="KG2" s="1" t="s">
        <v>162</v>
      </c>
      <c r="KH2" s="1" t="s">
        <v>163</v>
      </c>
      <c r="KI2" s="1" t="s">
        <v>303</v>
      </c>
      <c r="KJ2" s="1" t="s">
        <v>164</v>
      </c>
      <c r="KK2" s="1" t="s">
        <v>165</v>
      </c>
      <c r="KL2" s="1" t="s">
        <v>166</v>
      </c>
      <c r="KM2" s="1" t="s">
        <v>167</v>
      </c>
      <c r="KN2" s="1" t="s">
        <v>168</v>
      </c>
      <c r="KO2" s="1" t="s">
        <v>169</v>
      </c>
      <c r="KP2" s="1" t="s">
        <v>170</v>
      </c>
      <c r="KQ2" s="1" t="s">
        <v>171</v>
      </c>
      <c r="KR2" s="1" t="s">
        <v>172</v>
      </c>
      <c r="KS2" s="1" t="s">
        <v>173</v>
      </c>
      <c r="KT2" s="1" t="s">
        <v>174</v>
      </c>
    </row>
    <row r="3" spans="1:306" ht="25.5" x14ac:dyDescent="0.2">
      <c r="A3" s="1" t="s">
        <v>11</v>
      </c>
      <c r="B3" s="1" t="s">
        <v>12</v>
      </c>
      <c r="C3" s="1" t="s">
        <v>296</v>
      </c>
      <c r="D3" s="1" t="s">
        <v>3</v>
      </c>
      <c r="E3" s="1" t="s">
        <v>3</v>
      </c>
      <c r="F3" s="1" t="s">
        <v>3</v>
      </c>
      <c r="G3" s="1" t="s">
        <v>54</v>
      </c>
      <c r="H3" s="1" t="s">
        <v>3</v>
      </c>
      <c r="I3" s="1" t="s">
        <v>18</v>
      </c>
      <c r="U3" s="1" t="s">
        <v>18</v>
      </c>
      <c r="AF3" s="1" t="s">
        <v>18</v>
      </c>
      <c r="AM3" s="1" t="s">
        <v>18</v>
      </c>
      <c r="BI3" s="1" t="s">
        <v>18</v>
      </c>
      <c r="BS3" s="1" t="s">
        <v>18</v>
      </c>
      <c r="BT3" s="1" t="s">
        <v>18</v>
      </c>
      <c r="BU3" s="1" t="s">
        <v>18</v>
      </c>
      <c r="BV3" s="1" t="s">
        <v>18</v>
      </c>
      <c r="BW3" s="1" t="s">
        <v>18</v>
      </c>
      <c r="BX3" s="1" t="s">
        <v>18</v>
      </c>
      <c r="BY3" s="1" t="s">
        <v>18</v>
      </c>
      <c r="BZ3" s="1" t="s">
        <v>18</v>
      </c>
      <c r="CA3" s="1" t="s">
        <v>18</v>
      </c>
      <c r="CB3" s="1" t="s">
        <v>18</v>
      </c>
      <c r="CC3" s="1" t="s">
        <v>18</v>
      </c>
      <c r="CD3" s="1" t="s">
        <v>18</v>
      </c>
      <c r="CE3" s="1" t="s">
        <v>18</v>
      </c>
      <c r="CF3" s="1" t="s">
        <v>18</v>
      </c>
      <c r="CG3" s="1" t="s">
        <v>18</v>
      </c>
      <c r="CH3" s="1" t="s">
        <v>18</v>
      </c>
      <c r="CI3" s="1" t="s">
        <v>18</v>
      </c>
      <c r="CJ3" s="1" t="s">
        <v>18</v>
      </c>
      <c r="CK3" s="1" t="s">
        <v>18</v>
      </c>
      <c r="CL3" s="1" t="s">
        <v>18</v>
      </c>
      <c r="CM3" s="1" t="s">
        <v>18</v>
      </c>
      <c r="CN3" s="1" t="s">
        <v>18</v>
      </c>
      <c r="CO3" s="1" t="s">
        <v>18</v>
      </c>
      <c r="CP3" s="1" t="s">
        <v>18</v>
      </c>
      <c r="CQ3" s="1" t="s">
        <v>18</v>
      </c>
      <c r="CR3" s="1" t="s">
        <v>18</v>
      </c>
      <c r="CS3" s="1" t="s">
        <v>18</v>
      </c>
      <c r="CT3" s="1" t="s">
        <v>18</v>
      </c>
      <c r="CU3" s="1" t="s">
        <v>18</v>
      </c>
      <c r="CV3" s="1" t="s">
        <v>18</v>
      </c>
      <c r="CW3" s="1" t="s">
        <v>18</v>
      </c>
      <c r="CX3" s="1" t="s">
        <v>18</v>
      </c>
      <c r="CY3" s="1" t="s">
        <v>18</v>
      </c>
      <c r="CZ3" s="1" t="s">
        <v>18</v>
      </c>
      <c r="DA3" s="1" t="s">
        <v>18</v>
      </c>
      <c r="DB3" s="1" t="s">
        <v>18</v>
      </c>
      <c r="DC3" s="1" t="s">
        <v>18</v>
      </c>
      <c r="DD3" s="1" t="s">
        <v>18</v>
      </c>
      <c r="DE3" s="1" t="s">
        <v>18</v>
      </c>
      <c r="DF3" s="1" t="s">
        <v>18</v>
      </c>
      <c r="DG3" s="1" t="s">
        <v>18</v>
      </c>
      <c r="DH3" s="1" t="s">
        <v>18</v>
      </c>
      <c r="DI3" s="1" t="s">
        <v>18</v>
      </c>
      <c r="DJ3" s="1" t="s">
        <v>18</v>
      </c>
      <c r="DK3" s="1" t="s">
        <v>18</v>
      </c>
      <c r="DL3" s="1" t="s">
        <v>18</v>
      </c>
      <c r="DM3" s="1" t="s">
        <v>18</v>
      </c>
      <c r="DN3" s="1" t="s">
        <v>18</v>
      </c>
      <c r="DO3" s="1" t="s">
        <v>18</v>
      </c>
      <c r="DP3" s="1" t="s">
        <v>18</v>
      </c>
      <c r="DQ3" s="1" t="s">
        <v>18</v>
      </c>
      <c r="DR3" s="1" t="s">
        <v>18</v>
      </c>
      <c r="DS3" s="1" t="s">
        <v>18</v>
      </c>
      <c r="DT3" s="1" t="s">
        <v>18</v>
      </c>
      <c r="DU3" s="1" t="s">
        <v>18</v>
      </c>
      <c r="DV3" s="1" t="s">
        <v>18</v>
      </c>
      <c r="DW3" s="1" t="s">
        <v>18</v>
      </c>
      <c r="DX3" s="1" t="s">
        <v>18</v>
      </c>
      <c r="DY3" s="1" t="s">
        <v>18</v>
      </c>
      <c r="DZ3" s="1" t="s">
        <v>18</v>
      </c>
      <c r="EA3" s="1" t="s">
        <v>18</v>
      </c>
      <c r="EB3" s="1" t="s">
        <v>18</v>
      </c>
      <c r="EC3" s="1" t="s">
        <v>18</v>
      </c>
      <c r="ED3" s="1" t="s">
        <v>18</v>
      </c>
      <c r="EE3" s="1" t="s">
        <v>18</v>
      </c>
      <c r="EF3" s="1" t="s">
        <v>18</v>
      </c>
      <c r="EG3" s="1" t="s">
        <v>18</v>
      </c>
      <c r="EH3" s="1" t="s">
        <v>18</v>
      </c>
      <c r="EI3" s="1" t="s">
        <v>18</v>
      </c>
      <c r="EJ3" s="1" t="s">
        <v>18</v>
      </c>
      <c r="EK3" s="1" t="s">
        <v>18</v>
      </c>
      <c r="EL3" s="1" t="s">
        <v>18</v>
      </c>
      <c r="EM3" s="1" t="s">
        <v>18</v>
      </c>
      <c r="EN3" s="1" t="s">
        <v>18</v>
      </c>
      <c r="EO3" s="1" t="s">
        <v>18</v>
      </c>
      <c r="EP3" s="1" t="s">
        <v>18</v>
      </c>
      <c r="EQ3" s="1" t="s">
        <v>18</v>
      </c>
      <c r="ER3" s="1" t="s">
        <v>18</v>
      </c>
      <c r="ES3" s="1" t="s">
        <v>18</v>
      </c>
      <c r="ET3" s="1" t="s">
        <v>18</v>
      </c>
      <c r="EU3" s="1" t="s">
        <v>18</v>
      </c>
      <c r="EV3" s="1" t="s">
        <v>18</v>
      </c>
      <c r="EW3" s="1" t="s">
        <v>18</v>
      </c>
      <c r="EX3" s="1" t="s">
        <v>18</v>
      </c>
      <c r="EY3" s="1" t="s">
        <v>18</v>
      </c>
      <c r="EZ3" s="1" t="s">
        <v>18</v>
      </c>
      <c r="FA3" s="1" t="s">
        <v>18</v>
      </c>
      <c r="FB3" s="1" t="s">
        <v>18</v>
      </c>
      <c r="FC3" s="1" t="s">
        <v>18</v>
      </c>
      <c r="FD3" s="1" t="s">
        <v>18</v>
      </c>
      <c r="FE3" s="1" t="s">
        <v>18</v>
      </c>
      <c r="FF3" s="1" t="s">
        <v>18</v>
      </c>
      <c r="FG3" s="1" t="s">
        <v>18</v>
      </c>
      <c r="FH3" s="1" t="s">
        <v>18</v>
      </c>
      <c r="FI3" s="1" t="s">
        <v>18</v>
      </c>
      <c r="GK3" s="1" t="s">
        <v>18</v>
      </c>
      <c r="GP3" s="1" t="s">
        <v>18</v>
      </c>
      <c r="GW3" s="1" t="s">
        <v>18</v>
      </c>
      <c r="HT3" s="1" t="s">
        <v>18</v>
      </c>
      <c r="IC3" s="1" t="s">
        <v>18</v>
      </c>
      <c r="IG3" s="1" t="s">
        <v>4</v>
      </c>
      <c r="IH3" s="1" t="s">
        <v>18</v>
      </c>
      <c r="II3" s="1" t="s">
        <v>18</v>
      </c>
      <c r="IJ3" s="1" t="s">
        <v>18</v>
      </c>
      <c r="IK3" s="1" t="s">
        <v>18</v>
      </c>
      <c r="IL3" s="1" t="s">
        <v>18</v>
      </c>
      <c r="IM3" s="1" t="s">
        <v>18</v>
      </c>
      <c r="IN3" s="1" t="s">
        <v>18</v>
      </c>
      <c r="IO3" s="1" t="s">
        <v>9</v>
      </c>
      <c r="IP3" s="1" t="s">
        <v>9</v>
      </c>
      <c r="IQ3" s="1" t="s">
        <v>5</v>
      </c>
      <c r="IR3" s="1" t="s">
        <v>5</v>
      </c>
      <c r="IS3" s="1" t="s">
        <v>5</v>
      </c>
      <c r="IT3" s="1" t="s">
        <v>9</v>
      </c>
      <c r="IU3" s="1" t="s">
        <v>9</v>
      </c>
      <c r="IV3" s="1" t="s">
        <v>9</v>
      </c>
      <c r="IW3" s="1" t="s">
        <v>9</v>
      </c>
      <c r="IX3" s="1" t="s">
        <v>9</v>
      </c>
      <c r="IY3" s="1" t="s">
        <v>18</v>
      </c>
      <c r="JG3" s="1" t="s">
        <v>3</v>
      </c>
      <c r="JH3" s="1" t="s">
        <v>3</v>
      </c>
      <c r="JI3" s="1" t="s">
        <v>3</v>
      </c>
      <c r="JJ3" s="1" t="s">
        <v>3</v>
      </c>
      <c r="JK3" s="1" t="s">
        <v>3</v>
      </c>
      <c r="JL3" s="1" t="s">
        <v>3</v>
      </c>
      <c r="JM3" s="1" t="s">
        <v>54</v>
      </c>
      <c r="JN3" s="1" t="s">
        <v>54</v>
      </c>
      <c r="JO3" s="1" t="s">
        <v>54</v>
      </c>
      <c r="JP3" s="1" t="s">
        <v>54</v>
      </c>
      <c r="JQ3" s="1" t="s">
        <v>18</v>
      </c>
      <c r="JV3" s="1" t="s">
        <v>18</v>
      </c>
      <c r="KA3" s="1" t="s">
        <v>18</v>
      </c>
      <c r="KF3" s="1" t="s">
        <v>54</v>
      </c>
      <c r="KG3" s="1" t="s">
        <v>54</v>
      </c>
      <c r="KH3" s="1" t="s">
        <v>7</v>
      </c>
      <c r="KI3" s="1" t="s">
        <v>3</v>
      </c>
      <c r="KJ3" s="1" t="s">
        <v>3</v>
      </c>
      <c r="KK3" s="1" t="s">
        <v>3</v>
      </c>
      <c r="KL3" s="1" t="s">
        <v>18</v>
      </c>
      <c r="KP3" s="1" t="s">
        <v>18</v>
      </c>
    </row>
    <row r="4" spans="1:306" ht="25.5" x14ac:dyDescent="0.2">
      <c r="A4" s="1" t="s">
        <v>11</v>
      </c>
      <c r="B4" s="1" t="s">
        <v>12</v>
      </c>
      <c r="C4" s="1" t="s">
        <v>296</v>
      </c>
      <c r="D4" s="1" t="s">
        <v>3</v>
      </c>
      <c r="E4" s="1" t="s">
        <v>3</v>
      </c>
      <c r="F4" s="1" t="s">
        <v>3</v>
      </c>
      <c r="G4" s="1" t="s">
        <v>1</v>
      </c>
      <c r="H4" s="1" t="s">
        <v>1</v>
      </c>
      <c r="I4" s="1" t="s">
        <v>4</v>
      </c>
      <c r="J4" s="1" t="s">
        <v>3</v>
      </c>
      <c r="K4" s="1" t="s">
        <v>3</v>
      </c>
      <c r="L4" s="1" t="s">
        <v>1</v>
      </c>
      <c r="M4" s="1" t="s">
        <v>3</v>
      </c>
      <c r="N4" s="1" t="s">
        <v>1</v>
      </c>
      <c r="O4" s="1" t="s">
        <v>1</v>
      </c>
      <c r="P4" s="1" t="s">
        <v>1</v>
      </c>
      <c r="Q4" s="1" t="s">
        <v>1</v>
      </c>
      <c r="R4" s="1" t="s">
        <v>1</v>
      </c>
      <c r="S4" s="1" t="s">
        <v>1</v>
      </c>
      <c r="T4" s="1" t="s">
        <v>2</v>
      </c>
      <c r="U4" s="1" t="s">
        <v>18</v>
      </c>
      <c r="AF4" s="1" t="s">
        <v>18</v>
      </c>
      <c r="AM4" s="1" t="s">
        <v>18</v>
      </c>
      <c r="BI4" s="1" t="s">
        <v>18</v>
      </c>
      <c r="BS4" s="1" t="s">
        <v>18</v>
      </c>
      <c r="BT4" s="1" t="s">
        <v>18</v>
      </c>
      <c r="BU4" s="1" t="s">
        <v>18</v>
      </c>
      <c r="BV4" s="1" t="s">
        <v>18</v>
      </c>
      <c r="BW4" s="1" t="s">
        <v>18</v>
      </c>
      <c r="BX4" s="1" t="s">
        <v>18</v>
      </c>
      <c r="BY4" s="1" t="s">
        <v>18</v>
      </c>
      <c r="BZ4" s="1" t="s">
        <v>18</v>
      </c>
      <c r="CA4" s="1" t="s">
        <v>18</v>
      </c>
      <c r="CB4" s="1" t="s">
        <v>18</v>
      </c>
      <c r="CC4" s="1" t="s">
        <v>18</v>
      </c>
      <c r="CD4" s="1" t="s">
        <v>18</v>
      </c>
      <c r="CE4" s="1" t="s">
        <v>18</v>
      </c>
      <c r="CF4" s="1" t="s">
        <v>18</v>
      </c>
      <c r="CG4" s="1" t="s">
        <v>18</v>
      </c>
      <c r="CH4" s="1" t="s">
        <v>18</v>
      </c>
      <c r="CI4" s="1" t="s">
        <v>18</v>
      </c>
      <c r="CJ4" s="1" t="s">
        <v>18</v>
      </c>
      <c r="CK4" s="1" t="s">
        <v>18</v>
      </c>
      <c r="CL4" s="1" t="s">
        <v>18</v>
      </c>
      <c r="CM4" s="1" t="s">
        <v>18</v>
      </c>
      <c r="CN4" s="1" t="s">
        <v>18</v>
      </c>
      <c r="CO4" s="1" t="s">
        <v>18</v>
      </c>
      <c r="CP4" s="1" t="s">
        <v>18</v>
      </c>
      <c r="CQ4" s="1" t="s">
        <v>18</v>
      </c>
      <c r="CR4" s="1" t="s">
        <v>18</v>
      </c>
      <c r="CS4" s="1" t="s">
        <v>18</v>
      </c>
      <c r="CT4" s="1" t="s">
        <v>18</v>
      </c>
      <c r="CU4" s="1" t="s">
        <v>18</v>
      </c>
      <c r="CV4" s="1" t="s">
        <v>18</v>
      </c>
      <c r="CW4" s="1" t="s">
        <v>18</v>
      </c>
      <c r="CX4" s="1" t="s">
        <v>18</v>
      </c>
      <c r="CY4" s="1" t="s">
        <v>18</v>
      </c>
      <c r="CZ4" s="1" t="s">
        <v>18</v>
      </c>
      <c r="DA4" s="1" t="s">
        <v>18</v>
      </c>
      <c r="DB4" s="1" t="s">
        <v>18</v>
      </c>
      <c r="DC4" s="1" t="s">
        <v>18</v>
      </c>
      <c r="DD4" s="1" t="s">
        <v>18</v>
      </c>
      <c r="DE4" s="1" t="s">
        <v>18</v>
      </c>
      <c r="DF4" s="1" t="s">
        <v>18</v>
      </c>
      <c r="DG4" s="1" t="s">
        <v>18</v>
      </c>
      <c r="DH4" s="1" t="s">
        <v>18</v>
      </c>
      <c r="DI4" s="1" t="s">
        <v>18</v>
      </c>
      <c r="DJ4" s="1" t="s">
        <v>18</v>
      </c>
      <c r="DK4" s="1" t="s">
        <v>18</v>
      </c>
      <c r="DL4" s="1" t="s">
        <v>18</v>
      </c>
      <c r="DM4" s="1" t="s">
        <v>18</v>
      </c>
      <c r="DN4" s="1" t="s">
        <v>18</v>
      </c>
      <c r="DO4" s="1" t="s">
        <v>18</v>
      </c>
      <c r="DP4" s="1" t="s">
        <v>18</v>
      </c>
      <c r="DQ4" s="1" t="s">
        <v>18</v>
      </c>
      <c r="DR4" s="1" t="s">
        <v>18</v>
      </c>
      <c r="DS4" s="1" t="s">
        <v>18</v>
      </c>
      <c r="DT4" s="1" t="s">
        <v>18</v>
      </c>
      <c r="DU4" s="1" t="s">
        <v>18</v>
      </c>
      <c r="DV4" s="1" t="s">
        <v>18</v>
      </c>
      <c r="DW4" s="1" t="s">
        <v>18</v>
      </c>
      <c r="DX4" s="1" t="s">
        <v>18</v>
      </c>
      <c r="DY4" s="1" t="s">
        <v>18</v>
      </c>
      <c r="DZ4" s="1" t="s">
        <v>18</v>
      </c>
      <c r="EA4" s="1" t="s">
        <v>18</v>
      </c>
      <c r="EB4" s="1" t="s">
        <v>18</v>
      </c>
      <c r="EC4" s="1" t="s">
        <v>18</v>
      </c>
      <c r="ED4" s="1" t="s">
        <v>18</v>
      </c>
      <c r="EE4" s="1" t="s">
        <v>18</v>
      </c>
      <c r="EF4" s="1" t="s">
        <v>18</v>
      </c>
      <c r="EG4" s="1" t="s">
        <v>18</v>
      </c>
      <c r="EH4" s="1" t="s">
        <v>18</v>
      </c>
      <c r="EI4" s="1" t="s">
        <v>18</v>
      </c>
      <c r="EJ4" s="1" t="s">
        <v>18</v>
      </c>
      <c r="EK4" s="1" t="s">
        <v>18</v>
      </c>
      <c r="EL4" s="1" t="s">
        <v>18</v>
      </c>
      <c r="EM4" s="1" t="s">
        <v>18</v>
      </c>
      <c r="EN4" s="1" t="s">
        <v>18</v>
      </c>
      <c r="EO4" s="1" t="s">
        <v>18</v>
      </c>
      <c r="EP4" s="1" t="s">
        <v>18</v>
      </c>
      <c r="EQ4" s="1" t="s">
        <v>18</v>
      </c>
      <c r="ER4" s="1" t="s">
        <v>18</v>
      </c>
      <c r="ES4" s="1" t="s">
        <v>18</v>
      </c>
      <c r="ET4" s="1" t="s">
        <v>18</v>
      </c>
      <c r="EU4" s="1" t="s">
        <v>18</v>
      </c>
      <c r="EV4" s="1" t="s">
        <v>18</v>
      </c>
      <c r="EW4" s="1" t="s">
        <v>18</v>
      </c>
      <c r="EX4" s="1" t="s">
        <v>18</v>
      </c>
      <c r="EY4" s="1" t="s">
        <v>18</v>
      </c>
      <c r="EZ4" s="1" t="s">
        <v>18</v>
      </c>
      <c r="FA4" s="1" t="s">
        <v>18</v>
      </c>
      <c r="FB4" s="1" t="s">
        <v>18</v>
      </c>
      <c r="FC4" s="1" t="s">
        <v>18</v>
      </c>
      <c r="FD4" s="1" t="s">
        <v>18</v>
      </c>
      <c r="FE4" s="1" t="s">
        <v>18</v>
      </c>
      <c r="FF4" s="1" t="s">
        <v>18</v>
      </c>
      <c r="FG4" s="1" t="s">
        <v>18</v>
      </c>
      <c r="FH4" s="1" t="s">
        <v>18</v>
      </c>
      <c r="FI4" s="1" t="s">
        <v>18</v>
      </c>
      <c r="GK4" s="1" t="s">
        <v>18</v>
      </c>
      <c r="GP4" s="1" t="s">
        <v>18</v>
      </c>
      <c r="GW4" s="1" t="s">
        <v>18</v>
      </c>
      <c r="HT4" s="1" t="s">
        <v>18</v>
      </c>
      <c r="IC4" s="1" t="s">
        <v>4</v>
      </c>
      <c r="ID4" s="1" t="s">
        <v>3</v>
      </c>
      <c r="IE4" s="1" t="s">
        <v>3</v>
      </c>
      <c r="IF4" s="1" t="s">
        <v>3</v>
      </c>
      <c r="IG4" s="1" t="s">
        <v>4</v>
      </c>
      <c r="IH4" s="1" t="s">
        <v>18</v>
      </c>
      <c r="II4" s="1" t="s">
        <v>18</v>
      </c>
      <c r="IJ4" s="1" t="s">
        <v>18</v>
      </c>
      <c r="IK4" s="1" t="s">
        <v>18</v>
      </c>
      <c r="IL4" s="1" t="s">
        <v>18</v>
      </c>
      <c r="IM4" s="1" t="s">
        <v>18</v>
      </c>
      <c r="IN4" s="1" t="s">
        <v>18</v>
      </c>
      <c r="IO4" s="1" t="s">
        <v>9</v>
      </c>
      <c r="IP4" s="1" t="s">
        <v>9</v>
      </c>
      <c r="IQ4" s="1" t="s">
        <v>9</v>
      </c>
      <c r="IR4" s="1" t="s">
        <v>5</v>
      </c>
      <c r="IS4" s="1" t="s">
        <v>5</v>
      </c>
      <c r="IT4" s="1" t="s">
        <v>5</v>
      </c>
      <c r="IU4" s="1" t="s">
        <v>8</v>
      </c>
      <c r="IV4" s="1" t="s">
        <v>8</v>
      </c>
      <c r="IW4" s="1" t="s">
        <v>9</v>
      </c>
      <c r="IX4" s="1" t="s">
        <v>9</v>
      </c>
      <c r="IY4" s="1" t="s">
        <v>4</v>
      </c>
      <c r="IZ4" s="1" t="s">
        <v>3</v>
      </c>
      <c r="JA4" s="1" t="s">
        <v>52</v>
      </c>
      <c r="JB4" s="1" t="s">
        <v>2</v>
      </c>
      <c r="JC4" s="1" t="s">
        <v>1</v>
      </c>
      <c r="JD4" s="1" t="s">
        <v>7</v>
      </c>
      <c r="JE4" s="1" t="s">
        <v>3</v>
      </c>
      <c r="JF4" s="1" t="s">
        <v>2</v>
      </c>
      <c r="JG4" s="1" t="s">
        <v>3</v>
      </c>
      <c r="JH4" s="1" t="s">
        <v>1</v>
      </c>
      <c r="JI4" s="1" t="s">
        <v>1</v>
      </c>
      <c r="JJ4" s="1" t="s">
        <v>52</v>
      </c>
      <c r="JK4" s="1" t="s">
        <v>2</v>
      </c>
      <c r="JL4" s="1" t="s">
        <v>2</v>
      </c>
      <c r="JM4" s="1" t="s">
        <v>2</v>
      </c>
      <c r="JN4" s="1" t="s">
        <v>1</v>
      </c>
      <c r="JO4" s="1" t="s">
        <v>1</v>
      </c>
      <c r="JP4" s="1" t="s">
        <v>3</v>
      </c>
      <c r="JQ4" s="1" t="s">
        <v>18</v>
      </c>
      <c r="JV4" s="1" t="s">
        <v>18</v>
      </c>
      <c r="KA4" s="1" t="s">
        <v>18</v>
      </c>
      <c r="KF4" s="1" t="s">
        <v>2</v>
      </c>
      <c r="KG4" s="1" t="s">
        <v>1</v>
      </c>
      <c r="KH4" s="1" t="s">
        <v>1</v>
      </c>
      <c r="KI4" s="1" t="s">
        <v>3</v>
      </c>
      <c r="KJ4" s="1" t="s">
        <v>2</v>
      </c>
      <c r="KK4" s="1" t="s">
        <v>2</v>
      </c>
      <c r="KL4" s="1" t="s">
        <v>18</v>
      </c>
      <c r="KP4" s="1" t="s">
        <v>18</v>
      </c>
    </row>
    <row r="5" spans="1:306" ht="25.5" x14ac:dyDescent="0.2">
      <c r="A5" s="1" t="s">
        <v>11</v>
      </c>
      <c r="B5" s="1" t="s">
        <v>12</v>
      </c>
      <c r="C5" s="1" t="s">
        <v>296</v>
      </c>
      <c r="D5" s="1" t="s">
        <v>3</v>
      </c>
      <c r="E5" s="1" t="s">
        <v>3</v>
      </c>
      <c r="F5" s="1" t="s">
        <v>3</v>
      </c>
      <c r="G5" s="1" t="s">
        <v>52</v>
      </c>
      <c r="H5" s="1" t="s">
        <v>52</v>
      </c>
      <c r="I5" s="1" t="s">
        <v>18</v>
      </c>
      <c r="U5" s="1" t="s">
        <v>18</v>
      </c>
      <c r="AF5" s="1" t="s">
        <v>18</v>
      </c>
      <c r="AM5" s="1" t="s">
        <v>18</v>
      </c>
      <c r="BI5" s="1" t="s">
        <v>18</v>
      </c>
      <c r="BS5" s="1" t="s">
        <v>18</v>
      </c>
      <c r="BT5" s="1" t="s">
        <v>18</v>
      </c>
      <c r="BU5" s="1" t="s">
        <v>18</v>
      </c>
      <c r="BV5" s="1" t="s">
        <v>18</v>
      </c>
      <c r="BW5" s="1" t="s">
        <v>18</v>
      </c>
      <c r="BX5" s="1" t="s">
        <v>18</v>
      </c>
      <c r="BY5" s="1" t="s">
        <v>18</v>
      </c>
      <c r="BZ5" s="1" t="s">
        <v>18</v>
      </c>
      <c r="CA5" s="1" t="s">
        <v>18</v>
      </c>
      <c r="CB5" s="1" t="s">
        <v>18</v>
      </c>
      <c r="CC5" s="1" t="s">
        <v>18</v>
      </c>
      <c r="CD5" s="1" t="s">
        <v>18</v>
      </c>
      <c r="CE5" s="1" t="s">
        <v>18</v>
      </c>
      <c r="CF5" s="1" t="s">
        <v>18</v>
      </c>
      <c r="CG5" s="1" t="s">
        <v>18</v>
      </c>
      <c r="CH5" s="1" t="s">
        <v>18</v>
      </c>
      <c r="CI5" s="1" t="s">
        <v>18</v>
      </c>
      <c r="CJ5" s="1" t="s">
        <v>18</v>
      </c>
      <c r="CK5" s="1" t="s">
        <v>18</v>
      </c>
      <c r="CL5" s="1" t="s">
        <v>18</v>
      </c>
      <c r="CM5" s="1" t="s">
        <v>18</v>
      </c>
      <c r="CN5" s="1" t="s">
        <v>18</v>
      </c>
      <c r="CO5" s="1" t="s">
        <v>18</v>
      </c>
      <c r="CP5" s="1" t="s">
        <v>18</v>
      </c>
      <c r="CQ5" s="1" t="s">
        <v>18</v>
      </c>
      <c r="CR5" s="1" t="s">
        <v>18</v>
      </c>
      <c r="CS5" s="1" t="s">
        <v>18</v>
      </c>
      <c r="CT5" s="1" t="s">
        <v>18</v>
      </c>
      <c r="CU5" s="1" t="s">
        <v>18</v>
      </c>
      <c r="CV5" s="1" t="s">
        <v>18</v>
      </c>
      <c r="CW5" s="1" t="s">
        <v>18</v>
      </c>
      <c r="CX5" s="1" t="s">
        <v>18</v>
      </c>
      <c r="CY5" s="1" t="s">
        <v>18</v>
      </c>
      <c r="CZ5" s="1" t="s">
        <v>18</v>
      </c>
      <c r="DA5" s="1" t="s">
        <v>18</v>
      </c>
      <c r="DB5" s="1" t="s">
        <v>18</v>
      </c>
      <c r="DC5" s="1" t="s">
        <v>18</v>
      </c>
      <c r="DD5" s="1" t="s">
        <v>18</v>
      </c>
      <c r="DE5" s="1" t="s">
        <v>18</v>
      </c>
      <c r="DF5" s="1" t="s">
        <v>18</v>
      </c>
      <c r="DG5" s="1" t="s">
        <v>18</v>
      </c>
      <c r="DH5" s="1" t="s">
        <v>18</v>
      </c>
      <c r="DI5" s="1" t="s">
        <v>18</v>
      </c>
      <c r="DJ5" s="1" t="s">
        <v>18</v>
      </c>
      <c r="DK5" s="1" t="s">
        <v>18</v>
      </c>
      <c r="DL5" s="1" t="s">
        <v>18</v>
      </c>
      <c r="DM5" s="1" t="s">
        <v>18</v>
      </c>
      <c r="DN5" s="1" t="s">
        <v>18</v>
      </c>
      <c r="DO5" s="1" t="s">
        <v>18</v>
      </c>
      <c r="DP5" s="1" t="s">
        <v>18</v>
      </c>
      <c r="DQ5" s="1" t="s">
        <v>18</v>
      </c>
      <c r="DR5" s="1" t="s">
        <v>18</v>
      </c>
      <c r="DS5" s="1" t="s">
        <v>18</v>
      </c>
      <c r="DT5" s="1" t="s">
        <v>18</v>
      </c>
      <c r="DU5" s="1" t="s">
        <v>18</v>
      </c>
      <c r="DV5" s="1" t="s">
        <v>18</v>
      </c>
      <c r="DW5" s="1" t="s">
        <v>18</v>
      </c>
      <c r="DX5" s="1" t="s">
        <v>18</v>
      </c>
      <c r="DY5" s="1" t="s">
        <v>18</v>
      </c>
      <c r="DZ5" s="1" t="s">
        <v>18</v>
      </c>
      <c r="EA5" s="1" t="s">
        <v>18</v>
      </c>
      <c r="EB5" s="1" t="s">
        <v>18</v>
      </c>
      <c r="EC5" s="1" t="s">
        <v>18</v>
      </c>
      <c r="ED5" s="1" t="s">
        <v>18</v>
      </c>
      <c r="EE5" s="1" t="s">
        <v>18</v>
      </c>
      <c r="EF5" s="1" t="s">
        <v>18</v>
      </c>
      <c r="EG5" s="1" t="s">
        <v>18</v>
      </c>
      <c r="EH5" s="1" t="s">
        <v>18</v>
      </c>
      <c r="EI5" s="1" t="s">
        <v>18</v>
      </c>
      <c r="EJ5" s="1" t="s">
        <v>18</v>
      </c>
      <c r="EK5" s="1" t="s">
        <v>18</v>
      </c>
      <c r="EL5" s="1" t="s">
        <v>18</v>
      </c>
      <c r="EM5" s="1" t="s">
        <v>18</v>
      </c>
      <c r="EN5" s="1" t="s">
        <v>18</v>
      </c>
      <c r="EO5" s="1" t="s">
        <v>18</v>
      </c>
      <c r="EP5" s="1" t="s">
        <v>18</v>
      </c>
      <c r="EQ5" s="1" t="s">
        <v>18</v>
      </c>
      <c r="ER5" s="1" t="s">
        <v>18</v>
      </c>
      <c r="ES5" s="1" t="s">
        <v>18</v>
      </c>
      <c r="ET5" s="1" t="s">
        <v>18</v>
      </c>
      <c r="EU5" s="1" t="s">
        <v>18</v>
      </c>
      <c r="EV5" s="1" t="s">
        <v>18</v>
      </c>
      <c r="EW5" s="1" t="s">
        <v>18</v>
      </c>
      <c r="EX5" s="1" t="s">
        <v>18</v>
      </c>
      <c r="EY5" s="1" t="s">
        <v>18</v>
      </c>
      <c r="EZ5" s="1" t="s">
        <v>18</v>
      </c>
      <c r="FA5" s="1" t="s">
        <v>18</v>
      </c>
      <c r="FB5" s="1" t="s">
        <v>18</v>
      </c>
      <c r="FC5" s="1" t="s">
        <v>18</v>
      </c>
      <c r="FD5" s="1" t="s">
        <v>18</v>
      </c>
      <c r="FE5" s="1" t="s">
        <v>18</v>
      </c>
      <c r="FF5" s="1" t="s">
        <v>18</v>
      </c>
      <c r="FG5" s="1" t="s">
        <v>18</v>
      </c>
      <c r="FH5" s="1" t="s">
        <v>18</v>
      </c>
      <c r="FI5" s="1" t="s">
        <v>18</v>
      </c>
      <c r="GK5" s="1" t="s">
        <v>18</v>
      </c>
      <c r="GP5" s="1" t="s">
        <v>18</v>
      </c>
      <c r="GW5" s="1" t="s">
        <v>18</v>
      </c>
      <c r="HT5" s="1" t="s">
        <v>18</v>
      </c>
      <c r="IC5" s="1" t="s">
        <v>18</v>
      </c>
      <c r="IG5" s="1" t="s">
        <v>4</v>
      </c>
      <c r="IH5" s="1" t="s">
        <v>18</v>
      </c>
      <c r="II5" s="1" t="s">
        <v>18</v>
      </c>
      <c r="IJ5" s="1" t="s">
        <v>18</v>
      </c>
      <c r="IK5" s="1" t="s">
        <v>18</v>
      </c>
      <c r="IL5" s="1" t="s">
        <v>18</v>
      </c>
      <c r="IM5" s="1" t="s">
        <v>18</v>
      </c>
      <c r="IN5" s="1" t="s">
        <v>18</v>
      </c>
      <c r="IO5" s="1" t="s">
        <v>9</v>
      </c>
      <c r="IP5" s="1" t="s">
        <v>9</v>
      </c>
      <c r="IQ5" s="1" t="s">
        <v>9</v>
      </c>
      <c r="IR5" s="1" t="s">
        <v>9</v>
      </c>
      <c r="IS5" s="1" t="s">
        <v>9</v>
      </c>
      <c r="IT5" s="1" t="s">
        <v>9</v>
      </c>
      <c r="IU5" s="1" t="s">
        <v>9</v>
      </c>
      <c r="IV5" s="1" t="s">
        <v>9</v>
      </c>
      <c r="IW5" s="1" t="s">
        <v>9</v>
      </c>
      <c r="IX5" s="1" t="s">
        <v>9</v>
      </c>
      <c r="IY5" s="1" t="s">
        <v>4</v>
      </c>
      <c r="IZ5" s="1" t="s">
        <v>3</v>
      </c>
      <c r="JA5" s="1" t="s">
        <v>3</v>
      </c>
      <c r="JB5" s="1" t="s">
        <v>3</v>
      </c>
      <c r="JC5" s="1" t="s">
        <v>2</v>
      </c>
      <c r="JD5" s="1" t="s">
        <v>3</v>
      </c>
      <c r="JE5" s="1" t="s">
        <v>1</v>
      </c>
      <c r="JF5" s="1" t="s">
        <v>1</v>
      </c>
      <c r="JG5" s="1" t="s">
        <v>1</v>
      </c>
      <c r="JH5" s="1" t="s">
        <v>1</v>
      </c>
      <c r="JI5" s="1" t="s">
        <v>1</v>
      </c>
      <c r="JJ5" s="1" t="s">
        <v>1</v>
      </c>
      <c r="JK5" s="1" t="s">
        <v>1</v>
      </c>
      <c r="JL5" s="1" t="s">
        <v>1</v>
      </c>
      <c r="JM5" s="1" t="s">
        <v>1</v>
      </c>
      <c r="JN5" s="1" t="s">
        <v>1</v>
      </c>
      <c r="JO5" s="1" t="s">
        <v>1</v>
      </c>
      <c r="JP5" s="1" t="s">
        <v>2</v>
      </c>
      <c r="JQ5" s="1" t="s">
        <v>18</v>
      </c>
      <c r="JV5" s="1" t="s">
        <v>18</v>
      </c>
      <c r="KA5" s="1" t="s">
        <v>18</v>
      </c>
      <c r="KF5" s="1" t="s">
        <v>1</v>
      </c>
      <c r="KG5" s="1" t="s">
        <v>1</v>
      </c>
      <c r="KH5" s="1" t="s">
        <v>1</v>
      </c>
      <c r="KI5" s="1" t="s">
        <v>1</v>
      </c>
      <c r="KJ5" s="1" t="s">
        <v>1</v>
      </c>
      <c r="KK5" s="1" t="s">
        <v>1</v>
      </c>
      <c r="KL5" s="1" t="s">
        <v>18</v>
      </c>
      <c r="KP5" s="1" t="s">
        <v>4</v>
      </c>
      <c r="KQ5" s="1" t="s">
        <v>3</v>
      </c>
      <c r="KR5" s="1" t="s">
        <v>3</v>
      </c>
      <c r="KS5" s="1" t="s">
        <v>7</v>
      </c>
      <c r="KT5" s="1" t="s">
        <v>7</v>
      </c>
    </row>
    <row r="6" spans="1:306" ht="25.5" x14ac:dyDescent="0.2">
      <c r="A6" s="1" t="s">
        <v>11</v>
      </c>
      <c r="B6" s="1" t="s">
        <v>12</v>
      </c>
      <c r="C6" s="1" t="s">
        <v>296</v>
      </c>
      <c r="D6" s="1" t="s">
        <v>54</v>
      </c>
      <c r="E6" s="1" t="s">
        <v>54</v>
      </c>
      <c r="F6" s="1" t="s">
        <v>54</v>
      </c>
      <c r="G6" s="1" t="s">
        <v>54</v>
      </c>
      <c r="H6" s="1" t="s">
        <v>54</v>
      </c>
      <c r="I6" s="1" t="s">
        <v>4</v>
      </c>
      <c r="J6" s="1" t="s">
        <v>3</v>
      </c>
      <c r="K6" s="1" t="s">
        <v>3</v>
      </c>
      <c r="L6" s="1" t="s">
        <v>3</v>
      </c>
      <c r="M6" s="1" t="s">
        <v>3</v>
      </c>
      <c r="N6" s="1" t="s">
        <v>3</v>
      </c>
      <c r="O6" s="1" t="s">
        <v>3</v>
      </c>
      <c r="P6" s="1" t="s">
        <v>3</v>
      </c>
      <c r="Q6" s="1" t="s">
        <v>3</v>
      </c>
      <c r="R6" s="1" t="s">
        <v>3</v>
      </c>
      <c r="S6" s="1" t="s">
        <v>3</v>
      </c>
      <c r="T6" s="1" t="s">
        <v>3</v>
      </c>
      <c r="U6" s="1" t="s">
        <v>4</v>
      </c>
      <c r="V6" s="1" t="s">
        <v>3</v>
      </c>
      <c r="W6" s="1" t="s">
        <v>3</v>
      </c>
      <c r="X6" s="1" t="s">
        <v>3</v>
      </c>
      <c r="Y6" s="1" t="s">
        <v>3</v>
      </c>
      <c r="Z6" s="1" t="s">
        <v>3</v>
      </c>
      <c r="AA6" s="1" t="s">
        <v>3</v>
      </c>
      <c r="AB6" s="1" t="s">
        <v>3</v>
      </c>
      <c r="AC6" s="1" t="s">
        <v>3</v>
      </c>
      <c r="AD6" s="1" t="s">
        <v>3</v>
      </c>
      <c r="AE6" s="1" t="s">
        <v>3</v>
      </c>
      <c r="AF6" s="1" t="s">
        <v>18</v>
      </c>
      <c r="AM6" s="1" t="s">
        <v>18</v>
      </c>
      <c r="BI6" s="1" t="s">
        <v>18</v>
      </c>
      <c r="BS6" s="1" t="s">
        <v>18</v>
      </c>
      <c r="BT6" s="1" t="s">
        <v>18</v>
      </c>
      <c r="BU6" s="1" t="s">
        <v>18</v>
      </c>
      <c r="BV6" s="1" t="s">
        <v>18</v>
      </c>
      <c r="BW6" s="1" t="s">
        <v>18</v>
      </c>
      <c r="BX6" s="1" t="s">
        <v>18</v>
      </c>
      <c r="BY6" s="1" t="s">
        <v>18</v>
      </c>
      <c r="BZ6" s="1" t="s">
        <v>18</v>
      </c>
      <c r="CA6" s="1" t="s">
        <v>18</v>
      </c>
      <c r="CB6" s="1" t="s">
        <v>18</v>
      </c>
      <c r="CC6" s="1" t="s">
        <v>18</v>
      </c>
      <c r="CD6" s="1" t="s">
        <v>18</v>
      </c>
      <c r="CE6" s="1" t="s">
        <v>18</v>
      </c>
      <c r="CF6" s="1" t="s">
        <v>18</v>
      </c>
      <c r="CG6" s="1" t="s">
        <v>18</v>
      </c>
      <c r="CH6" s="1" t="s">
        <v>18</v>
      </c>
      <c r="CI6" s="1" t="s">
        <v>18</v>
      </c>
      <c r="CJ6" s="1" t="s">
        <v>18</v>
      </c>
      <c r="CK6" s="1" t="s">
        <v>18</v>
      </c>
      <c r="CL6" s="1" t="s">
        <v>18</v>
      </c>
      <c r="CM6" s="1" t="s">
        <v>18</v>
      </c>
      <c r="CN6" s="1" t="s">
        <v>18</v>
      </c>
      <c r="CO6" s="1" t="s">
        <v>18</v>
      </c>
      <c r="CP6" s="1" t="s">
        <v>18</v>
      </c>
      <c r="CQ6" s="1" t="s">
        <v>18</v>
      </c>
      <c r="CR6" s="1" t="s">
        <v>18</v>
      </c>
      <c r="CS6" s="1" t="s">
        <v>18</v>
      </c>
      <c r="CT6" s="1" t="s">
        <v>18</v>
      </c>
      <c r="CU6" s="1" t="s">
        <v>18</v>
      </c>
      <c r="CV6" s="1" t="s">
        <v>18</v>
      </c>
      <c r="CW6" s="1" t="s">
        <v>18</v>
      </c>
      <c r="CX6" s="1" t="s">
        <v>18</v>
      </c>
      <c r="CY6" s="1" t="s">
        <v>18</v>
      </c>
      <c r="CZ6" s="1" t="s">
        <v>18</v>
      </c>
      <c r="DA6" s="1" t="s">
        <v>18</v>
      </c>
      <c r="DB6" s="1" t="s">
        <v>18</v>
      </c>
      <c r="DC6" s="1" t="s">
        <v>18</v>
      </c>
      <c r="DD6" s="1" t="s">
        <v>18</v>
      </c>
      <c r="DE6" s="1" t="s">
        <v>18</v>
      </c>
      <c r="DF6" s="1" t="s">
        <v>18</v>
      </c>
      <c r="DG6" s="1" t="s">
        <v>18</v>
      </c>
      <c r="DH6" s="1" t="s">
        <v>18</v>
      </c>
      <c r="DI6" s="1" t="s">
        <v>18</v>
      </c>
      <c r="DJ6" s="1" t="s">
        <v>18</v>
      </c>
      <c r="DK6" s="1" t="s">
        <v>18</v>
      </c>
      <c r="DL6" s="1" t="s">
        <v>18</v>
      </c>
      <c r="DM6" s="1" t="s">
        <v>18</v>
      </c>
      <c r="DN6" s="1" t="s">
        <v>18</v>
      </c>
      <c r="DO6" s="1" t="s">
        <v>18</v>
      </c>
      <c r="DP6" s="1" t="s">
        <v>18</v>
      </c>
      <c r="DQ6" s="1" t="s">
        <v>18</v>
      </c>
      <c r="DR6" s="1" t="s">
        <v>18</v>
      </c>
      <c r="DS6" s="1" t="s">
        <v>18</v>
      </c>
      <c r="DT6" s="1" t="s">
        <v>18</v>
      </c>
      <c r="DU6" s="1" t="s">
        <v>18</v>
      </c>
      <c r="DV6" s="1" t="s">
        <v>18</v>
      </c>
      <c r="DW6" s="1" t="s">
        <v>18</v>
      </c>
      <c r="DX6" s="1" t="s">
        <v>18</v>
      </c>
      <c r="DY6" s="1" t="s">
        <v>18</v>
      </c>
      <c r="DZ6" s="1" t="s">
        <v>18</v>
      </c>
      <c r="EA6" s="1" t="s">
        <v>18</v>
      </c>
      <c r="EB6" s="1" t="s">
        <v>18</v>
      </c>
      <c r="EC6" s="1" t="s">
        <v>18</v>
      </c>
      <c r="ED6" s="1" t="s">
        <v>18</v>
      </c>
      <c r="EE6" s="1" t="s">
        <v>18</v>
      </c>
      <c r="EF6" s="1" t="s">
        <v>18</v>
      </c>
      <c r="EG6" s="1" t="s">
        <v>18</v>
      </c>
      <c r="EH6" s="1" t="s">
        <v>18</v>
      </c>
      <c r="EI6" s="1" t="s">
        <v>18</v>
      </c>
      <c r="EJ6" s="1" t="s">
        <v>18</v>
      </c>
      <c r="EK6" s="1" t="s">
        <v>18</v>
      </c>
      <c r="EL6" s="1" t="s">
        <v>18</v>
      </c>
      <c r="EM6" s="1" t="s">
        <v>18</v>
      </c>
      <c r="EN6" s="1" t="s">
        <v>18</v>
      </c>
      <c r="EO6" s="1" t="s">
        <v>18</v>
      </c>
      <c r="EP6" s="1" t="s">
        <v>18</v>
      </c>
      <c r="EQ6" s="1" t="s">
        <v>18</v>
      </c>
      <c r="ER6" s="1" t="s">
        <v>18</v>
      </c>
      <c r="ES6" s="1" t="s">
        <v>18</v>
      </c>
      <c r="ET6" s="1" t="s">
        <v>18</v>
      </c>
      <c r="EU6" s="1" t="s">
        <v>18</v>
      </c>
      <c r="EV6" s="1" t="s">
        <v>18</v>
      </c>
      <c r="EW6" s="1" t="s">
        <v>18</v>
      </c>
      <c r="EX6" s="1" t="s">
        <v>18</v>
      </c>
      <c r="EY6" s="1" t="s">
        <v>18</v>
      </c>
      <c r="EZ6" s="1" t="s">
        <v>18</v>
      </c>
      <c r="FA6" s="1" t="s">
        <v>18</v>
      </c>
      <c r="FB6" s="1" t="s">
        <v>18</v>
      </c>
      <c r="FC6" s="1" t="s">
        <v>18</v>
      </c>
      <c r="FD6" s="1" t="s">
        <v>18</v>
      </c>
      <c r="FE6" s="1" t="s">
        <v>18</v>
      </c>
      <c r="FF6" s="1" t="s">
        <v>18</v>
      </c>
      <c r="FG6" s="1" t="s">
        <v>18</v>
      </c>
      <c r="FH6" s="1" t="s">
        <v>18</v>
      </c>
      <c r="FI6" s="1" t="s">
        <v>18</v>
      </c>
      <c r="GK6" s="1" t="s">
        <v>18</v>
      </c>
      <c r="GP6" s="1" t="s">
        <v>18</v>
      </c>
      <c r="GW6" s="1" t="s">
        <v>18</v>
      </c>
      <c r="HT6" s="1" t="s">
        <v>18</v>
      </c>
      <c r="IC6" s="1" t="s">
        <v>18</v>
      </c>
      <c r="IG6" s="1" t="s">
        <v>4</v>
      </c>
      <c r="IH6" s="1" t="s">
        <v>18</v>
      </c>
      <c r="II6" s="1" t="s">
        <v>18</v>
      </c>
      <c r="IJ6" s="1" t="s">
        <v>18</v>
      </c>
      <c r="IK6" s="1" t="s">
        <v>18</v>
      </c>
      <c r="IL6" s="1" t="s">
        <v>18</v>
      </c>
      <c r="IM6" s="1" t="s">
        <v>18</v>
      </c>
      <c r="IN6" s="1" t="s">
        <v>18</v>
      </c>
      <c r="IO6" s="1" t="s">
        <v>10</v>
      </c>
      <c r="IP6" s="1" t="s">
        <v>9</v>
      </c>
      <c r="IQ6" s="1" t="s">
        <v>10</v>
      </c>
      <c r="IR6" s="1" t="s">
        <v>10</v>
      </c>
      <c r="IS6" s="1" t="s">
        <v>8</v>
      </c>
      <c r="IT6" s="1" t="s">
        <v>10</v>
      </c>
      <c r="IU6" s="1" t="s">
        <v>10</v>
      </c>
      <c r="IV6" s="1" t="s">
        <v>10</v>
      </c>
      <c r="IW6" s="1" t="s">
        <v>10</v>
      </c>
      <c r="IX6" s="1" t="s">
        <v>9</v>
      </c>
      <c r="IY6" s="1" t="s">
        <v>18</v>
      </c>
      <c r="JG6" s="1" t="s">
        <v>3</v>
      </c>
      <c r="JH6" s="1" t="s">
        <v>3</v>
      </c>
      <c r="JI6" s="1" t="s">
        <v>54</v>
      </c>
      <c r="JJ6" s="1" t="s">
        <v>54</v>
      </c>
      <c r="JK6" s="1" t="s">
        <v>54</v>
      </c>
      <c r="JL6" s="1" t="s">
        <v>54</v>
      </c>
      <c r="JM6" s="1" t="s">
        <v>54</v>
      </c>
      <c r="JN6" s="1" t="s">
        <v>54</v>
      </c>
      <c r="JO6" s="1" t="s">
        <v>54</v>
      </c>
      <c r="JP6" s="1" t="s">
        <v>54</v>
      </c>
      <c r="JQ6" s="1" t="s">
        <v>18</v>
      </c>
      <c r="JV6" s="1" t="s">
        <v>18</v>
      </c>
      <c r="KA6" s="1" t="s">
        <v>18</v>
      </c>
      <c r="KF6" s="1" t="s">
        <v>3</v>
      </c>
      <c r="KG6" s="1" t="s">
        <v>3</v>
      </c>
      <c r="KH6" s="1" t="s">
        <v>3</v>
      </c>
      <c r="KI6" s="1" t="s">
        <v>3</v>
      </c>
      <c r="KJ6" s="1" t="s">
        <v>3</v>
      </c>
      <c r="KK6" s="1" t="s">
        <v>3</v>
      </c>
      <c r="KL6" s="1" t="s">
        <v>18</v>
      </c>
      <c r="KP6" s="1" t="s">
        <v>18</v>
      </c>
    </row>
    <row r="7" spans="1:306" ht="25.5" x14ac:dyDescent="0.2">
      <c r="A7" s="1" t="s">
        <v>11</v>
      </c>
      <c r="B7" s="1" t="s">
        <v>12</v>
      </c>
      <c r="C7" s="1" t="s">
        <v>296</v>
      </c>
      <c r="D7" s="1" t="s">
        <v>7</v>
      </c>
      <c r="E7" s="1" t="s">
        <v>7</v>
      </c>
      <c r="F7" s="1" t="s">
        <v>7</v>
      </c>
      <c r="G7" s="1" t="s">
        <v>3</v>
      </c>
      <c r="H7" s="1" t="s">
        <v>3</v>
      </c>
      <c r="I7" s="1" t="s">
        <v>4</v>
      </c>
      <c r="J7" s="1" t="s">
        <v>7</v>
      </c>
      <c r="K7" s="1" t="s">
        <v>3</v>
      </c>
      <c r="L7" s="1" t="s">
        <v>3</v>
      </c>
      <c r="M7" s="1" t="s">
        <v>7</v>
      </c>
      <c r="N7" s="1" t="s">
        <v>3</v>
      </c>
      <c r="O7" s="1" t="s">
        <v>3</v>
      </c>
      <c r="P7" s="1" t="s">
        <v>3</v>
      </c>
      <c r="Q7" s="1" t="s">
        <v>3</v>
      </c>
      <c r="R7" s="1" t="s">
        <v>1</v>
      </c>
      <c r="S7" s="1" t="s">
        <v>3</v>
      </c>
      <c r="T7" s="1" t="s">
        <v>1</v>
      </c>
      <c r="U7" s="1" t="s">
        <v>4</v>
      </c>
      <c r="V7" s="1" t="s">
        <v>7</v>
      </c>
      <c r="W7" s="1" t="s">
        <v>7</v>
      </c>
      <c r="X7" s="1" t="s">
        <v>7</v>
      </c>
      <c r="Y7" s="1" t="s">
        <v>7</v>
      </c>
      <c r="Z7" s="1" t="s">
        <v>53</v>
      </c>
      <c r="AA7" s="1" t="s">
        <v>53</v>
      </c>
      <c r="AB7" s="1" t="s">
        <v>53</v>
      </c>
      <c r="AC7" s="1" t="s">
        <v>53</v>
      </c>
      <c r="AD7" s="1" t="s">
        <v>53</v>
      </c>
      <c r="AE7" s="1" t="s">
        <v>53</v>
      </c>
      <c r="AF7" s="1" t="s">
        <v>18</v>
      </c>
      <c r="AM7" s="1" t="s">
        <v>18</v>
      </c>
      <c r="BI7" s="1" t="s">
        <v>18</v>
      </c>
      <c r="BS7" s="1" t="s">
        <v>18</v>
      </c>
      <c r="BT7" s="1" t="s">
        <v>18</v>
      </c>
      <c r="BU7" s="1" t="s">
        <v>18</v>
      </c>
      <c r="BV7" s="1" t="s">
        <v>18</v>
      </c>
      <c r="BW7" s="1" t="s">
        <v>18</v>
      </c>
      <c r="BX7" s="1" t="s">
        <v>18</v>
      </c>
      <c r="BY7" s="1" t="s">
        <v>18</v>
      </c>
      <c r="BZ7" s="1" t="s">
        <v>18</v>
      </c>
      <c r="CA7" s="1" t="s">
        <v>18</v>
      </c>
      <c r="CB7" s="1" t="s">
        <v>18</v>
      </c>
      <c r="CC7" s="1" t="s">
        <v>18</v>
      </c>
      <c r="CD7" s="1" t="s">
        <v>18</v>
      </c>
      <c r="CE7" s="1" t="s">
        <v>18</v>
      </c>
      <c r="CF7" s="1" t="s">
        <v>18</v>
      </c>
      <c r="CG7" s="1" t="s">
        <v>18</v>
      </c>
      <c r="CH7" s="1" t="s">
        <v>18</v>
      </c>
      <c r="CI7" s="1" t="s">
        <v>18</v>
      </c>
      <c r="CJ7" s="1" t="s">
        <v>18</v>
      </c>
      <c r="CK7" s="1" t="s">
        <v>18</v>
      </c>
      <c r="CL7" s="1" t="s">
        <v>18</v>
      </c>
      <c r="CM7" s="1" t="s">
        <v>18</v>
      </c>
      <c r="CN7" s="1" t="s">
        <v>18</v>
      </c>
      <c r="CO7" s="1" t="s">
        <v>18</v>
      </c>
      <c r="CP7" s="1" t="s">
        <v>18</v>
      </c>
      <c r="CQ7" s="1" t="s">
        <v>18</v>
      </c>
      <c r="CR7" s="1" t="s">
        <v>18</v>
      </c>
      <c r="CS7" s="1" t="s">
        <v>18</v>
      </c>
      <c r="CT7" s="1" t="s">
        <v>18</v>
      </c>
      <c r="CU7" s="1" t="s">
        <v>18</v>
      </c>
      <c r="CV7" s="1" t="s">
        <v>18</v>
      </c>
      <c r="CW7" s="1" t="s">
        <v>18</v>
      </c>
      <c r="CX7" s="1" t="s">
        <v>18</v>
      </c>
      <c r="CY7" s="1" t="s">
        <v>18</v>
      </c>
      <c r="CZ7" s="1" t="s">
        <v>18</v>
      </c>
      <c r="DA7" s="1" t="s">
        <v>18</v>
      </c>
      <c r="DB7" s="1" t="s">
        <v>18</v>
      </c>
      <c r="DC7" s="1" t="s">
        <v>18</v>
      </c>
      <c r="DD7" s="1" t="s">
        <v>18</v>
      </c>
      <c r="DE7" s="1" t="s">
        <v>18</v>
      </c>
      <c r="DF7" s="1" t="s">
        <v>18</v>
      </c>
      <c r="DG7" s="1" t="s">
        <v>18</v>
      </c>
      <c r="DH7" s="1" t="s">
        <v>18</v>
      </c>
      <c r="DI7" s="1" t="s">
        <v>18</v>
      </c>
      <c r="DJ7" s="1" t="s">
        <v>18</v>
      </c>
      <c r="DK7" s="1" t="s">
        <v>18</v>
      </c>
      <c r="DL7" s="1" t="s">
        <v>18</v>
      </c>
      <c r="DM7" s="1" t="s">
        <v>18</v>
      </c>
      <c r="DN7" s="1" t="s">
        <v>18</v>
      </c>
      <c r="DO7" s="1" t="s">
        <v>18</v>
      </c>
      <c r="DP7" s="1" t="s">
        <v>18</v>
      </c>
      <c r="DQ7" s="1" t="s">
        <v>18</v>
      </c>
      <c r="DR7" s="1" t="s">
        <v>18</v>
      </c>
      <c r="DS7" s="1" t="s">
        <v>18</v>
      </c>
      <c r="DT7" s="1" t="s">
        <v>18</v>
      </c>
      <c r="DU7" s="1" t="s">
        <v>18</v>
      </c>
      <c r="DV7" s="1" t="s">
        <v>18</v>
      </c>
      <c r="DW7" s="1" t="s">
        <v>18</v>
      </c>
      <c r="DX7" s="1" t="s">
        <v>18</v>
      </c>
      <c r="DY7" s="1" t="s">
        <v>18</v>
      </c>
      <c r="DZ7" s="1" t="s">
        <v>18</v>
      </c>
      <c r="EA7" s="1" t="s">
        <v>18</v>
      </c>
      <c r="EB7" s="1" t="s">
        <v>18</v>
      </c>
      <c r="EC7" s="1" t="s">
        <v>18</v>
      </c>
      <c r="ED7" s="1" t="s">
        <v>18</v>
      </c>
      <c r="EE7" s="1" t="s">
        <v>18</v>
      </c>
      <c r="EF7" s="1" t="s">
        <v>18</v>
      </c>
      <c r="EG7" s="1" t="s">
        <v>18</v>
      </c>
      <c r="EH7" s="1" t="s">
        <v>18</v>
      </c>
      <c r="EI7" s="1" t="s">
        <v>18</v>
      </c>
      <c r="EJ7" s="1" t="s">
        <v>18</v>
      </c>
      <c r="EK7" s="1" t="s">
        <v>18</v>
      </c>
      <c r="EL7" s="1" t="s">
        <v>18</v>
      </c>
      <c r="EM7" s="1" t="s">
        <v>18</v>
      </c>
      <c r="EN7" s="1" t="s">
        <v>18</v>
      </c>
      <c r="EO7" s="1" t="s">
        <v>18</v>
      </c>
      <c r="EP7" s="1" t="s">
        <v>18</v>
      </c>
      <c r="EQ7" s="1" t="s">
        <v>18</v>
      </c>
      <c r="ER7" s="1" t="s">
        <v>18</v>
      </c>
      <c r="ES7" s="1" t="s">
        <v>18</v>
      </c>
      <c r="ET7" s="1" t="s">
        <v>18</v>
      </c>
      <c r="EU7" s="1" t="s">
        <v>18</v>
      </c>
      <c r="EV7" s="1" t="s">
        <v>18</v>
      </c>
      <c r="EW7" s="1" t="s">
        <v>18</v>
      </c>
      <c r="EX7" s="1" t="s">
        <v>18</v>
      </c>
      <c r="EY7" s="1" t="s">
        <v>18</v>
      </c>
      <c r="EZ7" s="1" t="s">
        <v>18</v>
      </c>
      <c r="FA7" s="1" t="s">
        <v>18</v>
      </c>
      <c r="FB7" s="1" t="s">
        <v>18</v>
      </c>
      <c r="FC7" s="1" t="s">
        <v>18</v>
      </c>
      <c r="FD7" s="1" t="s">
        <v>18</v>
      </c>
      <c r="FE7" s="1" t="s">
        <v>18</v>
      </c>
      <c r="FF7" s="1" t="s">
        <v>18</v>
      </c>
      <c r="FG7" s="1" t="s">
        <v>18</v>
      </c>
      <c r="FH7" s="1" t="s">
        <v>18</v>
      </c>
      <c r="FI7" s="1" t="s">
        <v>18</v>
      </c>
      <c r="GK7" s="1" t="s">
        <v>18</v>
      </c>
      <c r="GP7" s="1" t="s">
        <v>18</v>
      </c>
      <c r="GW7" s="1" t="s">
        <v>18</v>
      </c>
      <c r="HT7" s="1" t="s">
        <v>18</v>
      </c>
      <c r="IC7" s="1" t="s">
        <v>18</v>
      </c>
      <c r="IG7" s="1" t="s">
        <v>4</v>
      </c>
      <c r="IH7" s="1" t="s">
        <v>18</v>
      </c>
      <c r="II7" s="1" t="s">
        <v>18</v>
      </c>
      <c r="IJ7" s="1" t="s">
        <v>18</v>
      </c>
      <c r="IK7" s="1" t="s">
        <v>18</v>
      </c>
      <c r="IL7" s="1" t="s">
        <v>18</v>
      </c>
      <c r="IM7" s="1" t="s">
        <v>18</v>
      </c>
      <c r="IN7" s="1" t="s">
        <v>18</v>
      </c>
      <c r="IO7" s="1" t="s">
        <v>5</v>
      </c>
      <c r="IP7" s="1" t="s">
        <v>5</v>
      </c>
      <c r="IQ7" s="1" t="s">
        <v>5</v>
      </c>
      <c r="IR7" s="1" t="s">
        <v>5</v>
      </c>
      <c r="IS7" s="1" t="s">
        <v>5</v>
      </c>
      <c r="IT7" s="1" t="s">
        <v>9</v>
      </c>
      <c r="IU7" s="1" t="s">
        <v>5</v>
      </c>
      <c r="IV7" s="1" t="s">
        <v>8</v>
      </c>
      <c r="IW7" s="1" t="s">
        <v>5</v>
      </c>
      <c r="IX7" s="1" t="s">
        <v>5</v>
      </c>
      <c r="IY7" s="1" t="s">
        <v>4</v>
      </c>
      <c r="IZ7" s="1" t="s">
        <v>7</v>
      </c>
      <c r="JA7" s="1" t="s">
        <v>7</v>
      </c>
      <c r="JB7" s="1" t="s">
        <v>1</v>
      </c>
      <c r="JC7" s="1" t="s">
        <v>1</v>
      </c>
      <c r="JD7" s="1" t="s">
        <v>1</v>
      </c>
      <c r="JE7" s="1" t="s">
        <v>1</v>
      </c>
      <c r="JF7" s="1" t="s">
        <v>1</v>
      </c>
      <c r="JG7" s="1" t="s">
        <v>3</v>
      </c>
      <c r="JH7" s="1" t="s">
        <v>7</v>
      </c>
      <c r="JI7" s="1" t="s">
        <v>3</v>
      </c>
      <c r="JJ7" s="1" t="s">
        <v>54</v>
      </c>
      <c r="JK7" s="1" t="s">
        <v>7</v>
      </c>
      <c r="JL7" s="1" t="s">
        <v>7</v>
      </c>
      <c r="JM7" s="1" t="s">
        <v>54</v>
      </c>
      <c r="JN7" s="1" t="s">
        <v>54</v>
      </c>
      <c r="JO7" s="1" t="s">
        <v>2</v>
      </c>
      <c r="JP7" s="1" t="s">
        <v>2</v>
      </c>
      <c r="JQ7" s="1" t="s">
        <v>18</v>
      </c>
      <c r="JV7" s="1" t="s">
        <v>4</v>
      </c>
      <c r="JW7" s="1" t="s">
        <v>7</v>
      </c>
      <c r="JX7" s="1" t="s">
        <v>7</v>
      </c>
      <c r="JY7" s="1" t="s">
        <v>7</v>
      </c>
      <c r="JZ7" s="1" t="s">
        <v>7</v>
      </c>
      <c r="KA7" s="1" t="s">
        <v>4</v>
      </c>
      <c r="KB7" s="1" t="s">
        <v>7</v>
      </c>
      <c r="KC7" s="1" t="s">
        <v>7</v>
      </c>
      <c r="KD7" s="1" t="s">
        <v>3</v>
      </c>
      <c r="KE7" s="1" t="s">
        <v>3</v>
      </c>
      <c r="KF7" s="1" t="s">
        <v>54</v>
      </c>
      <c r="KG7" s="1" t="s">
        <v>54</v>
      </c>
      <c r="KH7" s="1" t="s">
        <v>3</v>
      </c>
      <c r="KI7" s="1" t="s">
        <v>1</v>
      </c>
      <c r="KJ7" s="1" t="s">
        <v>1</v>
      </c>
      <c r="KK7" s="1" t="s">
        <v>1</v>
      </c>
      <c r="KL7" s="1" t="s">
        <v>18</v>
      </c>
      <c r="KP7" s="1" t="s">
        <v>18</v>
      </c>
    </row>
    <row r="8" spans="1:306" ht="25.5" x14ac:dyDescent="0.2">
      <c r="A8" s="1" t="s">
        <v>11</v>
      </c>
      <c r="B8" s="1" t="s">
        <v>12</v>
      </c>
      <c r="C8" s="1" t="s">
        <v>296</v>
      </c>
      <c r="D8" s="1" t="s">
        <v>3</v>
      </c>
      <c r="E8" s="1" t="s">
        <v>3</v>
      </c>
      <c r="F8" s="1" t="s">
        <v>3</v>
      </c>
      <c r="G8" s="1" t="s">
        <v>2</v>
      </c>
      <c r="H8" s="1" t="s">
        <v>1</v>
      </c>
      <c r="I8" s="1" t="s">
        <v>18</v>
      </c>
      <c r="U8" s="1" t="s">
        <v>18</v>
      </c>
      <c r="AF8" s="1" t="s">
        <v>18</v>
      </c>
      <c r="AM8" s="1" t="s">
        <v>18</v>
      </c>
      <c r="BI8" s="1" t="s">
        <v>18</v>
      </c>
      <c r="BS8" s="1" t="s">
        <v>18</v>
      </c>
      <c r="BT8" s="1" t="s">
        <v>18</v>
      </c>
      <c r="BU8" s="1" t="s">
        <v>18</v>
      </c>
      <c r="BV8" s="1" t="s">
        <v>18</v>
      </c>
      <c r="BW8" s="1" t="s">
        <v>18</v>
      </c>
      <c r="BX8" s="1" t="s">
        <v>18</v>
      </c>
      <c r="BY8" s="1" t="s">
        <v>18</v>
      </c>
      <c r="BZ8" s="1" t="s">
        <v>18</v>
      </c>
      <c r="CA8" s="1" t="s">
        <v>18</v>
      </c>
      <c r="CB8" s="1" t="s">
        <v>18</v>
      </c>
      <c r="CC8" s="1" t="s">
        <v>18</v>
      </c>
      <c r="CD8" s="1" t="s">
        <v>18</v>
      </c>
      <c r="CE8" s="1" t="s">
        <v>18</v>
      </c>
      <c r="CF8" s="1" t="s">
        <v>18</v>
      </c>
      <c r="CG8" s="1" t="s">
        <v>18</v>
      </c>
      <c r="CH8" s="1" t="s">
        <v>18</v>
      </c>
      <c r="CI8" s="1" t="s">
        <v>18</v>
      </c>
      <c r="CJ8" s="1" t="s">
        <v>18</v>
      </c>
      <c r="CK8" s="1" t="s">
        <v>18</v>
      </c>
      <c r="CL8" s="1" t="s">
        <v>18</v>
      </c>
      <c r="CM8" s="1" t="s">
        <v>18</v>
      </c>
      <c r="CN8" s="1" t="s">
        <v>18</v>
      </c>
      <c r="CO8" s="1" t="s">
        <v>18</v>
      </c>
      <c r="CP8" s="1" t="s">
        <v>18</v>
      </c>
      <c r="CQ8" s="1" t="s">
        <v>18</v>
      </c>
      <c r="CR8" s="1" t="s">
        <v>18</v>
      </c>
      <c r="CS8" s="1" t="s">
        <v>18</v>
      </c>
      <c r="CT8" s="1" t="s">
        <v>18</v>
      </c>
      <c r="CU8" s="1" t="s">
        <v>18</v>
      </c>
      <c r="CV8" s="1" t="s">
        <v>18</v>
      </c>
      <c r="CW8" s="1" t="s">
        <v>18</v>
      </c>
      <c r="CX8" s="1" t="s">
        <v>18</v>
      </c>
      <c r="CY8" s="1" t="s">
        <v>18</v>
      </c>
      <c r="CZ8" s="1" t="s">
        <v>18</v>
      </c>
      <c r="DA8" s="1" t="s">
        <v>18</v>
      </c>
      <c r="DB8" s="1" t="s">
        <v>18</v>
      </c>
      <c r="DC8" s="1" t="s">
        <v>18</v>
      </c>
      <c r="DD8" s="1" t="s">
        <v>18</v>
      </c>
      <c r="DE8" s="1" t="s">
        <v>18</v>
      </c>
      <c r="DF8" s="1" t="s">
        <v>18</v>
      </c>
      <c r="DG8" s="1" t="s">
        <v>18</v>
      </c>
      <c r="DH8" s="1" t="s">
        <v>18</v>
      </c>
      <c r="DI8" s="1" t="s">
        <v>18</v>
      </c>
      <c r="DJ8" s="1" t="s">
        <v>18</v>
      </c>
      <c r="DK8" s="1" t="s">
        <v>18</v>
      </c>
      <c r="DL8" s="1" t="s">
        <v>18</v>
      </c>
      <c r="DM8" s="1" t="s">
        <v>18</v>
      </c>
      <c r="DN8" s="1" t="s">
        <v>18</v>
      </c>
      <c r="DO8" s="1" t="s">
        <v>18</v>
      </c>
      <c r="DP8" s="1" t="s">
        <v>18</v>
      </c>
      <c r="DQ8" s="1" t="s">
        <v>18</v>
      </c>
      <c r="DR8" s="1" t="s">
        <v>18</v>
      </c>
      <c r="DS8" s="1" t="s">
        <v>18</v>
      </c>
      <c r="DT8" s="1" t="s">
        <v>18</v>
      </c>
      <c r="DU8" s="1" t="s">
        <v>18</v>
      </c>
      <c r="DV8" s="1" t="s">
        <v>18</v>
      </c>
      <c r="DW8" s="1" t="s">
        <v>18</v>
      </c>
      <c r="DX8" s="1" t="s">
        <v>18</v>
      </c>
      <c r="DY8" s="1" t="s">
        <v>18</v>
      </c>
      <c r="DZ8" s="1" t="s">
        <v>18</v>
      </c>
      <c r="EA8" s="1" t="s">
        <v>18</v>
      </c>
      <c r="EB8" s="1" t="s">
        <v>18</v>
      </c>
      <c r="EC8" s="1" t="s">
        <v>18</v>
      </c>
      <c r="ED8" s="1" t="s">
        <v>18</v>
      </c>
      <c r="EE8" s="1" t="s">
        <v>18</v>
      </c>
      <c r="EF8" s="1" t="s">
        <v>18</v>
      </c>
      <c r="EG8" s="1" t="s">
        <v>18</v>
      </c>
      <c r="EH8" s="1" t="s">
        <v>18</v>
      </c>
      <c r="EI8" s="1" t="s">
        <v>18</v>
      </c>
      <c r="EJ8" s="1" t="s">
        <v>18</v>
      </c>
      <c r="EK8" s="1" t="s">
        <v>18</v>
      </c>
      <c r="EL8" s="1" t="s">
        <v>18</v>
      </c>
      <c r="EM8" s="1" t="s">
        <v>18</v>
      </c>
      <c r="EN8" s="1" t="s">
        <v>18</v>
      </c>
      <c r="EO8" s="1" t="s">
        <v>18</v>
      </c>
      <c r="EP8" s="1" t="s">
        <v>18</v>
      </c>
      <c r="EQ8" s="1" t="s">
        <v>18</v>
      </c>
      <c r="ER8" s="1" t="s">
        <v>18</v>
      </c>
      <c r="ES8" s="1" t="s">
        <v>18</v>
      </c>
      <c r="ET8" s="1" t="s">
        <v>18</v>
      </c>
      <c r="EU8" s="1" t="s">
        <v>18</v>
      </c>
      <c r="EV8" s="1" t="s">
        <v>18</v>
      </c>
      <c r="EW8" s="1" t="s">
        <v>18</v>
      </c>
      <c r="EX8" s="1" t="s">
        <v>18</v>
      </c>
      <c r="EY8" s="1" t="s">
        <v>18</v>
      </c>
      <c r="EZ8" s="1" t="s">
        <v>18</v>
      </c>
      <c r="FA8" s="1" t="s">
        <v>18</v>
      </c>
      <c r="FB8" s="1" t="s">
        <v>18</v>
      </c>
      <c r="FC8" s="1" t="s">
        <v>18</v>
      </c>
      <c r="FD8" s="1" t="s">
        <v>18</v>
      </c>
      <c r="FE8" s="1" t="s">
        <v>18</v>
      </c>
      <c r="FF8" s="1" t="s">
        <v>18</v>
      </c>
      <c r="FG8" s="1" t="s">
        <v>18</v>
      </c>
      <c r="FH8" s="1" t="s">
        <v>18</v>
      </c>
      <c r="FI8" s="1" t="s">
        <v>18</v>
      </c>
      <c r="GK8" s="1" t="s">
        <v>18</v>
      </c>
      <c r="GP8" s="1" t="s">
        <v>18</v>
      </c>
      <c r="GW8" s="1" t="s">
        <v>18</v>
      </c>
      <c r="HT8" s="1" t="s">
        <v>18</v>
      </c>
      <c r="IC8" s="1" t="s">
        <v>4</v>
      </c>
      <c r="ID8" s="1" t="s">
        <v>3</v>
      </c>
      <c r="IE8" s="1" t="s">
        <v>3</v>
      </c>
      <c r="IF8" s="1" t="s">
        <v>1</v>
      </c>
      <c r="IG8" s="1" t="s">
        <v>18</v>
      </c>
      <c r="IH8" s="1" t="s">
        <v>18</v>
      </c>
      <c r="II8" s="1" t="s">
        <v>18</v>
      </c>
      <c r="IJ8" s="1" t="s">
        <v>18</v>
      </c>
      <c r="IK8" s="1" t="s">
        <v>18</v>
      </c>
      <c r="IL8" s="1" t="s">
        <v>4</v>
      </c>
      <c r="IM8" s="1" t="s">
        <v>4</v>
      </c>
      <c r="IN8" s="1" t="s">
        <v>18</v>
      </c>
      <c r="IO8" s="1" t="s">
        <v>9</v>
      </c>
      <c r="IP8" s="1" t="s">
        <v>9</v>
      </c>
      <c r="IQ8" s="1" t="s">
        <v>9</v>
      </c>
      <c r="IR8" s="1" t="s">
        <v>9</v>
      </c>
      <c r="IS8" s="1" t="s">
        <v>9</v>
      </c>
      <c r="IT8" s="1" t="s">
        <v>5</v>
      </c>
      <c r="IU8" s="1" t="s">
        <v>5</v>
      </c>
      <c r="IV8" s="1" t="s">
        <v>5</v>
      </c>
      <c r="IW8" s="1" t="s">
        <v>5</v>
      </c>
      <c r="IX8" s="1" t="s">
        <v>5</v>
      </c>
      <c r="IY8" s="1" t="s">
        <v>4</v>
      </c>
      <c r="IZ8" s="1" t="s">
        <v>2</v>
      </c>
      <c r="JA8" s="1" t="s">
        <v>2</v>
      </c>
      <c r="JB8" s="1" t="s">
        <v>2</v>
      </c>
      <c r="JC8" s="1" t="s">
        <v>2</v>
      </c>
      <c r="JD8" s="1" t="s">
        <v>2</v>
      </c>
      <c r="JE8" s="1" t="s">
        <v>53</v>
      </c>
      <c r="JF8" s="1" t="s">
        <v>53</v>
      </c>
      <c r="JG8" s="1" t="s">
        <v>3</v>
      </c>
      <c r="JH8" s="1" t="s">
        <v>1</v>
      </c>
      <c r="JI8" s="1" t="s">
        <v>54</v>
      </c>
      <c r="JJ8" s="1" t="s">
        <v>54</v>
      </c>
      <c r="JK8" s="1" t="s">
        <v>2</v>
      </c>
      <c r="JL8" s="1" t="s">
        <v>1</v>
      </c>
      <c r="JM8" s="1" t="s">
        <v>2</v>
      </c>
      <c r="JN8" s="1" t="s">
        <v>54</v>
      </c>
      <c r="JO8" s="1" t="s">
        <v>2</v>
      </c>
      <c r="JP8" s="1" t="s">
        <v>2</v>
      </c>
      <c r="JQ8" s="1" t="s">
        <v>18</v>
      </c>
      <c r="JV8" s="1" t="s">
        <v>18</v>
      </c>
      <c r="KA8" s="1" t="s">
        <v>4</v>
      </c>
      <c r="KB8" s="1" t="s">
        <v>1</v>
      </c>
      <c r="KC8" s="1" t="s">
        <v>3</v>
      </c>
      <c r="KD8" s="1" t="s">
        <v>1</v>
      </c>
      <c r="KE8" s="1" t="s">
        <v>3</v>
      </c>
      <c r="KF8" s="1" t="s">
        <v>1</v>
      </c>
      <c r="KG8" s="1" t="s">
        <v>2</v>
      </c>
      <c r="KH8" s="1" t="s">
        <v>1</v>
      </c>
      <c r="KI8" s="1" t="s">
        <v>3</v>
      </c>
      <c r="KJ8" s="1" t="s">
        <v>3</v>
      </c>
      <c r="KK8" s="1" t="s">
        <v>1</v>
      </c>
      <c r="KL8" s="1" t="s">
        <v>18</v>
      </c>
      <c r="KP8" s="1" t="s">
        <v>18</v>
      </c>
    </row>
    <row r="9" spans="1:306" ht="25.5" x14ac:dyDescent="0.2">
      <c r="A9" s="1" t="s">
        <v>11</v>
      </c>
      <c r="B9" s="1" t="s">
        <v>12</v>
      </c>
      <c r="C9" s="1" t="s">
        <v>296</v>
      </c>
      <c r="D9" s="1" t="s">
        <v>1</v>
      </c>
      <c r="E9" s="1" t="s">
        <v>1</v>
      </c>
      <c r="F9" s="1" t="s">
        <v>1</v>
      </c>
      <c r="G9" s="1" t="s">
        <v>1</v>
      </c>
      <c r="H9" s="1" t="s">
        <v>1</v>
      </c>
      <c r="I9" s="1" t="s">
        <v>4</v>
      </c>
      <c r="J9" s="1" t="s">
        <v>1</v>
      </c>
      <c r="K9" s="1" t="s">
        <v>1</v>
      </c>
      <c r="L9" s="1" t="s">
        <v>1</v>
      </c>
      <c r="M9" s="1" t="s">
        <v>1</v>
      </c>
      <c r="N9" s="1" t="s">
        <v>1</v>
      </c>
      <c r="O9" s="1" t="s">
        <v>1</v>
      </c>
      <c r="P9" s="1" t="s">
        <v>1</v>
      </c>
      <c r="Q9" s="1" t="s">
        <v>1</v>
      </c>
      <c r="R9" s="1" t="s">
        <v>1</v>
      </c>
      <c r="S9" s="1" t="s">
        <v>1</v>
      </c>
      <c r="T9" s="1" t="s">
        <v>1</v>
      </c>
      <c r="U9" s="1" t="s">
        <v>18</v>
      </c>
      <c r="AF9" s="1" t="s">
        <v>18</v>
      </c>
      <c r="AM9" s="1" t="s">
        <v>18</v>
      </c>
      <c r="BI9" s="1" t="s">
        <v>18</v>
      </c>
      <c r="BS9" s="1" t="s">
        <v>18</v>
      </c>
      <c r="BT9" s="1" t="s">
        <v>18</v>
      </c>
      <c r="BU9" s="1" t="s">
        <v>18</v>
      </c>
      <c r="BV9" s="1" t="s">
        <v>18</v>
      </c>
      <c r="BW9" s="1" t="s">
        <v>18</v>
      </c>
      <c r="BX9" s="1" t="s">
        <v>18</v>
      </c>
      <c r="BY9" s="1" t="s">
        <v>18</v>
      </c>
      <c r="BZ9" s="1" t="s">
        <v>18</v>
      </c>
      <c r="CA9" s="1" t="s">
        <v>18</v>
      </c>
      <c r="CB9" s="1" t="s">
        <v>18</v>
      </c>
      <c r="CC9" s="1" t="s">
        <v>18</v>
      </c>
      <c r="CD9" s="1" t="s">
        <v>18</v>
      </c>
      <c r="CE9" s="1" t="s">
        <v>18</v>
      </c>
      <c r="CF9" s="1" t="s">
        <v>18</v>
      </c>
      <c r="CG9" s="1" t="s">
        <v>18</v>
      </c>
      <c r="CH9" s="1" t="s">
        <v>18</v>
      </c>
      <c r="CI9" s="1" t="s">
        <v>18</v>
      </c>
      <c r="CJ9" s="1" t="s">
        <v>18</v>
      </c>
      <c r="CK9" s="1" t="s">
        <v>18</v>
      </c>
      <c r="CL9" s="1" t="s">
        <v>18</v>
      </c>
      <c r="CM9" s="1" t="s">
        <v>18</v>
      </c>
      <c r="CN9" s="1" t="s">
        <v>18</v>
      </c>
      <c r="CO9" s="1" t="s">
        <v>18</v>
      </c>
      <c r="CP9" s="1" t="s">
        <v>18</v>
      </c>
      <c r="CQ9" s="1" t="s">
        <v>18</v>
      </c>
      <c r="CR9" s="1" t="s">
        <v>18</v>
      </c>
      <c r="CS9" s="1" t="s">
        <v>18</v>
      </c>
      <c r="CT9" s="1" t="s">
        <v>18</v>
      </c>
      <c r="CU9" s="1" t="s">
        <v>18</v>
      </c>
      <c r="CV9" s="1" t="s">
        <v>18</v>
      </c>
      <c r="CW9" s="1" t="s">
        <v>18</v>
      </c>
      <c r="CX9" s="1" t="s">
        <v>18</v>
      </c>
      <c r="CY9" s="1" t="s">
        <v>18</v>
      </c>
      <c r="CZ9" s="1" t="s">
        <v>18</v>
      </c>
      <c r="DA9" s="1" t="s">
        <v>18</v>
      </c>
      <c r="DB9" s="1" t="s">
        <v>18</v>
      </c>
      <c r="DC9" s="1" t="s">
        <v>18</v>
      </c>
      <c r="DD9" s="1" t="s">
        <v>18</v>
      </c>
      <c r="DE9" s="1" t="s">
        <v>18</v>
      </c>
      <c r="DF9" s="1" t="s">
        <v>18</v>
      </c>
      <c r="DG9" s="1" t="s">
        <v>18</v>
      </c>
      <c r="DH9" s="1" t="s">
        <v>18</v>
      </c>
      <c r="DI9" s="1" t="s">
        <v>18</v>
      </c>
      <c r="DJ9" s="1" t="s">
        <v>18</v>
      </c>
      <c r="DK9" s="1" t="s">
        <v>18</v>
      </c>
      <c r="DL9" s="1" t="s">
        <v>18</v>
      </c>
      <c r="DM9" s="1" t="s">
        <v>18</v>
      </c>
      <c r="DN9" s="1" t="s">
        <v>18</v>
      </c>
      <c r="DO9" s="1" t="s">
        <v>18</v>
      </c>
      <c r="DP9" s="1" t="s">
        <v>18</v>
      </c>
      <c r="DQ9" s="1" t="s">
        <v>18</v>
      </c>
      <c r="DR9" s="1" t="s">
        <v>18</v>
      </c>
      <c r="DS9" s="1" t="s">
        <v>18</v>
      </c>
      <c r="DT9" s="1" t="s">
        <v>18</v>
      </c>
      <c r="DU9" s="1" t="s">
        <v>18</v>
      </c>
      <c r="DV9" s="1" t="s">
        <v>18</v>
      </c>
      <c r="DW9" s="1" t="s">
        <v>18</v>
      </c>
      <c r="DX9" s="1" t="s">
        <v>18</v>
      </c>
      <c r="DY9" s="1" t="s">
        <v>18</v>
      </c>
      <c r="DZ9" s="1" t="s">
        <v>18</v>
      </c>
      <c r="EA9" s="1" t="s">
        <v>18</v>
      </c>
      <c r="EB9" s="1" t="s">
        <v>18</v>
      </c>
      <c r="EC9" s="1" t="s">
        <v>18</v>
      </c>
      <c r="ED9" s="1" t="s">
        <v>18</v>
      </c>
      <c r="EE9" s="1" t="s">
        <v>18</v>
      </c>
      <c r="EF9" s="1" t="s">
        <v>18</v>
      </c>
      <c r="EG9" s="1" t="s">
        <v>18</v>
      </c>
      <c r="EH9" s="1" t="s">
        <v>18</v>
      </c>
      <c r="EI9" s="1" t="s">
        <v>18</v>
      </c>
      <c r="EJ9" s="1" t="s">
        <v>18</v>
      </c>
      <c r="EK9" s="1" t="s">
        <v>18</v>
      </c>
      <c r="EL9" s="1" t="s">
        <v>18</v>
      </c>
      <c r="EM9" s="1" t="s">
        <v>18</v>
      </c>
      <c r="EN9" s="1" t="s">
        <v>18</v>
      </c>
      <c r="EO9" s="1" t="s">
        <v>18</v>
      </c>
      <c r="EP9" s="1" t="s">
        <v>18</v>
      </c>
      <c r="EQ9" s="1" t="s">
        <v>18</v>
      </c>
      <c r="ER9" s="1" t="s">
        <v>18</v>
      </c>
      <c r="ES9" s="1" t="s">
        <v>18</v>
      </c>
      <c r="ET9" s="1" t="s">
        <v>18</v>
      </c>
      <c r="EU9" s="1" t="s">
        <v>18</v>
      </c>
      <c r="EV9" s="1" t="s">
        <v>18</v>
      </c>
      <c r="EW9" s="1" t="s">
        <v>18</v>
      </c>
      <c r="EX9" s="1" t="s">
        <v>18</v>
      </c>
      <c r="EY9" s="1" t="s">
        <v>18</v>
      </c>
      <c r="EZ9" s="1" t="s">
        <v>18</v>
      </c>
      <c r="FA9" s="1" t="s">
        <v>18</v>
      </c>
      <c r="FB9" s="1" t="s">
        <v>18</v>
      </c>
      <c r="FC9" s="1" t="s">
        <v>18</v>
      </c>
      <c r="FD9" s="1" t="s">
        <v>18</v>
      </c>
      <c r="FE9" s="1" t="s">
        <v>18</v>
      </c>
      <c r="FF9" s="1" t="s">
        <v>18</v>
      </c>
      <c r="FG9" s="1" t="s">
        <v>18</v>
      </c>
      <c r="FH9" s="1" t="s">
        <v>18</v>
      </c>
      <c r="FI9" s="1" t="s">
        <v>18</v>
      </c>
      <c r="GK9" s="1" t="s">
        <v>18</v>
      </c>
      <c r="GP9" s="1" t="s">
        <v>18</v>
      </c>
      <c r="GW9" s="1" t="s">
        <v>18</v>
      </c>
      <c r="HT9" s="1" t="s">
        <v>18</v>
      </c>
      <c r="IC9" s="1" t="s">
        <v>18</v>
      </c>
      <c r="IG9" s="1" t="s">
        <v>4</v>
      </c>
      <c r="IH9" s="1" t="s">
        <v>18</v>
      </c>
      <c r="II9" s="1" t="s">
        <v>18</v>
      </c>
      <c r="IJ9" s="1" t="s">
        <v>18</v>
      </c>
      <c r="IK9" s="1" t="s">
        <v>18</v>
      </c>
      <c r="IL9" s="1" t="s">
        <v>18</v>
      </c>
      <c r="IM9" s="1" t="s">
        <v>18</v>
      </c>
      <c r="IN9" s="1" t="s">
        <v>18</v>
      </c>
      <c r="IO9" s="1" t="s">
        <v>5</v>
      </c>
      <c r="IP9" s="1" t="s">
        <v>9</v>
      </c>
      <c r="IQ9" s="1" t="s">
        <v>9</v>
      </c>
      <c r="IR9" s="1" t="s">
        <v>5</v>
      </c>
      <c r="IS9" s="1" t="s">
        <v>5</v>
      </c>
      <c r="IT9" s="1" t="s">
        <v>5</v>
      </c>
      <c r="IU9" s="1" t="s">
        <v>5</v>
      </c>
      <c r="IV9" s="1" t="s">
        <v>5</v>
      </c>
      <c r="IW9" s="1" t="s">
        <v>5</v>
      </c>
      <c r="IX9" s="1" t="s">
        <v>9</v>
      </c>
      <c r="IY9" s="1" t="s">
        <v>18</v>
      </c>
      <c r="JG9" s="1" t="s">
        <v>3</v>
      </c>
      <c r="JH9" s="1" t="s">
        <v>3</v>
      </c>
      <c r="JI9" s="1" t="s">
        <v>3</v>
      </c>
      <c r="JJ9" s="1" t="s">
        <v>3</v>
      </c>
      <c r="JK9" s="1" t="s">
        <v>1</v>
      </c>
      <c r="JL9" s="1" t="s">
        <v>1</v>
      </c>
      <c r="JM9" s="1" t="s">
        <v>1</v>
      </c>
      <c r="JN9" s="1" t="s">
        <v>1</v>
      </c>
      <c r="JO9" s="1" t="s">
        <v>1</v>
      </c>
      <c r="JP9" s="1" t="s">
        <v>1</v>
      </c>
      <c r="JQ9" s="1" t="s">
        <v>18</v>
      </c>
      <c r="JV9" s="1" t="s">
        <v>18</v>
      </c>
      <c r="KA9" s="1" t="s">
        <v>18</v>
      </c>
      <c r="KF9" s="1" t="s">
        <v>2</v>
      </c>
      <c r="KG9" s="1" t="s">
        <v>2</v>
      </c>
      <c r="KH9" s="1" t="s">
        <v>2</v>
      </c>
      <c r="KI9" s="1" t="s">
        <v>3</v>
      </c>
      <c r="KJ9" s="1" t="s">
        <v>52</v>
      </c>
      <c r="KK9" s="1" t="s">
        <v>2</v>
      </c>
      <c r="KL9" s="1" t="s">
        <v>18</v>
      </c>
      <c r="KP9" s="1" t="s">
        <v>18</v>
      </c>
    </row>
    <row r="10" spans="1:306" ht="25.5" x14ac:dyDescent="0.2">
      <c r="A10" s="1" t="s">
        <v>11</v>
      </c>
      <c r="B10" s="1" t="s">
        <v>12</v>
      </c>
      <c r="C10" s="1" t="s">
        <v>296</v>
      </c>
      <c r="D10" s="1" t="s">
        <v>3</v>
      </c>
      <c r="E10" s="1" t="s">
        <v>3</v>
      </c>
      <c r="F10" s="1" t="s">
        <v>3</v>
      </c>
      <c r="G10" s="1" t="s">
        <v>3</v>
      </c>
      <c r="H10" s="1" t="s">
        <v>3</v>
      </c>
      <c r="I10" s="1" t="s">
        <v>4</v>
      </c>
      <c r="J10" s="1" t="s">
        <v>53</v>
      </c>
      <c r="K10" s="1" t="s">
        <v>3</v>
      </c>
      <c r="L10" s="1" t="s">
        <v>3</v>
      </c>
      <c r="M10" s="1" t="s">
        <v>3</v>
      </c>
      <c r="N10" s="1" t="s">
        <v>53</v>
      </c>
      <c r="O10" s="1" t="s">
        <v>53</v>
      </c>
      <c r="P10" s="1" t="s">
        <v>2</v>
      </c>
      <c r="Q10" s="1" t="s">
        <v>7</v>
      </c>
      <c r="R10" s="1" t="s">
        <v>3</v>
      </c>
      <c r="S10" s="1" t="s">
        <v>1</v>
      </c>
      <c r="T10" s="1" t="s">
        <v>1</v>
      </c>
      <c r="U10" s="1" t="s">
        <v>18</v>
      </c>
      <c r="AF10" s="1" t="s">
        <v>18</v>
      </c>
      <c r="AM10" s="1" t="s">
        <v>18</v>
      </c>
      <c r="BI10" s="1" t="s">
        <v>18</v>
      </c>
      <c r="BS10" s="1" t="s">
        <v>18</v>
      </c>
      <c r="BT10" s="1" t="s">
        <v>18</v>
      </c>
      <c r="BU10" s="1" t="s">
        <v>18</v>
      </c>
      <c r="BV10" s="1" t="s">
        <v>18</v>
      </c>
      <c r="BW10" s="1" t="s">
        <v>18</v>
      </c>
      <c r="BX10" s="1" t="s">
        <v>18</v>
      </c>
      <c r="BY10" s="1" t="s">
        <v>18</v>
      </c>
      <c r="BZ10" s="1" t="s">
        <v>18</v>
      </c>
      <c r="CA10" s="1" t="s">
        <v>18</v>
      </c>
      <c r="CB10" s="1" t="s">
        <v>18</v>
      </c>
      <c r="CC10" s="1" t="s">
        <v>18</v>
      </c>
      <c r="CD10" s="1" t="s">
        <v>18</v>
      </c>
      <c r="CE10" s="1" t="s">
        <v>18</v>
      </c>
      <c r="CF10" s="1" t="s">
        <v>18</v>
      </c>
      <c r="CG10" s="1" t="s">
        <v>18</v>
      </c>
      <c r="CH10" s="1" t="s">
        <v>18</v>
      </c>
      <c r="CI10" s="1" t="s">
        <v>18</v>
      </c>
      <c r="CJ10" s="1" t="s">
        <v>18</v>
      </c>
      <c r="CK10" s="1" t="s">
        <v>18</v>
      </c>
      <c r="CL10" s="1" t="s">
        <v>18</v>
      </c>
      <c r="CM10" s="1" t="s">
        <v>18</v>
      </c>
      <c r="CN10" s="1" t="s">
        <v>18</v>
      </c>
      <c r="CO10" s="1" t="s">
        <v>18</v>
      </c>
      <c r="CP10" s="1" t="s">
        <v>18</v>
      </c>
      <c r="CQ10" s="1" t="s">
        <v>18</v>
      </c>
      <c r="CR10" s="1" t="s">
        <v>18</v>
      </c>
      <c r="CS10" s="1" t="s">
        <v>18</v>
      </c>
      <c r="CT10" s="1" t="s">
        <v>18</v>
      </c>
      <c r="CU10" s="1" t="s">
        <v>18</v>
      </c>
      <c r="CV10" s="1" t="s">
        <v>18</v>
      </c>
      <c r="CW10" s="1" t="s">
        <v>18</v>
      </c>
      <c r="CX10" s="1" t="s">
        <v>18</v>
      </c>
      <c r="CY10" s="1" t="s">
        <v>18</v>
      </c>
      <c r="CZ10" s="1" t="s">
        <v>18</v>
      </c>
      <c r="DA10" s="1" t="s">
        <v>18</v>
      </c>
      <c r="DB10" s="1" t="s">
        <v>18</v>
      </c>
      <c r="DC10" s="1" t="s">
        <v>18</v>
      </c>
      <c r="DD10" s="1" t="s">
        <v>18</v>
      </c>
      <c r="DE10" s="1" t="s">
        <v>18</v>
      </c>
      <c r="DF10" s="1" t="s">
        <v>18</v>
      </c>
      <c r="DG10" s="1" t="s">
        <v>18</v>
      </c>
      <c r="DH10" s="1" t="s">
        <v>18</v>
      </c>
      <c r="DI10" s="1" t="s">
        <v>18</v>
      </c>
      <c r="DJ10" s="1" t="s">
        <v>18</v>
      </c>
      <c r="DK10" s="1" t="s">
        <v>18</v>
      </c>
      <c r="DL10" s="1" t="s">
        <v>18</v>
      </c>
      <c r="DM10" s="1" t="s">
        <v>18</v>
      </c>
      <c r="DN10" s="1" t="s">
        <v>18</v>
      </c>
      <c r="DO10" s="1" t="s">
        <v>18</v>
      </c>
      <c r="DP10" s="1" t="s">
        <v>18</v>
      </c>
      <c r="DQ10" s="1" t="s">
        <v>18</v>
      </c>
      <c r="DR10" s="1" t="s">
        <v>18</v>
      </c>
      <c r="DS10" s="1" t="s">
        <v>18</v>
      </c>
      <c r="DT10" s="1" t="s">
        <v>18</v>
      </c>
      <c r="DU10" s="1" t="s">
        <v>18</v>
      </c>
      <c r="DV10" s="1" t="s">
        <v>18</v>
      </c>
      <c r="DW10" s="1" t="s">
        <v>18</v>
      </c>
      <c r="DX10" s="1" t="s">
        <v>18</v>
      </c>
      <c r="DY10" s="1" t="s">
        <v>18</v>
      </c>
      <c r="DZ10" s="1" t="s">
        <v>18</v>
      </c>
      <c r="EA10" s="1" t="s">
        <v>18</v>
      </c>
      <c r="EB10" s="1" t="s">
        <v>18</v>
      </c>
      <c r="EC10" s="1" t="s">
        <v>18</v>
      </c>
      <c r="ED10" s="1" t="s">
        <v>18</v>
      </c>
      <c r="EE10" s="1" t="s">
        <v>18</v>
      </c>
      <c r="EF10" s="1" t="s">
        <v>18</v>
      </c>
      <c r="EG10" s="1" t="s">
        <v>18</v>
      </c>
      <c r="EH10" s="1" t="s">
        <v>18</v>
      </c>
      <c r="EI10" s="1" t="s">
        <v>18</v>
      </c>
      <c r="EJ10" s="1" t="s">
        <v>18</v>
      </c>
      <c r="EK10" s="1" t="s">
        <v>18</v>
      </c>
      <c r="EL10" s="1" t="s">
        <v>18</v>
      </c>
      <c r="EM10" s="1" t="s">
        <v>18</v>
      </c>
      <c r="EN10" s="1" t="s">
        <v>18</v>
      </c>
      <c r="EO10" s="1" t="s">
        <v>18</v>
      </c>
      <c r="EP10" s="1" t="s">
        <v>18</v>
      </c>
      <c r="EQ10" s="1" t="s">
        <v>18</v>
      </c>
      <c r="ER10" s="1" t="s">
        <v>18</v>
      </c>
      <c r="ES10" s="1" t="s">
        <v>18</v>
      </c>
      <c r="ET10" s="1" t="s">
        <v>18</v>
      </c>
      <c r="EU10" s="1" t="s">
        <v>18</v>
      </c>
      <c r="EV10" s="1" t="s">
        <v>18</v>
      </c>
      <c r="EW10" s="1" t="s">
        <v>18</v>
      </c>
      <c r="EX10" s="1" t="s">
        <v>18</v>
      </c>
      <c r="EY10" s="1" t="s">
        <v>18</v>
      </c>
      <c r="EZ10" s="1" t="s">
        <v>18</v>
      </c>
      <c r="FA10" s="1" t="s">
        <v>18</v>
      </c>
      <c r="FB10" s="1" t="s">
        <v>18</v>
      </c>
      <c r="FC10" s="1" t="s">
        <v>18</v>
      </c>
      <c r="FD10" s="1" t="s">
        <v>18</v>
      </c>
      <c r="FE10" s="1" t="s">
        <v>18</v>
      </c>
      <c r="FF10" s="1" t="s">
        <v>18</v>
      </c>
      <c r="FG10" s="1" t="s">
        <v>18</v>
      </c>
      <c r="FH10" s="1" t="s">
        <v>18</v>
      </c>
      <c r="FI10" s="1" t="s">
        <v>18</v>
      </c>
      <c r="GK10" s="1" t="s">
        <v>18</v>
      </c>
      <c r="GP10" s="1" t="s">
        <v>4</v>
      </c>
      <c r="GQ10" s="1" t="s">
        <v>7</v>
      </c>
      <c r="GR10" s="1" t="s">
        <v>7</v>
      </c>
      <c r="GS10" s="1" t="s">
        <v>7</v>
      </c>
      <c r="GT10" s="1" t="s">
        <v>7</v>
      </c>
      <c r="GU10" s="1" t="s">
        <v>1</v>
      </c>
      <c r="GV10" s="1" t="s">
        <v>1</v>
      </c>
      <c r="GW10" s="1" t="s">
        <v>18</v>
      </c>
      <c r="HT10" s="1" t="s">
        <v>18</v>
      </c>
      <c r="IC10" s="1" t="s">
        <v>4</v>
      </c>
      <c r="ID10" s="1" t="s">
        <v>3</v>
      </c>
      <c r="IE10" s="1" t="s">
        <v>3</v>
      </c>
      <c r="IF10" s="1" t="s">
        <v>7</v>
      </c>
      <c r="IG10" s="1" t="s">
        <v>4</v>
      </c>
      <c r="IH10" s="1" t="s">
        <v>18</v>
      </c>
      <c r="II10" s="1" t="s">
        <v>18</v>
      </c>
      <c r="IJ10" s="1" t="s">
        <v>18</v>
      </c>
      <c r="IK10" s="1" t="s">
        <v>18</v>
      </c>
      <c r="IL10" s="1" t="s">
        <v>18</v>
      </c>
      <c r="IM10" s="1" t="s">
        <v>18</v>
      </c>
      <c r="IN10" s="1" t="s">
        <v>18</v>
      </c>
      <c r="IO10" s="1" t="s">
        <v>8</v>
      </c>
      <c r="IP10" s="1" t="s">
        <v>6</v>
      </c>
      <c r="IQ10" s="1" t="s">
        <v>5</v>
      </c>
      <c r="IR10" s="1" t="s">
        <v>5</v>
      </c>
      <c r="IS10" s="1" t="s">
        <v>8</v>
      </c>
      <c r="IT10" s="1" t="s">
        <v>5</v>
      </c>
      <c r="IU10" s="1" t="s">
        <v>8</v>
      </c>
      <c r="IV10" s="1" t="s">
        <v>5</v>
      </c>
      <c r="IW10" s="1" t="s">
        <v>8</v>
      </c>
      <c r="IX10" s="1" t="s">
        <v>10</v>
      </c>
      <c r="IY10" s="1" t="s">
        <v>4</v>
      </c>
      <c r="IZ10" s="1" t="s">
        <v>52</v>
      </c>
      <c r="JA10" s="1" t="s">
        <v>2</v>
      </c>
      <c r="JB10" s="1" t="s">
        <v>1</v>
      </c>
      <c r="JC10" s="1" t="s">
        <v>52</v>
      </c>
      <c r="JD10" s="1" t="s">
        <v>52</v>
      </c>
      <c r="JE10" s="1" t="s">
        <v>52</v>
      </c>
      <c r="JF10" s="1" t="s">
        <v>52</v>
      </c>
      <c r="JG10" s="1" t="s">
        <v>3</v>
      </c>
      <c r="JH10" s="1" t="s">
        <v>52</v>
      </c>
      <c r="JI10" s="1" t="s">
        <v>2</v>
      </c>
      <c r="JJ10" s="1" t="s">
        <v>2</v>
      </c>
      <c r="JK10" s="1" t="s">
        <v>3</v>
      </c>
      <c r="JL10" s="1" t="s">
        <v>52</v>
      </c>
      <c r="JM10" s="1" t="s">
        <v>1</v>
      </c>
      <c r="JN10" s="1" t="s">
        <v>1</v>
      </c>
      <c r="JO10" s="1" t="s">
        <v>2</v>
      </c>
      <c r="JP10" s="1" t="s">
        <v>2</v>
      </c>
      <c r="JQ10" s="1" t="s">
        <v>18</v>
      </c>
      <c r="JV10" s="1" t="s">
        <v>18</v>
      </c>
      <c r="KA10" s="1" t="s">
        <v>4</v>
      </c>
      <c r="KB10" s="1" t="s">
        <v>1</v>
      </c>
      <c r="KC10" s="1" t="s">
        <v>52</v>
      </c>
      <c r="KD10" s="1" t="s">
        <v>1</v>
      </c>
      <c r="KE10" s="1" t="s">
        <v>3</v>
      </c>
      <c r="KF10" s="1" t="s">
        <v>2</v>
      </c>
      <c r="KG10" s="1" t="s">
        <v>2</v>
      </c>
      <c r="KH10" s="1" t="s">
        <v>1</v>
      </c>
      <c r="KI10" s="1" t="s">
        <v>2</v>
      </c>
      <c r="KJ10" s="1" t="s">
        <v>52</v>
      </c>
      <c r="KK10" s="1" t="s">
        <v>52</v>
      </c>
      <c r="KL10" s="1" t="s">
        <v>18</v>
      </c>
      <c r="KP10" s="1" t="s">
        <v>4</v>
      </c>
      <c r="KQ10" s="1" t="s">
        <v>3</v>
      </c>
      <c r="KR10" s="1" t="s">
        <v>3</v>
      </c>
      <c r="KS10" s="1" t="s">
        <v>7</v>
      </c>
      <c r="KT10" s="1" t="s">
        <v>7</v>
      </c>
    </row>
    <row r="11" spans="1:306" ht="25.5" x14ac:dyDescent="0.2">
      <c r="A11" s="1" t="s">
        <v>11</v>
      </c>
      <c r="B11" s="1" t="s">
        <v>12</v>
      </c>
      <c r="C11" s="1" t="s">
        <v>296</v>
      </c>
      <c r="D11" s="1" t="s">
        <v>3</v>
      </c>
      <c r="E11" s="1" t="s">
        <v>2</v>
      </c>
      <c r="F11" s="1" t="s">
        <v>2</v>
      </c>
      <c r="G11" s="1" t="s">
        <v>1</v>
      </c>
      <c r="H11" s="1" t="s">
        <v>1</v>
      </c>
      <c r="I11" s="1" t="s">
        <v>4</v>
      </c>
      <c r="J11" s="1" t="s">
        <v>7</v>
      </c>
      <c r="K11" s="1" t="s">
        <v>1</v>
      </c>
      <c r="L11" s="1" t="s">
        <v>2</v>
      </c>
      <c r="M11" s="1" t="s">
        <v>2</v>
      </c>
      <c r="N11" s="1" t="s">
        <v>2</v>
      </c>
      <c r="O11" s="1" t="s">
        <v>7</v>
      </c>
      <c r="P11" s="1" t="s">
        <v>7</v>
      </c>
      <c r="Q11" s="1" t="s">
        <v>3</v>
      </c>
      <c r="R11" s="1" t="s">
        <v>2</v>
      </c>
      <c r="S11" s="1" t="s">
        <v>7</v>
      </c>
      <c r="T11" s="1" t="s">
        <v>2</v>
      </c>
      <c r="U11" s="1" t="s">
        <v>18</v>
      </c>
      <c r="AF11" s="1" t="s">
        <v>18</v>
      </c>
      <c r="AM11" s="1" t="s">
        <v>18</v>
      </c>
      <c r="BI11" s="1" t="s">
        <v>18</v>
      </c>
      <c r="BS11" s="1" t="s">
        <v>18</v>
      </c>
      <c r="BT11" s="1" t="s">
        <v>18</v>
      </c>
      <c r="BU11" s="1" t="s">
        <v>18</v>
      </c>
      <c r="BV11" s="1" t="s">
        <v>18</v>
      </c>
      <c r="BW11" s="1" t="s">
        <v>18</v>
      </c>
      <c r="BX11" s="1" t="s">
        <v>18</v>
      </c>
      <c r="BY11" s="1" t="s">
        <v>18</v>
      </c>
      <c r="BZ11" s="1" t="s">
        <v>18</v>
      </c>
      <c r="CA11" s="1" t="s">
        <v>18</v>
      </c>
      <c r="CB11" s="1" t="s">
        <v>18</v>
      </c>
      <c r="CC11" s="1" t="s">
        <v>18</v>
      </c>
      <c r="CD11" s="1" t="s">
        <v>18</v>
      </c>
      <c r="CE11" s="1" t="s">
        <v>18</v>
      </c>
      <c r="CF11" s="1" t="s">
        <v>18</v>
      </c>
      <c r="CG11" s="1" t="s">
        <v>18</v>
      </c>
      <c r="CH11" s="1" t="s">
        <v>18</v>
      </c>
      <c r="CI11" s="1" t="s">
        <v>18</v>
      </c>
      <c r="CJ11" s="1" t="s">
        <v>18</v>
      </c>
      <c r="CK11" s="1" t="s">
        <v>18</v>
      </c>
      <c r="CL11" s="1" t="s">
        <v>18</v>
      </c>
      <c r="CM11" s="1" t="s">
        <v>18</v>
      </c>
      <c r="CN11" s="1" t="s">
        <v>18</v>
      </c>
      <c r="CO11" s="1" t="s">
        <v>18</v>
      </c>
      <c r="CP11" s="1" t="s">
        <v>18</v>
      </c>
      <c r="CQ11" s="1" t="s">
        <v>18</v>
      </c>
      <c r="CR11" s="1" t="s">
        <v>18</v>
      </c>
      <c r="CS11" s="1" t="s">
        <v>18</v>
      </c>
      <c r="CT11" s="1" t="s">
        <v>18</v>
      </c>
      <c r="CU11" s="1" t="s">
        <v>18</v>
      </c>
      <c r="CV11" s="1" t="s">
        <v>18</v>
      </c>
      <c r="CW11" s="1" t="s">
        <v>18</v>
      </c>
      <c r="CX11" s="1" t="s">
        <v>18</v>
      </c>
      <c r="CY11" s="1" t="s">
        <v>18</v>
      </c>
      <c r="CZ11" s="1" t="s">
        <v>18</v>
      </c>
      <c r="DA11" s="1" t="s">
        <v>18</v>
      </c>
      <c r="DB11" s="1" t="s">
        <v>18</v>
      </c>
      <c r="DC11" s="1" t="s">
        <v>18</v>
      </c>
      <c r="DD11" s="1" t="s">
        <v>18</v>
      </c>
      <c r="DE11" s="1" t="s">
        <v>18</v>
      </c>
      <c r="DF11" s="1" t="s">
        <v>18</v>
      </c>
      <c r="DG11" s="1" t="s">
        <v>18</v>
      </c>
      <c r="DH11" s="1" t="s">
        <v>18</v>
      </c>
      <c r="DI11" s="1" t="s">
        <v>18</v>
      </c>
      <c r="DJ11" s="1" t="s">
        <v>18</v>
      </c>
      <c r="DK11" s="1" t="s">
        <v>18</v>
      </c>
      <c r="DL11" s="1" t="s">
        <v>18</v>
      </c>
      <c r="DM11" s="1" t="s">
        <v>18</v>
      </c>
      <c r="DN11" s="1" t="s">
        <v>18</v>
      </c>
      <c r="DO11" s="1" t="s">
        <v>18</v>
      </c>
      <c r="DP11" s="1" t="s">
        <v>18</v>
      </c>
      <c r="DQ11" s="1" t="s">
        <v>18</v>
      </c>
      <c r="DR11" s="1" t="s">
        <v>18</v>
      </c>
      <c r="DS11" s="1" t="s">
        <v>18</v>
      </c>
      <c r="DT11" s="1" t="s">
        <v>18</v>
      </c>
      <c r="DU11" s="1" t="s">
        <v>18</v>
      </c>
      <c r="DV11" s="1" t="s">
        <v>18</v>
      </c>
      <c r="DW11" s="1" t="s">
        <v>18</v>
      </c>
      <c r="DX11" s="1" t="s">
        <v>18</v>
      </c>
      <c r="DY11" s="1" t="s">
        <v>18</v>
      </c>
      <c r="DZ11" s="1" t="s">
        <v>18</v>
      </c>
      <c r="EA11" s="1" t="s">
        <v>18</v>
      </c>
      <c r="EB11" s="1" t="s">
        <v>18</v>
      </c>
      <c r="EC11" s="1" t="s">
        <v>18</v>
      </c>
      <c r="ED11" s="1" t="s">
        <v>18</v>
      </c>
      <c r="EE11" s="1" t="s">
        <v>18</v>
      </c>
      <c r="EF11" s="1" t="s">
        <v>18</v>
      </c>
      <c r="EG11" s="1" t="s">
        <v>18</v>
      </c>
      <c r="EH11" s="1" t="s">
        <v>18</v>
      </c>
      <c r="EI11" s="1" t="s">
        <v>18</v>
      </c>
      <c r="EJ11" s="1" t="s">
        <v>18</v>
      </c>
      <c r="EK11" s="1" t="s">
        <v>18</v>
      </c>
      <c r="EL11" s="1" t="s">
        <v>18</v>
      </c>
      <c r="EM11" s="1" t="s">
        <v>18</v>
      </c>
      <c r="EN11" s="1" t="s">
        <v>18</v>
      </c>
      <c r="EO11" s="1" t="s">
        <v>18</v>
      </c>
      <c r="EP11" s="1" t="s">
        <v>18</v>
      </c>
      <c r="EQ11" s="1" t="s">
        <v>18</v>
      </c>
      <c r="ER11" s="1" t="s">
        <v>18</v>
      </c>
      <c r="ES11" s="1" t="s">
        <v>18</v>
      </c>
      <c r="ET11" s="1" t="s">
        <v>18</v>
      </c>
      <c r="EU11" s="1" t="s">
        <v>18</v>
      </c>
      <c r="EV11" s="1" t="s">
        <v>18</v>
      </c>
      <c r="EW11" s="1" t="s">
        <v>18</v>
      </c>
      <c r="EX11" s="1" t="s">
        <v>18</v>
      </c>
      <c r="EY11" s="1" t="s">
        <v>18</v>
      </c>
      <c r="EZ11" s="1" t="s">
        <v>18</v>
      </c>
      <c r="FA11" s="1" t="s">
        <v>18</v>
      </c>
      <c r="FB11" s="1" t="s">
        <v>18</v>
      </c>
      <c r="FC11" s="1" t="s">
        <v>18</v>
      </c>
      <c r="FD11" s="1" t="s">
        <v>18</v>
      </c>
      <c r="FE11" s="1" t="s">
        <v>18</v>
      </c>
      <c r="FF11" s="1" t="s">
        <v>18</v>
      </c>
      <c r="FG11" s="1" t="s">
        <v>18</v>
      </c>
      <c r="FH11" s="1" t="s">
        <v>18</v>
      </c>
      <c r="FI11" s="1" t="s">
        <v>18</v>
      </c>
      <c r="GK11" s="1" t="s">
        <v>18</v>
      </c>
      <c r="GP11" s="1" t="s">
        <v>18</v>
      </c>
      <c r="GW11" s="1" t="s">
        <v>18</v>
      </c>
      <c r="HT11" s="1" t="s">
        <v>18</v>
      </c>
      <c r="IC11" s="1" t="s">
        <v>18</v>
      </c>
      <c r="IG11" s="1" t="s">
        <v>4</v>
      </c>
      <c r="IH11" s="1" t="s">
        <v>18</v>
      </c>
      <c r="II11" s="1" t="s">
        <v>18</v>
      </c>
      <c r="IJ11" s="1" t="s">
        <v>18</v>
      </c>
      <c r="IK11" s="1" t="s">
        <v>18</v>
      </c>
      <c r="IL11" s="1" t="s">
        <v>18</v>
      </c>
      <c r="IM11" s="1" t="s">
        <v>18</v>
      </c>
      <c r="IN11" s="1" t="s">
        <v>18</v>
      </c>
      <c r="IO11" s="1" t="s">
        <v>6</v>
      </c>
      <c r="IP11" s="1" t="s">
        <v>6</v>
      </c>
      <c r="IQ11" s="1" t="s">
        <v>9</v>
      </c>
      <c r="IR11" s="1" t="s">
        <v>6</v>
      </c>
      <c r="IS11" s="1" t="s">
        <v>6</v>
      </c>
      <c r="IT11" s="1" t="s">
        <v>6</v>
      </c>
      <c r="IU11" s="1" t="s">
        <v>6</v>
      </c>
      <c r="IV11" s="1" t="s">
        <v>6</v>
      </c>
      <c r="IW11" s="1" t="s">
        <v>6</v>
      </c>
      <c r="IX11" s="1" t="s">
        <v>6</v>
      </c>
      <c r="IY11" s="1" t="s">
        <v>4</v>
      </c>
      <c r="IZ11" s="1" t="s">
        <v>2</v>
      </c>
      <c r="JA11" s="1" t="s">
        <v>2</v>
      </c>
      <c r="JB11" s="1" t="s">
        <v>2</v>
      </c>
      <c r="JC11" s="1" t="s">
        <v>2</v>
      </c>
      <c r="JD11" s="1" t="s">
        <v>3</v>
      </c>
      <c r="JE11" s="1" t="s">
        <v>2</v>
      </c>
      <c r="JF11" s="1" t="s">
        <v>53</v>
      </c>
      <c r="JG11" s="1" t="s">
        <v>1</v>
      </c>
      <c r="JH11" s="1" t="s">
        <v>1</v>
      </c>
      <c r="JI11" s="1" t="s">
        <v>1</v>
      </c>
      <c r="JJ11" s="1" t="s">
        <v>52</v>
      </c>
      <c r="JK11" s="1" t="s">
        <v>1</v>
      </c>
      <c r="JL11" s="1" t="s">
        <v>1</v>
      </c>
      <c r="JM11" s="1" t="s">
        <v>52</v>
      </c>
      <c r="JN11" s="1" t="s">
        <v>1</v>
      </c>
      <c r="JO11" s="1" t="s">
        <v>1</v>
      </c>
      <c r="JP11" s="1" t="s">
        <v>1</v>
      </c>
      <c r="JQ11" s="1" t="s">
        <v>18</v>
      </c>
      <c r="JV11" s="1" t="s">
        <v>18</v>
      </c>
      <c r="KA11" s="1" t="s">
        <v>18</v>
      </c>
      <c r="KF11" s="1" t="s">
        <v>2</v>
      </c>
      <c r="KG11" s="1" t="s">
        <v>2</v>
      </c>
      <c r="KH11" s="1" t="s">
        <v>7</v>
      </c>
      <c r="KI11" s="1" t="s">
        <v>7</v>
      </c>
      <c r="KJ11" s="1" t="s">
        <v>7</v>
      </c>
      <c r="KK11" s="1" t="s">
        <v>7</v>
      </c>
      <c r="KL11" s="1" t="s">
        <v>18</v>
      </c>
      <c r="KP11" s="1" t="s">
        <v>18</v>
      </c>
    </row>
    <row r="12" spans="1:306" ht="25.5" x14ac:dyDescent="0.2">
      <c r="A12" s="1" t="s">
        <v>11</v>
      </c>
      <c r="B12" s="1" t="s">
        <v>12</v>
      </c>
      <c r="C12" s="1" t="s">
        <v>296</v>
      </c>
      <c r="D12" s="1" t="s">
        <v>3</v>
      </c>
      <c r="E12" s="1" t="s">
        <v>7</v>
      </c>
      <c r="F12" s="1" t="s">
        <v>7</v>
      </c>
      <c r="G12" s="1" t="s">
        <v>54</v>
      </c>
      <c r="H12" s="1" t="s">
        <v>54</v>
      </c>
      <c r="I12" s="1" t="s">
        <v>18</v>
      </c>
      <c r="U12" s="1" t="s">
        <v>18</v>
      </c>
      <c r="AF12" s="1" t="s">
        <v>18</v>
      </c>
      <c r="AM12" s="1" t="s">
        <v>18</v>
      </c>
      <c r="BI12" s="1" t="s">
        <v>18</v>
      </c>
      <c r="BS12" s="1" t="s">
        <v>18</v>
      </c>
      <c r="BT12" s="1" t="s">
        <v>18</v>
      </c>
      <c r="BU12" s="1" t="s">
        <v>18</v>
      </c>
      <c r="BV12" s="1" t="s">
        <v>18</v>
      </c>
      <c r="BW12" s="1" t="s">
        <v>18</v>
      </c>
      <c r="BX12" s="1" t="s">
        <v>18</v>
      </c>
      <c r="BY12" s="1" t="s">
        <v>18</v>
      </c>
      <c r="BZ12" s="1" t="s">
        <v>18</v>
      </c>
      <c r="CA12" s="1" t="s">
        <v>18</v>
      </c>
      <c r="CB12" s="1" t="s">
        <v>18</v>
      </c>
      <c r="CC12" s="1" t="s">
        <v>18</v>
      </c>
      <c r="CD12" s="1" t="s">
        <v>18</v>
      </c>
      <c r="CE12" s="1" t="s">
        <v>18</v>
      </c>
      <c r="CF12" s="1" t="s">
        <v>18</v>
      </c>
      <c r="CG12" s="1" t="s">
        <v>18</v>
      </c>
      <c r="CH12" s="1" t="s">
        <v>18</v>
      </c>
      <c r="CI12" s="1" t="s">
        <v>18</v>
      </c>
      <c r="CJ12" s="1" t="s">
        <v>18</v>
      </c>
      <c r="CK12" s="1" t="s">
        <v>18</v>
      </c>
      <c r="CL12" s="1" t="s">
        <v>18</v>
      </c>
      <c r="CM12" s="1" t="s">
        <v>18</v>
      </c>
      <c r="CN12" s="1" t="s">
        <v>18</v>
      </c>
      <c r="CO12" s="1" t="s">
        <v>18</v>
      </c>
      <c r="CP12" s="1" t="s">
        <v>18</v>
      </c>
      <c r="CQ12" s="1" t="s">
        <v>18</v>
      </c>
      <c r="CR12" s="1" t="s">
        <v>18</v>
      </c>
      <c r="CS12" s="1" t="s">
        <v>18</v>
      </c>
      <c r="CT12" s="1" t="s">
        <v>18</v>
      </c>
      <c r="CU12" s="1" t="s">
        <v>18</v>
      </c>
      <c r="CV12" s="1" t="s">
        <v>18</v>
      </c>
      <c r="CW12" s="1" t="s">
        <v>18</v>
      </c>
      <c r="CX12" s="1" t="s">
        <v>18</v>
      </c>
      <c r="CY12" s="1" t="s">
        <v>18</v>
      </c>
      <c r="CZ12" s="1" t="s">
        <v>18</v>
      </c>
      <c r="DA12" s="1" t="s">
        <v>18</v>
      </c>
      <c r="DB12" s="1" t="s">
        <v>18</v>
      </c>
      <c r="DC12" s="1" t="s">
        <v>18</v>
      </c>
      <c r="DD12" s="1" t="s">
        <v>18</v>
      </c>
      <c r="DE12" s="1" t="s">
        <v>18</v>
      </c>
      <c r="DF12" s="1" t="s">
        <v>18</v>
      </c>
      <c r="DG12" s="1" t="s">
        <v>18</v>
      </c>
      <c r="DH12" s="1" t="s">
        <v>18</v>
      </c>
      <c r="DI12" s="1" t="s">
        <v>18</v>
      </c>
      <c r="DJ12" s="1" t="s">
        <v>18</v>
      </c>
      <c r="DK12" s="1" t="s">
        <v>18</v>
      </c>
      <c r="DL12" s="1" t="s">
        <v>18</v>
      </c>
      <c r="DM12" s="1" t="s">
        <v>18</v>
      </c>
      <c r="DN12" s="1" t="s">
        <v>18</v>
      </c>
      <c r="DO12" s="1" t="s">
        <v>18</v>
      </c>
      <c r="DP12" s="1" t="s">
        <v>18</v>
      </c>
      <c r="DQ12" s="1" t="s">
        <v>18</v>
      </c>
      <c r="DR12" s="1" t="s">
        <v>18</v>
      </c>
      <c r="DS12" s="1" t="s">
        <v>18</v>
      </c>
      <c r="DT12" s="1" t="s">
        <v>18</v>
      </c>
      <c r="DU12" s="1" t="s">
        <v>18</v>
      </c>
      <c r="DV12" s="1" t="s">
        <v>18</v>
      </c>
      <c r="DW12" s="1" t="s">
        <v>18</v>
      </c>
      <c r="DX12" s="1" t="s">
        <v>18</v>
      </c>
      <c r="DY12" s="1" t="s">
        <v>18</v>
      </c>
      <c r="DZ12" s="1" t="s">
        <v>18</v>
      </c>
      <c r="EA12" s="1" t="s">
        <v>18</v>
      </c>
      <c r="EB12" s="1" t="s">
        <v>18</v>
      </c>
      <c r="EC12" s="1" t="s">
        <v>18</v>
      </c>
      <c r="ED12" s="1" t="s">
        <v>18</v>
      </c>
      <c r="EE12" s="1" t="s">
        <v>18</v>
      </c>
      <c r="EF12" s="1" t="s">
        <v>18</v>
      </c>
      <c r="EG12" s="1" t="s">
        <v>18</v>
      </c>
      <c r="EH12" s="1" t="s">
        <v>18</v>
      </c>
      <c r="EI12" s="1" t="s">
        <v>18</v>
      </c>
      <c r="EJ12" s="1" t="s">
        <v>18</v>
      </c>
      <c r="EK12" s="1" t="s">
        <v>18</v>
      </c>
      <c r="EL12" s="1" t="s">
        <v>18</v>
      </c>
      <c r="EM12" s="1" t="s">
        <v>18</v>
      </c>
      <c r="EN12" s="1" t="s">
        <v>18</v>
      </c>
      <c r="EO12" s="1" t="s">
        <v>18</v>
      </c>
      <c r="EP12" s="1" t="s">
        <v>18</v>
      </c>
      <c r="EQ12" s="1" t="s">
        <v>18</v>
      </c>
      <c r="ER12" s="1" t="s">
        <v>18</v>
      </c>
      <c r="ES12" s="1" t="s">
        <v>18</v>
      </c>
      <c r="ET12" s="1" t="s">
        <v>18</v>
      </c>
      <c r="EU12" s="1" t="s">
        <v>18</v>
      </c>
      <c r="EV12" s="1" t="s">
        <v>18</v>
      </c>
      <c r="EW12" s="1" t="s">
        <v>18</v>
      </c>
      <c r="EX12" s="1" t="s">
        <v>18</v>
      </c>
      <c r="EY12" s="1" t="s">
        <v>18</v>
      </c>
      <c r="EZ12" s="1" t="s">
        <v>18</v>
      </c>
      <c r="FA12" s="1" t="s">
        <v>18</v>
      </c>
      <c r="FB12" s="1" t="s">
        <v>18</v>
      </c>
      <c r="FC12" s="1" t="s">
        <v>18</v>
      </c>
      <c r="FD12" s="1" t="s">
        <v>18</v>
      </c>
      <c r="FE12" s="1" t="s">
        <v>18</v>
      </c>
      <c r="FF12" s="1" t="s">
        <v>18</v>
      </c>
      <c r="FG12" s="1" t="s">
        <v>18</v>
      </c>
      <c r="FH12" s="1" t="s">
        <v>18</v>
      </c>
      <c r="FI12" s="1" t="s">
        <v>18</v>
      </c>
      <c r="GK12" s="1" t="s">
        <v>18</v>
      </c>
      <c r="GP12" s="1" t="s">
        <v>4</v>
      </c>
      <c r="GQ12" s="1" t="s">
        <v>3</v>
      </c>
      <c r="GR12" s="1" t="s">
        <v>3</v>
      </c>
      <c r="GS12" s="1" t="s">
        <v>1</v>
      </c>
      <c r="GT12" s="1" t="s">
        <v>3</v>
      </c>
      <c r="GU12" s="1" t="s">
        <v>7</v>
      </c>
      <c r="GV12" s="1" t="s">
        <v>3</v>
      </c>
      <c r="GW12" s="1" t="s">
        <v>18</v>
      </c>
      <c r="HT12" s="1" t="s">
        <v>18</v>
      </c>
      <c r="IC12" s="1" t="s">
        <v>18</v>
      </c>
      <c r="IG12" s="1" t="s">
        <v>4</v>
      </c>
      <c r="IH12" s="1" t="s">
        <v>18</v>
      </c>
      <c r="II12" s="1" t="s">
        <v>18</v>
      </c>
      <c r="IJ12" s="1" t="s">
        <v>18</v>
      </c>
      <c r="IK12" s="1" t="s">
        <v>18</v>
      </c>
      <c r="IL12" s="1" t="s">
        <v>18</v>
      </c>
      <c r="IM12" s="1" t="s">
        <v>18</v>
      </c>
      <c r="IN12" s="1" t="s">
        <v>18</v>
      </c>
      <c r="IO12" s="1" t="s">
        <v>9</v>
      </c>
      <c r="IP12" s="1" t="s">
        <v>9</v>
      </c>
      <c r="IQ12" s="1" t="s">
        <v>6</v>
      </c>
      <c r="IR12" s="1" t="s">
        <v>6</v>
      </c>
      <c r="IS12" s="1" t="s">
        <v>6</v>
      </c>
      <c r="IT12" s="1" t="s">
        <v>9</v>
      </c>
      <c r="IU12" s="1" t="s">
        <v>9</v>
      </c>
      <c r="IV12" s="1" t="s">
        <v>9</v>
      </c>
      <c r="IW12" s="1" t="s">
        <v>9</v>
      </c>
      <c r="IX12" s="1" t="s">
        <v>9</v>
      </c>
      <c r="IY12" s="1" t="s">
        <v>18</v>
      </c>
      <c r="JG12" s="1" t="s">
        <v>2</v>
      </c>
      <c r="JH12" s="1" t="s">
        <v>2</v>
      </c>
      <c r="JI12" s="1" t="s">
        <v>54</v>
      </c>
      <c r="JJ12" s="1" t="s">
        <v>3</v>
      </c>
      <c r="JK12" s="1" t="s">
        <v>1</v>
      </c>
      <c r="JL12" s="1" t="s">
        <v>3</v>
      </c>
      <c r="JM12" s="1" t="s">
        <v>1</v>
      </c>
      <c r="JN12" s="1" t="s">
        <v>54</v>
      </c>
      <c r="JO12" s="1" t="s">
        <v>2</v>
      </c>
      <c r="JP12" s="1" t="s">
        <v>1</v>
      </c>
      <c r="JQ12" s="1" t="s">
        <v>18</v>
      </c>
      <c r="JV12" s="1" t="s">
        <v>18</v>
      </c>
      <c r="KA12" s="1" t="s">
        <v>18</v>
      </c>
      <c r="KF12" s="1" t="s">
        <v>54</v>
      </c>
      <c r="KG12" s="1" t="s">
        <v>54</v>
      </c>
      <c r="KH12" s="1" t="s">
        <v>1</v>
      </c>
      <c r="KI12" s="1" t="s">
        <v>1</v>
      </c>
      <c r="KJ12" s="1" t="s">
        <v>3</v>
      </c>
      <c r="KK12" s="1" t="s">
        <v>3</v>
      </c>
      <c r="KL12" s="1" t="s">
        <v>4</v>
      </c>
      <c r="KM12" s="1" t="s">
        <v>1</v>
      </c>
      <c r="KN12" s="1" t="s">
        <v>1</v>
      </c>
      <c r="KO12" s="1" t="s">
        <v>1</v>
      </c>
      <c r="KP12" s="1" t="s">
        <v>18</v>
      </c>
    </row>
    <row r="13" spans="1:306" ht="25.5" x14ac:dyDescent="0.2">
      <c r="A13" s="1" t="s">
        <v>11</v>
      </c>
      <c r="B13" s="1" t="s">
        <v>12</v>
      </c>
      <c r="C13" s="1" t="s">
        <v>296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4</v>
      </c>
      <c r="J13" s="1" t="s">
        <v>7</v>
      </c>
      <c r="K13" s="1" t="s">
        <v>7</v>
      </c>
      <c r="L13" s="1" t="s">
        <v>7</v>
      </c>
      <c r="M13" s="1" t="s">
        <v>7</v>
      </c>
      <c r="N13" s="1" t="s">
        <v>7</v>
      </c>
      <c r="O13" s="1" t="s">
        <v>7</v>
      </c>
      <c r="P13" s="1" t="s">
        <v>7</v>
      </c>
      <c r="Q13" s="1" t="s">
        <v>7</v>
      </c>
      <c r="R13" s="1" t="s">
        <v>7</v>
      </c>
      <c r="S13" s="1" t="s">
        <v>7</v>
      </c>
      <c r="T13" s="1" t="s">
        <v>7</v>
      </c>
      <c r="U13" s="1" t="s">
        <v>18</v>
      </c>
      <c r="AF13" s="1" t="s">
        <v>18</v>
      </c>
      <c r="AM13" s="1" t="s">
        <v>18</v>
      </c>
      <c r="BI13" s="1" t="s">
        <v>18</v>
      </c>
      <c r="BS13" s="1" t="s">
        <v>18</v>
      </c>
      <c r="BT13" s="1" t="s">
        <v>18</v>
      </c>
      <c r="BU13" s="1" t="s">
        <v>18</v>
      </c>
      <c r="BV13" s="1" t="s">
        <v>18</v>
      </c>
      <c r="BW13" s="1" t="s">
        <v>18</v>
      </c>
      <c r="BX13" s="1" t="s">
        <v>18</v>
      </c>
      <c r="BY13" s="1" t="s">
        <v>18</v>
      </c>
      <c r="BZ13" s="1" t="s">
        <v>18</v>
      </c>
      <c r="CA13" s="1" t="s">
        <v>18</v>
      </c>
      <c r="CB13" s="1" t="s">
        <v>18</v>
      </c>
      <c r="CC13" s="1" t="s">
        <v>18</v>
      </c>
      <c r="CD13" s="1" t="s">
        <v>18</v>
      </c>
      <c r="CE13" s="1" t="s">
        <v>18</v>
      </c>
      <c r="CF13" s="1" t="s">
        <v>18</v>
      </c>
      <c r="CG13" s="1" t="s">
        <v>18</v>
      </c>
      <c r="CH13" s="1" t="s">
        <v>18</v>
      </c>
      <c r="CI13" s="1" t="s">
        <v>18</v>
      </c>
      <c r="CJ13" s="1" t="s">
        <v>18</v>
      </c>
      <c r="CK13" s="1" t="s">
        <v>18</v>
      </c>
      <c r="CL13" s="1" t="s">
        <v>18</v>
      </c>
      <c r="CM13" s="1" t="s">
        <v>18</v>
      </c>
      <c r="CN13" s="1" t="s">
        <v>18</v>
      </c>
      <c r="CO13" s="1" t="s">
        <v>18</v>
      </c>
      <c r="CP13" s="1" t="s">
        <v>18</v>
      </c>
      <c r="CQ13" s="1" t="s">
        <v>18</v>
      </c>
      <c r="CR13" s="1" t="s">
        <v>18</v>
      </c>
      <c r="CS13" s="1" t="s">
        <v>18</v>
      </c>
      <c r="CT13" s="1" t="s">
        <v>18</v>
      </c>
      <c r="CU13" s="1" t="s">
        <v>18</v>
      </c>
      <c r="CV13" s="1" t="s">
        <v>18</v>
      </c>
      <c r="CW13" s="1" t="s">
        <v>18</v>
      </c>
      <c r="CX13" s="1" t="s">
        <v>18</v>
      </c>
      <c r="CY13" s="1" t="s">
        <v>18</v>
      </c>
      <c r="CZ13" s="1" t="s">
        <v>18</v>
      </c>
      <c r="DA13" s="1" t="s">
        <v>18</v>
      </c>
      <c r="DB13" s="1" t="s">
        <v>18</v>
      </c>
      <c r="DC13" s="1" t="s">
        <v>18</v>
      </c>
      <c r="DD13" s="1" t="s">
        <v>18</v>
      </c>
      <c r="DE13" s="1" t="s">
        <v>18</v>
      </c>
      <c r="DF13" s="1" t="s">
        <v>18</v>
      </c>
      <c r="DG13" s="1" t="s">
        <v>18</v>
      </c>
      <c r="DH13" s="1" t="s">
        <v>18</v>
      </c>
      <c r="DI13" s="1" t="s">
        <v>18</v>
      </c>
      <c r="DJ13" s="1" t="s">
        <v>18</v>
      </c>
      <c r="DK13" s="1" t="s">
        <v>18</v>
      </c>
      <c r="DL13" s="1" t="s">
        <v>18</v>
      </c>
      <c r="DM13" s="1" t="s">
        <v>18</v>
      </c>
      <c r="DN13" s="1" t="s">
        <v>18</v>
      </c>
      <c r="DO13" s="1" t="s">
        <v>18</v>
      </c>
      <c r="DP13" s="1" t="s">
        <v>18</v>
      </c>
      <c r="DQ13" s="1" t="s">
        <v>18</v>
      </c>
      <c r="DR13" s="1" t="s">
        <v>18</v>
      </c>
      <c r="DS13" s="1" t="s">
        <v>18</v>
      </c>
      <c r="DT13" s="1" t="s">
        <v>18</v>
      </c>
      <c r="DU13" s="1" t="s">
        <v>18</v>
      </c>
      <c r="DV13" s="1" t="s">
        <v>18</v>
      </c>
      <c r="DW13" s="1" t="s">
        <v>18</v>
      </c>
      <c r="DX13" s="1" t="s">
        <v>18</v>
      </c>
      <c r="DY13" s="1" t="s">
        <v>18</v>
      </c>
      <c r="DZ13" s="1" t="s">
        <v>18</v>
      </c>
      <c r="EA13" s="1" t="s">
        <v>18</v>
      </c>
      <c r="EB13" s="1" t="s">
        <v>18</v>
      </c>
      <c r="EC13" s="1" t="s">
        <v>18</v>
      </c>
      <c r="ED13" s="1" t="s">
        <v>18</v>
      </c>
      <c r="EE13" s="1" t="s">
        <v>18</v>
      </c>
      <c r="EF13" s="1" t="s">
        <v>18</v>
      </c>
      <c r="EG13" s="1" t="s">
        <v>18</v>
      </c>
      <c r="EH13" s="1" t="s">
        <v>18</v>
      </c>
      <c r="EI13" s="1" t="s">
        <v>18</v>
      </c>
      <c r="EJ13" s="1" t="s">
        <v>18</v>
      </c>
      <c r="EK13" s="1" t="s">
        <v>18</v>
      </c>
      <c r="EL13" s="1" t="s">
        <v>18</v>
      </c>
      <c r="EM13" s="1" t="s">
        <v>18</v>
      </c>
      <c r="EN13" s="1" t="s">
        <v>18</v>
      </c>
      <c r="EO13" s="1" t="s">
        <v>18</v>
      </c>
      <c r="EP13" s="1" t="s">
        <v>18</v>
      </c>
      <c r="EQ13" s="1" t="s">
        <v>18</v>
      </c>
      <c r="ER13" s="1" t="s">
        <v>18</v>
      </c>
      <c r="ES13" s="1" t="s">
        <v>18</v>
      </c>
      <c r="ET13" s="1" t="s">
        <v>18</v>
      </c>
      <c r="EU13" s="1" t="s">
        <v>18</v>
      </c>
      <c r="EV13" s="1" t="s">
        <v>18</v>
      </c>
      <c r="EW13" s="1" t="s">
        <v>18</v>
      </c>
      <c r="EX13" s="1" t="s">
        <v>18</v>
      </c>
      <c r="EY13" s="1" t="s">
        <v>18</v>
      </c>
      <c r="EZ13" s="1" t="s">
        <v>18</v>
      </c>
      <c r="FA13" s="1" t="s">
        <v>18</v>
      </c>
      <c r="FB13" s="1" t="s">
        <v>18</v>
      </c>
      <c r="FC13" s="1" t="s">
        <v>18</v>
      </c>
      <c r="FD13" s="1" t="s">
        <v>18</v>
      </c>
      <c r="FE13" s="1" t="s">
        <v>18</v>
      </c>
      <c r="FF13" s="1" t="s">
        <v>18</v>
      </c>
      <c r="FG13" s="1" t="s">
        <v>18</v>
      </c>
      <c r="FH13" s="1" t="s">
        <v>18</v>
      </c>
      <c r="FI13" s="1" t="s">
        <v>18</v>
      </c>
      <c r="GK13" s="1" t="s">
        <v>18</v>
      </c>
      <c r="GP13" s="1" t="s">
        <v>18</v>
      </c>
      <c r="GW13" s="1" t="s">
        <v>18</v>
      </c>
      <c r="HT13" s="1" t="s">
        <v>18</v>
      </c>
      <c r="IC13" s="1" t="s">
        <v>18</v>
      </c>
      <c r="IG13" s="1" t="s">
        <v>4</v>
      </c>
      <c r="IH13" s="1" t="s">
        <v>18</v>
      </c>
      <c r="II13" s="1" t="s">
        <v>18</v>
      </c>
      <c r="IJ13" s="1" t="s">
        <v>18</v>
      </c>
      <c r="IK13" s="1" t="s">
        <v>18</v>
      </c>
      <c r="IL13" s="1" t="s">
        <v>18</v>
      </c>
      <c r="IM13" s="1" t="s">
        <v>18</v>
      </c>
      <c r="IN13" s="1" t="s">
        <v>18</v>
      </c>
      <c r="IO13" s="1" t="s">
        <v>6</v>
      </c>
      <c r="IP13" s="1" t="s">
        <v>6</v>
      </c>
      <c r="IQ13" s="1" t="s">
        <v>6</v>
      </c>
      <c r="IR13" s="1" t="s">
        <v>6</v>
      </c>
      <c r="IS13" s="1" t="s">
        <v>6</v>
      </c>
      <c r="IT13" s="1" t="s">
        <v>6</v>
      </c>
      <c r="IU13" s="1" t="s">
        <v>6</v>
      </c>
      <c r="IV13" s="1" t="s">
        <v>6</v>
      </c>
      <c r="IW13" s="1" t="s">
        <v>6</v>
      </c>
      <c r="IX13" s="1" t="s">
        <v>5</v>
      </c>
      <c r="IY13" s="1" t="s">
        <v>4</v>
      </c>
      <c r="IZ13" s="1" t="s">
        <v>1</v>
      </c>
      <c r="JA13" s="1" t="s">
        <v>1</v>
      </c>
      <c r="JB13" s="1" t="s">
        <v>1</v>
      </c>
      <c r="JC13" s="1" t="s">
        <v>1</v>
      </c>
      <c r="JD13" s="1" t="s">
        <v>1</v>
      </c>
      <c r="JE13" s="1" t="s">
        <v>1</v>
      </c>
      <c r="JF13" s="1" t="s">
        <v>1</v>
      </c>
      <c r="JG13" s="1" t="s">
        <v>1</v>
      </c>
      <c r="JH13" s="1" t="s">
        <v>1</v>
      </c>
      <c r="JI13" s="1" t="s">
        <v>1</v>
      </c>
      <c r="JJ13" s="1" t="s">
        <v>1</v>
      </c>
      <c r="JK13" s="1" t="s">
        <v>1</v>
      </c>
      <c r="JL13" s="1" t="s">
        <v>1</v>
      </c>
      <c r="JM13" s="1" t="s">
        <v>1</v>
      </c>
      <c r="JN13" s="1" t="s">
        <v>1</v>
      </c>
      <c r="JO13" s="1" t="s">
        <v>1</v>
      </c>
      <c r="JP13" s="1" t="s">
        <v>1</v>
      </c>
      <c r="JQ13" s="1" t="s">
        <v>18</v>
      </c>
      <c r="JV13" s="1" t="s">
        <v>18</v>
      </c>
      <c r="KA13" s="1" t="s">
        <v>18</v>
      </c>
      <c r="KF13" s="1" t="s">
        <v>1</v>
      </c>
      <c r="KG13" s="1" t="s">
        <v>1</v>
      </c>
      <c r="KH13" s="1" t="s">
        <v>1</v>
      </c>
      <c r="KI13" s="1" t="s">
        <v>1</v>
      </c>
      <c r="KJ13" s="1" t="s">
        <v>3</v>
      </c>
      <c r="KK13" s="1" t="s">
        <v>3</v>
      </c>
      <c r="KL13" s="1" t="s">
        <v>18</v>
      </c>
      <c r="KP13" s="1" t="s">
        <v>18</v>
      </c>
    </row>
    <row r="14" spans="1:306" ht="25.5" x14ac:dyDescent="0.2">
      <c r="A14" s="1" t="s">
        <v>11</v>
      </c>
      <c r="B14" s="1" t="s">
        <v>12</v>
      </c>
      <c r="C14" s="1" t="s">
        <v>296</v>
      </c>
      <c r="D14" s="1" t="s">
        <v>3</v>
      </c>
      <c r="E14" s="1" t="s">
        <v>7</v>
      </c>
      <c r="F14" s="1" t="s">
        <v>3</v>
      </c>
      <c r="G14" s="1" t="s">
        <v>3</v>
      </c>
      <c r="H14" s="1" t="s">
        <v>1</v>
      </c>
      <c r="I14" s="1" t="s">
        <v>18</v>
      </c>
      <c r="U14" s="1" t="s">
        <v>18</v>
      </c>
      <c r="AF14" s="1" t="s">
        <v>4</v>
      </c>
      <c r="AG14" s="1" t="s">
        <v>53</v>
      </c>
      <c r="AH14" s="1" t="s">
        <v>7</v>
      </c>
      <c r="AI14" s="1" t="s">
        <v>7</v>
      </c>
      <c r="AJ14" s="1" t="s">
        <v>53</v>
      </c>
      <c r="AK14" s="1" t="s">
        <v>7</v>
      </c>
      <c r="AL14" s="1" t="s">
        <v>7</v>
      </c>
      <c r="AM14" s="1" t="s">
        <v>18</v>
      </c>
      <c r="BI14" s="1" t="s">
        <v>18</v>
      </c>
      <c r="BS14" s="1" t="s">
        <v>18</v>
      </c>
      <c r="BT14" s="1" t="s">
        <v>18</v>
      </c>
      <c r="BU14" s="1" t="s">
        <v>18</v>
      </c>
      <c r="BV14" s="1" t="s">
        <v>18</v>
      </c>
      <c r="BW14" s="1" t="s">
        <v>18</v>
      </c>
      <c r="BX14" s="1" t="s">
        <v>18</v>
      </c>
      <c r="BY14" s="1" t="s">
        <v>18</v>
      </c>
      <c r="BZ14" s="1" t="s">
        <v>18</v>
      </c>
      <c r="CA14" s="1" t="s">
        <v>18</v>
      </c>
      <c r="CB14" s="1" t="s">
        <v>18</v>
      </c>
      <c r="CC14" s="1" t="s">
        <v>18</v>
      </c>
      <c r="CD14" s="1" t="s">
        <v>18</v>
      </c>
      <c r="CE14" s="1" t="s">
        <v>18</v>
      </c>
      <c r="CF14" s="1" t="s">
        <v>18</v>
      </c>
      <c r="CG14" s="1" t="s">
        <v>18</v>
      </c>
      <c r="CH14" s="1" t="s">
        <v>18</v>
      </c>
      <c r="CI14" s="1" t="s">
        <v>18</v>
      </c>
      <c r="CJ14" s="1" t="s">
        <v>18</v>
      </c>
      <c r="CK14" s="1" t="s">
        <v>18</v>
      </c>
      <c r="CL14" s="1" t="s">
        <v>18</v>
      </c>
      <c r="CM14" s="1" t="s">
        <v>18</v>
      </c>
      <c r="CN14" s="1" t="s">
        <v>18</v>
      </c>
      <c r="CO14" s="1" t="s">
        <v>18</v>
      </c>
      <c r="CP14" s="1" t="s">
        <v>18</v>
      </c>
      <c r="CQ14" s="1" t="s">
        <v>18</v>
      </c>
      <c r="CR14" s="1" t="s">
        <v>18</v>
      </c>
      <c r="CS14" s="1" t="s">
        <v>18</v>
      </c>
      <c r="CT14" s="1" t="s">
        <v>18</v>
      </c>
      <c r="CU14" s="1" t="s">
        <v>18</v>
      </c>
      <c r="CV14" s="1" t="s">
        <v>18</v>
      </c>
      <c r="CW14" s="1" t="s">
        <v>18</v>
      </c>
      <c r="CX14" s="1" t="s">
        <v>18</v>
      </c>
      <c r="CY14" s="1" t="s">
        <v>18</v>
      </c>
      <c r="CZ14" s="1" t="s">
        <v>18</v>
      </c>
      <c r="DA14" s="1" t="s">
        <v>18</v>
      </c>
      <c r="DB14" s="1" t="s">
        <v>18</v>
      </c>
      <c r="DC14" s="1" t="s">
        <v>18</v>
      </c>
      <c r="DD14" s="1" t="s">
        <v>18</v>
      </c>
      <c r="DE14" s="1" t="s">
        <v>18</v>
      </c>
      <c r="DF14" s="1" t="s">
        <v>18</v>
      </c>
      <c r="DG14" s="1" t="s">
        <v>18</v>
      </c>
      <c r="DH14" s="1" t="s">
        <v>18</v>
      </c>
      <c r="DI14" s="1" t="s">
        <v>18</v>
      </c>
      <c r="DJ14" s="1" t="s">
        <v>18</v>
      </c>
      <c r="DK14" s="1" t="s">
        <v>18</v>
      </c>
      <c r="DL14" s="1" t="s">
        <v>18</v>
      </c>
      <c r="DM14" s="1" t="s">
        <v>18</v>
      </c>
      <c r="DN14" s="1" t="s">
        <v>18</v>
      </c>
      <c r="DO14" s="1" t="s">
        <v>18</v>
      </c>
      <c r="DP14" s="1" t="s">
        <v>18</v>
      </c>
      <c r="DQ14" s="1" t="s">
        <v>18</v>
      </c>
      <c r="DR14" s="1" t="s">
        <v>18</v>
      </c>
      <c r="DS14" s="1" t="s">
        <v>18</v>
      </c>
      <c r="DT14" s="1" t="s">
        <v>18</v>
      </c>
      <c r="DU14" s="1" t="s">
        <v>18</v>
      </c>
      <c r="DV14" s="1" t="s">
        <v>18</v>
      </c>
      <c r="DW14" s="1" t="s">
        <v>18</v>
      </c>
      <c r="DX14" s="1" t="s">
        <v>18</v>
      </c>
      <c r="DY14" s="1" t="s">
        <v>18</v>
      </c>
      <c r="DZ14" s="1" t="s">
        <v>18</v>
      </c>
      <c r="EA14" s="1" t="s">
        <v>18</v>
      </c>
      <c r="EB14" s="1" t="s">
        <v>18</v>
      </c>
      <c r="EC14" s="1" t="s">
        <v>18</v>
      </c>
      <c r="ED14" s="1" t="s">
        <v>18</v>
      </c>
      <c r="EE14" s="1" t="s">
        <v>18</v>
      </c>
      <c r="EF14" s="1" t="s">
        <v>18</v>
      </c>
      <c r="EG14" s="1" t="s">
        <v>18</v>
      </c>
      <c r="EH14" s="1" t="s">
        <v>18</v>
      </c>
      <c r="EI14" s="1" t="s">
        <v>18</v>
      </c>
      <c r="EJ14" s="1" t="s">
        <v>18</v>
      </c>
      <c r="EK14" s="1" t="s">
        <v>18</v>
      </c>
      <c r="EL14" s="1" t="s">
        <v>18</v>
      </c>
      <c r="EM14" s="1" t="s">
        <v>18</v>
      </c>
      <c r="EN14" s="1" t="s">
        <v>18</v>
      </c>
      <c r="EO14" s="1" t="s">
        <v>18</v>
      </c>
      <c r="EP14" s="1" t="s">
        <v>18</v>
      </c>
      <c r="EQ14" s="1" t="s">
        <v>18</v>
      </c>
      <c r="ER14" s="1" t="s">
        <v>18</v>
      </c>
      <c r="ES14" s="1" t="s">
        <v>18</v>
      </c>
      <c r="ET14" s="1" t="s">
        <v>18</v>
      </c>
      <c r="EU14" s="1" t="s">
        <v>18</v>
      </c>
      <c r="EV14" s="1" t="s">
        <v>18</v>
      </c>
      <c r="EW14" s="1" t="s">
        <v>18</v>
      </c>
      <c r="EX14" s="1" t="s">
        <v>18</v>
      </c>
      <c r="EY14" s="1" t="s">
        <v>18</v>
      </c>
      <c r="EZ14" s="1" t="s">
        <v>18</v>
      </c>
      <c r="FA14" s="1" t="s">
        <v>18</v>
      </c>
      <c r="FB14" s="1" t="s">
        <v>18</v>
      </c>
      <c r="FC14" s="1" t="s">
        <v>18</v>
      </c>
      <c r="FD14" s="1" t="s">
        <v>18</v>
      </c>
      <c r="FE14" s="1" t="s">
        <v>18</v>
      </c>
      <c r="FF14" s="1" t="s">
        <v>18</v>
      </c>
      <c r="FG14" s="1" t="s">
        <v>18</v>
      </c>
      <c r="FH14" s="1" t="s">
        <v>18</v>
      </c>
      <c r="FI14" s="1" t="s">
        <v>18</v>
      </c>
      <c r="GK14" s="1" t="s">
        <v>18</v>
      </c>
      <c r="GP14" s="1" t="s">
        <v>18</v>
      </c>
      <c r="GW14" s="1" t="s">
        <v>18</v>
      </c>
      <c r="HT14" s="1" t="s">
        <v>18</v>
      </c>
      <c r="IC14" s="1" t="s">
        <v>4</v>
      </c>
      <c r="ID14" s="1" t="s">
        <v>3</v>
      </c>
      <c r="IE14" s="1" t="s">
        <v>3</v>
      </c>
      <c r="IF14" s="1" t="s">
        <v>53</v>
      </c>
      <c r="IG14" s="1" t="s">
        <v>18</v>
      </c>
      <c r="IH14" s="1" t="s">
        <v>18</v>
      </c>
      <c r="II14" s="1" t="s">
        <v>4</v>
      </c>
      <c r="IJ14" s="1" t="s">
        <v>18</v>
      </c>
      <c r="IK14" s="1" t="s">
        <v>18</v>
      </c>
      <c r="IL14" s="1" t="s">
        <v>18</v>
      </c>
      <c r="IM14" s="1" t="s">
        <v>18</v>
      </c>
      <c r="IN14" s="1" t="s">
        <v>18</v>
      </c>
      <c r="IO14" s="1" t="s">
        <v>5</v>
      </c>
      <c r="IP14" s="1" t="s">
        <v>9</v>
      </c>
      <c r="IQ14" s="1" t="s">
        <v>9</v>
      </c>
      <c r="IR14" s="1" t="s">
        <v>6</v>
      </c>
      <c r="IS14" s="1" t="s">
        <v>9</v>
      </c>
      <c r="IT14" s="1" t="s">
        <v>5</v>
      </c>
      <c r="IU14" s="1" t="s">
        <v>5</v>
      </c>
      <c r="IV14" s="1" t="s">
        <v>9</v>
      </c>
      <c r="IW14" s="1" t="s">
        <v>9</v>
      </c>
      <c r="IX14" s="1" t="s">
        <v>6</v>
      </c>
      <c r="IY14" s="1" t="s">
        <v>4</v>
      </c>
      <c r="IZ14" s="1" t="s">
        <v>3</v>
      </c>
      <c r="JA14" s="1" t="s">
        <v>7</v>
      </c>
      <c r="JB14" s="1" t="s">
        <v>1</v>
      </c>
      <c r="JC14" s="1" t="s">
        <v>3</v>
      </c>
      <c r="JD14" s="1" t="s">
        <v>7</v>
      </c>
      <c r="JE14" s="1" t="s">
        <v>53</v>
      </c>
      <c r="JF14" s="1" t="s">
        <v>53</v>
      </c>
      <c r="JG14" s="1" t="s">
        <v>1</v>
      </c>
      <c r="JH14" s="1" t="s">
        <v>3</v>
      </c>
      <c r="JI14" s="1" t="s">
        <v>3</v>
      </c>
      <c r="JJ14" s="1" t="s">
        <v>3</v>
      </c>
      <c r="JK14" s="1" t="s">
        <v>7</v>
      </c>
      <c r="JL14" s="1" t="s">
        <v>7</v>
      </c>
      <c r="JM14" s="1" t="s">
        <v>54</v>
      </c>
      <c r="JN14" s="1" t="s">
        <v>7</v>
      </c>
      <c r="JO14" s="1" t="s">
        <v>3</v>
      </c>
      <c r="JP14" s="1" t="s">
        <v>54</v>
      </c>
      <c r="JQ14" s="1" t="s">
        <v>18</v>
      </c>
      <c r="JV14" s="1" t="s">
        <v>18</v>
      </c>
      <c r="KA14" s="1" t="s">
        <v>18</v>
      </c>
      <c r="KF14" s="1" t="s">
        <v>3</v>
      </c>
      <c r="KG14" s="1" t="s">
        <v>54</v>
      </c>
      <c r="KH14" s="1" t="s">
        <v>7</v>
      </c>
      <c r="KI14" s="1" t="s">
        <v>3</v>
      </c>
      <c r="KJ14" s="1" t="s">
        <v>7</v>
      </c>
      <c r="KK14" s="1" t="s">
        <v>3</v>
      </c>
      <c r="KL14" s="1" t="s">
        <v>18</v>
      </c>
      <c r="KP14" s="1" t="s">
        <v>4</v>
      </c>
      <c r="KQ14" s="1" t="s">
        <v>3</v>
      </c>
      <c r="KR14" s="1" t="s">
        <v>3</v>
      </c>
      <c r="KS14" s="1" t="s">
        <v>3</v>
      </c>
      <c r="KT14" s="1" t="s">
        <v>7</v>
      </c>
    </row>
    <row r="15" spans="1:306" ht="25.5" x14ac:dyDescent="0.2">
      <c r="A15" s="1" t="s">
        <v>11</v>
      </c>
      <c r="B15" s="1" t="s">
        <v>12</v>
      </c>
      <c r="C15" s="1" t="s">
        <v>296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4</v>
      </c>
      <c r="J15" s="1" t="s">
        <v>7</v>
      </c>
      <c r="K15" s="1" t="s">
        <v>53</v>
      </c>
      <c r="L15" s="1" t="s">
        <v>53</v>
      </c>
      <c r="M15" s="1" t="s">
        <v>7</v>
      </c>
      <c r="N15" s="1" t="s">
        <v>7</v>
      </c>
      <c r="O15" s="1" t="s">
        <v>7</v>
      </c>
      <c r="P15" s="1" t="s">
        <v>7</v>
      </c>
      <c r="Q15" s="1" t="s">
        <v>7</v>
      </c>
      <c r="R15" s="1" t="s">
        <v>7</v>
      </c>
      <c r="S15" s="1" t="s">
        <v>53</v>
      </c>
      <c r="T15" s="1" t="s">
        <v>7</v>
      </c>
      <c r="U15" s="1" t="s">
        <v>4</v>
      </c>
      <c r="V15" s="1" t="s">
        <v>7</v>
      </c>
      <c r="W15" s="1" t="s">
        <v>7</v>
      </c>
      <c r="X15" s="1" t="s">
        <v>7</v>
      </c>
      <c r="Y15" s="1" t="s">
        <v>7</v>
      </c>
      <c r="Z15" s="1" t="s">
        <v>53</v>
      </c>
      <c r="AA15" s="1" t="s">
        <v>53</v>
      </c>
      <c r="AB15" s="1" t="s">
        <v>53</v>
      </c>
      <c r="AC15" s="1" t="s">
        <v>53</v>
      </c>
      <c r="AD15" s="1" t="s">
        <v>53</v>
      </c>
      <c r="AE15" s="1" t="s">
        <v>7</v>
      </c>
      <c r="AF15" s="1" t="s">
        <v>18</v>
      </c>
      <c r="AM15" s="1" t="s">
        <v>4</v>
      </c>
      <c r="AN15" s="1" t="s">
        <v>7</v>
      </c>
      <c r="AO15" s="1" t="s">
        <v>7</v>
      </c>
      <c r="AP15" s="1" t="s">
        <v>53</v>
      </c>
      <c r="AQ15" s="1" t="s">
        <v>53</v>
      </c>
      <c r="AR15" s="1" t="s">
        <v>53</v>
      </c>
      <c r="AS15" s="1" t="s">
        <v>53</v>
      </c>
      <c r="AT15" s="1" t="s">
        <v>53</v>
      </c>
      <c r="AU15" s="1" t="s">
        <v>53</v>
      </c>
      <c r="AV15" s="1" t="s">
        <v>53</v>
      </c>
      <c r="AW15" s="1" t="s">
        <v>53</v>
      </c>
      <c r="AX15" s="1" t="s">
        <v>53</v>
      </c>
      <c r="AY15" s="1" t="s">
        <v>53</v>
      </c>
      <c r="AZ15" s="1" t="s">
        <v>53</v>
      </c>
      <c r="BA15" s="1" t="s">
        <v>53</v>
      </c>
      <c r="BB15" s="1" t="s">
        <v>53</v>
      </c>
      <c r="BC15" s="1" t="s">
        <v>53</v>
      </c>
      <c r="BD15" s="1" t="s">
        <v>53</v>
      </c>
      <c r="BE15" s="1" t="s">
        <v>53</v>
      </c>
      <c r="BF15" s="1" t="s">
        <v>53</v>
      </c>
      <c r="BG15" s="1" t="s">
        <v>53</v>
      </c>
      <c r="BH15" s="1" t="s">
        <v>53</v>
      </c>
      <c r="BI15" s="1" t="s">
        <v>18</v>
      </c>
      <c r="BS15" s="1" t="s">
        <v>18</v>
      </c>
      <c r="BT15" s="1" t="s">
        <v>18</v>
      </c>
      <c r="BU15" s="1" t="s">
        <v>18</v>
      </c>
      <c r="BV15" s="1" t="s">
        <v>18</v>
      </c>
      <c r="BW15" s="1" t="s">
        <v>18</v>
      </c>
      <c r="BX15" s="1" t="s">
        <v>18</v>
      </c>
      <c r="BY15" s="1" t="s">
        <v>18</v>
      </c>
      <c r="BZ15" s="1" t="s">
        <v>18</v>
      </c>
      <c r="CA15" s="1" t="s">
        <v>18</v>
      </c>
      <c r="CB15" s="1" t="s">
        <v>18</v>
      </c>
      <c r="CC15" s="1" t="s">
        <v>18</v>
      </c>
      <c r="CD15" s="1" t="s">
        <v>18</v>
      </c>
      <c r="CE15" s="1" t="s">
        <v>18</v>
      </c>
      <c r="CF15" s="1" t="s">
        <v>18</v>
      </c>
      <c r="CG15" s="1" t="s">
        <v>18</v>
      </c>
      <c r="CH15" s="1" t="s">
        <v>18</v>
      </c>
      <c r="CI15" s="1" t="s">
        <v>18</v>
      </c>
      <c r="CJ15" s="1" t="s">
        <v>18</v>
      </c>
      <c r="CK15" s="1" t="s">
        <v>18</v>
      </c>
      <c r="CL15" s="1" t="s">
        <v>18</v>
      </c>
      <c r="CM15" s="1" t="s">
        <v>18</v>
      </c>
      <c r="CN15" s="1" t="s">
        <v>18</v>
      </c>
      <c r="CO15" s="1" t="s">
        <v>18</v>
      </c>
      <c r="CP15" s="1" t="s">
        <v>18</v>
      </c>
      <c r="CQ15" s="1" t="s">
        <v>18</v>
      </c>
      <c r="CR15" s="1" t="s">
        <v>18</v>
      </c>
      <c r="CS15" s="1" t="s">
        <v>18</v>
      </c>
      <c r="CT15" s="1" t="s">
        <v>18</v>
      </c>
      <c r="CU15" s="1" t="s">
        <v>18</v>
      </c>
      <c r="CV15" s="1" t="s">
        <v>18</v>
      </c>
      <c r="CW15" s="1" t="s">
        <v>18</v>
      </c>
      <c r="CX15" s="1" t="s">
        <v>18</v>
      </c>
      <c r="CY15" s="1" t="s">
        <v>18</v>
      </c>
      <c r="CZ15" s="1" t="s">
        <v>18</v>
      </c>
      <c r="DA15" s="1" t="s">
        <v>18</v>
      </c>
      <c r="DB15" s="1" t="s">
        <v>18</v>
      </c>
      <c r="DC15" s="1" t="s">
        <v>18</v>
      </c>
      <c r="DD15" s="1" t="s">
        <v>18</v>
      </c>
      <c r="DE15" s="1" t="s">
        <v>18</v>
      </c>
      <c r="DF15" s="1" t="s">
        <v>18</v>
      </c>
      <c r="DG15" s="1" t="s">
        <v>18</v>
      </c>
      <c r="DH15" s="1" t="s">
        <v>18</v>
      </c>
      <c r="DI15" s="1" t="s">
        <v>18</v>
      </c>
      <c r="DJ15" s="1" t="s">
        <v>18</v>
      </c>
      <c r="DK15" s="1" t="s">
        <v>18</v>
      </c>
      <c r="DL15" s="1" t="s">
        <v>18</v>
      </c>
      <c r="DM15" s="1" t="s">
        <v>18</v>
      </c>
      <c r="DN15" s="1" t="s">
        <v>18</v>
      </c>
      <c r="DO15" s="1" t="s">
        <v>18</v>
      </c>
      <c r="DP15" s="1" t="s">
        <v>18</v>
      </c>
      <c r="DQ15" s="1" t="s">
        <v>18</v>
      </c>
      <c r="DR15" s="1" t="s">
        <v>18</v>
      </c>
      <c r="DS15" s="1" t="s">
        <v>18</v>
      </c>
      <c r="DT15" s="1" t="s">
        <v>18</v>
      </c>
      <c r="DU15" s="1" t="s">
        <v>18</v>
      </c>
      <c r="DV15" s="1" t="s">
        <v>18</v>
      </c>
      <c r="DW15" s="1" t="s">
        <v>18</v>
      </c>
      <c r="DX15" s="1" t="s">
        <v>18</v>
      </c>
      <c r="DY15" s="1" t="s">
        <v>18</v>
      </c>
      <c r="DZ15" s="1" t="s">
        <v>18</v>
      </c>
      <c r="EA15" s="1" t="s">
        <v>18</v>
      </c>
      <c r="EB15" s="1" t="s">
        <v>18</v>
      </c>
      <c r="EC15" s="1" t="s">
        <v>18</v>
      </c>
      <c r="ED15" s="1" t="s">
        <v>18</v>
      </c>
      <c r="EE15" s="1" t="s">
        <v>18</v>
      </c>
      <c r="EF15" s="1" t="s">
        <v>18</v>
      </c>
      <c r="EG15" s="1" t="s">
        <v>18</v>
      </c>
      <c r="EH15" s="1" t="s">
        <v>18</v>
      </c>
      <c r="EI15" s="1" t="s">
        <v>18</v>
      </c>
      <c r="EJ15" s="1" t="s">
        <v>18</v>
      </c>
      <c r="EK15" s="1" t="s">
        <v>18</v>
      </c>
      <c r="EL15" s="1" t="s">
        <v>18</v>
      </c>
      <c r="EM15" s="1" t="s">
        <v>18</v>
      </c>
      <c r="EN15" s="1" t="s">
        <v>18</v>
      </c>
      <c r="EO15" s="1" t="s">
        <v>18</v>
      </c>
      <c r="EP15" s="1" t="s">
        <v>18</v>
      </c>
      <c r="EQ15" s="1" t="s">
        <v>18</v>
      </c>
      <c r="ER15" s="1" t="s">
        <v>18</v>
      </c>
      <c r="ES15" s="1" t="s">
        <v>18</v>
      </c>
      <c r="ET15" s="1" t="s">
        <v>18</v>
      </c>
      <c r="EU15" s="1" t="s">
        <v>18</v>
      </c>
      <c r="EV15" s="1" t="s">
        <v>18</v>
      </c>
      <c r="EW15" s="1" t="s">
        <v>18</v>
      </c>
      <c r="EX15" s="1" t="s">
        <v>18</v>
      </c>
      <c r="EY15" s="1" t="s">
        <v>18</v>
      </c>
      <c r="EZ15" s="1" t="s">
        <v>18</v>
      </c>
      <c r="FA15" s="1" t="s">
        <v>18</v>
      </c>
      <c r="FB15" s="1" t="s">
        <v>18</v>
      </c>
      <c r="FC15" s="1" t="s">
        <v>18</v>
      </c>
      <c r="FD15" s="1" t="s">
        <v>18</v>
      </c>
      <c r="FE15" s="1" t="s">
        <v>18</v>
      </c>
      <c r="FF15" s="1" t="s">
        <v>18</v>
      </c>
      <c r="FG15" s="1" t="s">
        <v>18</v>
      </c>
      <c r="FH15" s="1" t="s">
        <v>18</v>
      </c>
      <c r="FI15" s="1" t="s">
        <v>18</v>
      </c>
      <c r="GK15" s="1" t="s">
        <v>18</v>
      </c>
      <c r="GP15" s="1" t="s">
        <v>18</v>
      </c>
      <c r="GW15" s="1" t="s">
        <v>18</v>
      </c>
      <c r="HT15" s="1" t="s">
        <v>18</v>
      </c>
      <c r="IC15" s="1" t="s">
        <v>18</v>
      </c>
      <c r="IG15" s="1" t="s">
        <v>4</v>
      </c>
      <c r="IH15" s="1" t="s">
        <v>18</v>
      </c>
      <c r="II15" s="1" t="s">
        <v>18</v>
      </c>
      <c r="IJ15" s="1" t="s">
        <v>18</v>
      </c>
      <c r="IK15" s="1" t="s">
        <v>18</v>
      </c>
      <c r="IL15" s="1" t="s">
        <v>18</v>
      </c>
      <c r="IM15" s="1" t="s">
        <v>18</v>
      </c>
      <c r="IN15" s="1" t="s">
        <v>18</v>
      </c>
      <c r="IO15" s="1" t="s">
        <v>5</v>
      </c>
      <c r="IP15" s="1" t="s">
        <v>9</v>
      </c>
      <c r="IQ15" s="1" t="s">
        <v>9</v>
      </c>
      <c r="IR15" s="1" t="s">
        <v>5</v>
      </c>
      <c r="IS15" s="1" t="s">
        <v>5</v>
      </c>
      <c r="IT15" s="1" t="s">
        <v>5</v>
      </c>
      <c r="IU15" s="1" t="s">
        <v>5</v>
      </c>
      <c r="IV15" s="1" t="s">
        <v>9</v>
      </c>
      <c r="IW15" s="1" t="s">
        <v>9</v>
      </c>
      <c r="IX15" s="1" t="s">
        <v>9</v>
      </c>
      <c r="IY15" s="1" t="s">
        <v>4</v>
      </c>
      <c r="IZ15" s="1" t="s">
        <v>3</v>
      </c>
      <c r="JA15" s="1" t="s">
        <v>7</v>
      </c>
      <c r="JB15" s="1" t="s">
        <v>1</v>
      </c>
      <c r="JC15" s="1" t="s">
        <v>53</v>
      </c>
      <c r="JD15" s="1" t="s">
        <v>1</v>
      </c>
      <c r="JE15" s="1" t="s">
        <v>3</v>
      </c>
      <c r="JF15" s="1" t="s">
        <v>53</v>
      </c>
      <c r="JG15" s="1" t="s">
        <v>3</v>
      </c>
      <c r="JH15" s="1" t="s">
        <v>7</v>
      </c>
      <c r="JI15" s="1" t="s">
        <v>7</v>
      </c>
      <c r="JJ15" s="1" t="s">
        <v>7</v>
      </c>
      <c r="JK15" s="1" t="s">
        <v>7</v>
      </c>
      <c r="JL15" s="1" t="s">
        <v>7</v>
      </c>
      <c r="JM15" s="1" t="s">
        <v>7</v>
      </c>
      <c r="JN15" s="1" t="s">
        <v>7</v>
      </c>
      <c r="JO15" s="1" t="s">
        <v>7</v>
      </c>
      <c r="JP15" s="1" t="s">
        <v>54</v>
      </c>
      <c r="JQ15" s="1" t="s">
        <v>18</v>
      </c>
      <c r="JV15" s="1" t="s">
        <v>18</v>
      </c>
      <c r="KA15" s="1" t="s">
        <v>18</v>
      </c>
      <c r="KF15" s="1" t="s">
        <v>3</v>
      </c>
      <c r="KG15" s="1" t="s">
        <v>54</v>
      </c>
      <c r="KH15" s="1" t="s">
        <v>7</v>
      </c>
      <c r="KI15" s="1" t="s">
        <v>3</v>
      </c>
      <c r="KJ15" s="1" t="s">
        <v>3</v>
      </c>
      <c r="KK15" s="1" t="s">
        <v>1</v>
      </c>
      <c r="KL15" s="1" t="s">
        <v>18</v>
      </c>
      <c r="KP15" s="1" t="s">
        <v>18</v>
      </c>
    </row>
    <row r="16" spans="1:306" ht="25.5" x14ac:dyDescent="0.2">
      <c r="A16" s="1" t="s">
        <v>11</v>
      </c>
      <c r="B16" s="1" t="s">
        <v>12</v>
      </c>
      <c r="C16" s="1" t="s">
        <v>296</v>
      </c>
      <c r="D16" s="1" t="s">
        <v>3</v>
      </c>
      <c r="E16" s="1" t="s">
        <v>3</v>
      </c>
      <c r="F16" s="1" t="s">
        <v>3</v>
      </c>
      <c r="G16" s="1" t="s">
        <v>1</v>
      </c>
      <c r="H16" s="1" t="s">
        <v>1</v>
      </c>
      <c r="I16" s="1" t="s">
        <v>18</v>
      </c>
      <c r="U16" s="1" t="s">
        <v>18</v>
      </c>
      <c r="AF16" s="1" t="s">
        <v>18</v>
      </c>
      <c r="AM16" s="1" t="s">
        <v>4</v>
      </c>
      <c r="AN16" s="1" t="s">
        <v>3</v>
      </c>
      <c r="AO16" s="1" t="s">
        <v>1</v>
      </c>
      <c r="AP16" s="1" t="s">
        <v>53</v>
      </c>
      <c r="AQ16" s="1" t="s">
        <v>3</v>
      </c>
      <c r="AR16" s="1" t="s">
        <v>3</v>
      </c>
      <c r="AS16" s="1" t="s">
        <v>3</v>
      </c>
      <c r="AT16" s="1" t="s">
        <v>3</v>
      </c>
      <c r="AU16" s="1" t="s">
        <v>3</v>
      </c>
      <c r="AV16" s="1" t="s">
        <v>3</v>
      </c>
      <c r="AW16" s="1" t="s">
        <v>3</v>
      </c>
      <c r="AX16" s="1" t="s">
        <v>3</v>
      </c>
      <c r="AY16" s="1" t="s">
        <v>3</v>
      </c>
      <c r="AZ16" s="1" t="s">
        <v>3</v>
      </c>
      <c r="BA16" s="1" t="s">
        <v>1</v>
      </c>
      <c r="BB16" s="1" t="s">
        <v>1</v>
      </c>
      <c r="BC16" s="1" t="s">
        <v>3</v>
      </c>
      <c r="BD16" s="1" t="s">
        <v>3</v>
      </c>
      <c r="BE16" s="1" t="s">
        <v>3</v>
      </c>
      <c r="BF16" s="1" t="s">
        <v>3</v>
      </c>
      <c r="BG16" s="1" t="s">
        <v>3</v>
      </c>
      <c r="BH16" s="1" t="s">
        <v>3</v>
      </c>
      <c r="BI16" s="1" t="s">
        <v>18</v>
      </c>
      <c r="BS16" s="1" t="s">
        <v>18</v>
      </c>
      <c r="BT16" s="1" t="s">
        <v>18</v>
      </c>
      <c r="BU16" s="1" t="s">
        <v>18</v>
      </c>
      <c r="BV16" s="1" t="s">
        <v>18</v>
      </c>
      <c r="BW16" s="1" t="s">
        <v>18</v>
      </c>
      <c r="BX16" s="1" t="s">
        <v>18</v>
      </c>
      <c r="BY16" s="1" t="s">
        <v>18</v>
      </c>
      <c r="BZ16" s="1" t="s">
        <v>18</v>
      </c>
      <c r="CA16" s="1" t="s">
        <v>18</v>
      </c>
      <c r="CB16" s="1" t="s">
        <v>18</v>
      </c>
      <c r="CC16" s="1" t="s">
        <v>18</v>
      </c>
      <c r="CD16" s="1" t="s">
        <v>18</v>
      </c>
      <c r="CE16" s="1" t="s">
        <v>18</v>
      </c>
      <c r="CF16" s="1" t="s">
        <v>18</v>
      </c>
      <c r="CG16" s="1" t="s">
        <v>18</v>
      </c>
      <c r="CH16" s="1" t="s">
        <v>18</v>
      </c>
      <c r="CI16" s="1" t="s">
        <v>18</v>
      </c>
      <c r="CJ16" s="1" t="s">
        <v>18</v>
      </c>
      <c r="CK16" s="1" t="s">
        <v>18</v>
      </c>
      <c r="CL16" s="1" t="s">
        <v>18</v>
      </c>
      <c r="CM16" s="1" t="s">
        <v>18</v>
      </c>
      <c r="CN16" s="1" t="s">
        <v>18</v>
      </c>
      <c r="CO16" s="1" t="s">
        <v>18</v>
      </c>
      <c r="CP16" s="1" t="s">
        <v>18</v>
      </c>
      <c r="CQ16" s="1" t="s">
        <v>18</v>
      </c>
      <c r="CR16" s="1" t="s">
        <v>18</v>
      </c>
      <c r="CS16" s="1" t="s">
        <v>18</v>
      </c>
      <c r="CT16" s="1" t="s">
        <v>18</v>
      </c>
      <c r="CU16" s="1" t="s">
        <v>18</v>
      </c>
      <c r="CV16" s="1" t="s">
        <v>18</v>
      </c>
      <c r="CW16" s="1" t="s">
        <v>18</v>
      </c>
      <c r="CX16" s="1" t="s">
        <v>18</v>
      </c>
      <c r="CY16" s="1" t="s">
        <v>18</v>
      </c>
      <c r="CZ16" s="1" t="s">
        <v>18</v>
      </c>
      <c r="DA16" s="1" t="s">
        <v>18</v>
      </c>
      <c r="DB16" s="1" t="s">
        <v>18</v>
      </c>
      <c r="DC16" s="1" t="s">
        <v>18</v>
      </c>
      <c r="DD16" s="1" t="s">
        <v>18</v>
      </c>
      <c r="DE16" s="1" t="s">
        <v>18</v>
      </c>
      <c r="DF16" s="1" t="s">
        <v>18</v>
      </c>
      <c r="DG16" s="1" t="s">
        <v>18</v>
      </c>
      <c r="DH16" s="1" t="s">
        <v>18</v>
      </c>
      <c r="DI16" s="1" t="s">
        <v>18</v>
      </c>
      <c r="DJ16" s="1" t="s">
        <v>18</v>
      </c>
      <c r="DK16" s="1" t="s">
        <v>18</v>
      </c>
      <c r="DL16" s="1" t="s">
        <v>18</v>
      </c>
      <c r="DM16" s="1" t="s">
        <v>18</v>
      </c>
      <c r="DN16" s="1" t="s">
        <v>18</v>
      </c>
      <c r="DO16" s="1" t="s">
        <v>18</v>
      </c>
      <c r="DP16" s="1" t="s">
        <v>18</v>
      </c>
      <c r="DQ16" s="1" t="s">
        <v>18</v>
      </c>
      <c r="DR16" s="1" t="s">
        <v>18</v>
      </c>
      <c r="DS16" s="1" t="s">
        <v>18</v>
      </c>
      <c r="DT16" s="1" t="s">
        <v>18</v>
      </c>
      <c r="DU16" s="1" t="s">
        <v>18</v>
      </c>
      <c r="DV16" s="1" t="s">
        <v>18</v>
      </c>
      <c r="DW16" s="1" t="s">
        <v>18</v>
      </c>
      <c r="DX16" s="1" t="s">
        <v>18</v>
      </c>
      <c r="DY16" s="1" t="s">
        <v>18</v>
      </c>
      <c r="DZ16" s="1" t="s">
        <v>18</v>
      </c>
      <c r="EA16" s="1" t="s">
        <v>18</v>
      </c>
      <c r="EB16" s="1" t="s">
        <v>18</v>
      </c>
      <c r="EC16" s="1" t="s">
        <v>18</v>
      </c>
      <c r="ED16" s="1" t="s">
        <v>18</v>
      </c>
      <c r="EE16" s="1" t="s">
        <v>18</v>
      </c>
      <c r="EF16" s="1" t="s">
        <v>18</v>
      </c>
      <c r="EG16" s="1" t="s">
        <v>18</v>
      </c>
      <c r="EH16" s="1" t="s">
        <v>18</v>
      </c>
      <c r="EI16" s="1" t="s">
        <v>18</v>
      </c>
      <c r="EJ16" s="1" t="s">
        <v>18</v>
      </c>
      <c r="EK16" s="1" t="s">
        <v>18</v>
      </c>
      <c r="EL16" s="1" t="s">
        <v>18</v>
      </c>
      <c r="EM16" s="1" t="s">
        <v>18</v>
      </c>
      <c r="EN16" s="1" t="s">
        <v>18</v>
      </c>
      <c r="EO16" s="1" t="s">
        <v>18</v>
      </c>
      <c r="EP16" s="1" t="s">
        <v>18</v>
      </c>
      <c r="EQ16" s="1" t="s">
        <v>18</v>
      </c>
      <c r="ER16" s="1" t="s">
        <v>18</v>
      </c>
      <c r="ES16" s="1" t="s">
        <v>18</v>
      </c>
      <c r="ET16" s="1" t="s">
        <v>18</v>
      </c>
      <c r="EU16" s="1" t="s">
        <v>18</v>
      </c>
      <c r="EV16" s="1" t="s">
        <v>18</v>
      </c>
      <c r="EW16" s="1" t="s">
        <v>18</v>
      </c>
      <c r="EX16" s="1" t="s">
        <v>18</v>
      </c>
      <c r="EY16" s="1" t="s">
        <v>18</v>
      </c>
      <c r="EZ16" s="1" t="s">
        <v>18</v>
      </c>
      <c r="FA16" s="1" t="s">
        <v>18</v>
      </c>
      <c r="FB16" s="1" t="s">
        <v>18</v>
      </c>
      <c r="FC16" s="1" t="s">
        <v>18</v>
      </c>
      <c r="FD16" s="1" t="s">
        <v>18</v>
      </c>
      <c r="FE16" s="1" t="s">
        <v>18</v>
      </c>
      <c r="FF16" s="1" t="s">
        <v>18</v>
      </c>
      <c r="FG16" s="1" t="s">
        <v>18</v>
      </c>
      <c r="FH16" s="1" t="s">
        <v>18</v>
      </c>
      <c r="FI16" s="1" t="s">
        <v>18</v>
      </c>
      <c r="GK16" s="1" t="s">
        <v>18</v>
      </c>
      <c r="GP16" s="1" t="s">
        <v>4</v>
      </c>
      <c r="GQ16" s="1" t="s">
        <v>3</v>
      </c>
      <c r="GR16" s="1" t="s">
        <v>3</v>
      </c>
      <c r="GS16" s="1" t="s">
        <v>3</v>
      </c>
      <c r="GT16" s="1" t="s">
        <v>3</v>
      </c>
      <c r="GU16" s="1" t="s">
        <v>3</v>
      </c>
      <c r="GV16" s="1" t="s">
        <v>3</v>
      </c>
      <c r="GW16" s="1" t="s">
        <v>4</v>
      </c>
      <c r="GX16" s="1" t="s">
        <v>3</v>
      </c>
      <c r="GY16" s="1" t="s">
        <v>3</v>
      </c>
      <c r="GZ16" s="1" t="s">
        <v>3</v>
      </c>
      <c r="HA16" s="1" t="s">
        <v>3</v>
      </c>
      <c r="HB16" s="1" t="s">
        <v>3</v>
      </c>
      <c r="HC16" s="1" t="s">
        <v>3</v>
      </c>
      <c r="HD16" s="1" t="s">
        <v>3</v>
      </c>
      <c r="HE16" s="1" t="s">
        <v>3</v>
      </c>
      <c r="HF16" s="1" t="s">
        <v>3</v>
      </c>
      <c r="HG16" s="1" t="s">
        <v>3</v>
      </c>
      <c r="HH16" s="1" t="s">
        <v>3</v>
      </c>
      <c r="HI16" s="1" t="s">
        <v>3</v>
      </c>
      <c r="HJ16" s="1" t="s">
        <v>3</v>
      </c>
      <c r="HK16" s="1" t="s">
        <v>3</v>
      </c>
      <c r="HL16" s="1" t="s">
        <v>3</v>
      </c>
      <c r="HM16" s="1" t="s">
        <v>3</v>
      </c>
      <c r="HN16" s="1" t="s">
        <v>3</v>
      </c>
      <c r="HO16" s="1" t="s">
        <v>3</v>
      </c>
      <c r="HP16" s="1" t="s">
        <v>3</v>
      </c>
      <c r="HQ16" s="1" t="s">
        <v>3</v>
      </c>
      <c r="HR16" s="1" t="s">
        <v>3</v>
      </c>
      <c r="HS16" s="1" t="s">
        <v>3</v>
      </c>
      <c r="HT16" s="1" t="s">
        <v>18</v>
      </c>
      <c r="IC16" s="1" t="s">
        <v>18</v>
      </c>
      <c r="IG16" s="1" t="s">
        <v>18</v>
      </c>
      <c r="IH16" s="1" t="s">
        <v>18</v>
      </c>
      <c r="II16" s="1" t="s">
        <v>18</v>
      </c>
      <c r="IJ16" s="1" t="s">
        <v>4</v>
      </c>
      <c r="IK16" s="1" t="s">
        <v>18</v>
      </c>
      <c r="IL16" s="1" t="s">
        <v>4</v>
      </c>
      <c r="IM16" s="1" t="s">
        <v>18</v>
      </c>
      <c r="IN16" s="1" t="s">
        <v>18</v>
      </c>
      <c r="IO16" s="1" t="s">
        <v>9</v>
      </c>
      <c r="IP16" s="1" t="s">
        <v>9</v>
      </c>
      <c r="IQ16" s="1" t="s">
        <v>9</v>
      </c>
      <c r="IR16" s="1" t="s">
        <v>9</v>
      </c>
      <c r="IS16" s="1" t="s">
        <v>9</v>
      </c>
      <c r="IT16" s="1" t="s">
        <v>9</v>
      </c>
      <c r="IU16" s="1" t="s">
        <v>9</v>
      </c>
      <c r="IV16" s="1" t="s">
        <v>9</v>
      </c>
      <c r="IW16" s="1" t="s">
        <v>9</v>
      </c>
      <c r="IX16" s="1" t="s">
        <v>9</v>
      </c>
      <c r="IY16" s="1" t="s">
        <v>4</v>
      </c>
      <c r="IZ16" s="1" t="s">
        <v>3</v>
      </c>
      <c r="JA16" s="1" t="s">
        <v>3</v>
      </c>
      <c r="JB16" s="1" t="s">
        <v>3</v>
      </c>
      <c r="JC16" s="1" t="s">
        <v>3</v>
      </c>
      <c r="JD16" s="1" t="s">
        <v>3</v>
      </c>
      <c r="JE16" s="1" t="s">
        <v>3</v>
      </c>
      <c r="JF16" s="1" t="s">
        <v>3</v>
      </c>
      <c r="JG16" s="1" t="s">
        <v>1</v>
      </c>
      <c r="JH16" s="1" t="s">
        <v>1</v>
      </c>
      <c r="JI16" s="1" t="s">
        <v>54</v>
      </c>
      <c r="JJ16" s="1" t="s">
        <v>54</v>
      </c>
      <c r="JK16" s="1" t="s">
        <v>3</v>
      </c>
      <c r="JL16" s="1" t="s">
        <v>3</v>
      </c>
      <c r="JM16" s="1" t="s">
        <v>54</v>
      </c>
      <c r="JN16" s="1" t="s">
        <v>54</v>
      </c>
      <c r="JO16" s="1" t="s">
        <v>1</v>
      </c>
      <c r="JP16" s="1" t="s">
        <v>1</v>
      </c>
      <c r="JQ16" s="1" t="s">
        <v>18</v>
      </c>
      <c r="JV16" s="1" t="s">
        <v>18</v>
      </c>
      <c r="KA16" s="1" t="s">
        <v>4</v>
      </c>
      <c r="KB16" s="1" t="s">
        <v>1</v>
      </c>
      <c r="KC16" s="1" t="s">
        <v>1</v>
      </c>
      <c r="KD16" s="1" t="s">
        <v>3</v>
      </c>
      <c r="KE16" s="1" t="s">
        <v>1</v>
      </c>
      <c r="KF16" s="1" t="s">
        <v>3</v>
      </c>
      <c r="KG16" s="1" t="s">
        <v>3</v>
      </c>
      <c r="KH16" s="1" t="s">
        <v>1</v>
      </c>
      <c r="KI16" s="1" t="s">
        <v>1</v>
      </c>
      <c r="KJ16" s="1" t="s">
        <v>1</v>
      </c>
      <c r="KK16" s="1" t="s">
        <v>1</v>
      </c>
      <c r="KL16" s="1" t="s">
        <v>18</v>
      </c>
      <c r="KP16" s="1" t="s">
        <v>18</v>
      </c>
    </row>
    <row r="17" spans="1:306" ht="25.5" x14ac:dyDescent="0.2">
      <c r="A17" s="1" t="s">
        <v>11</v>
      </c>
      <c r="B17" s="1" t="s">
        <v>12</v>
      </c>
      <c r="C17" s="1" t="s">
        <v>296</v>
      </c>
      <c r="D17" s="1" t="s">
        <v>3</v>
      </c>
      <c r="E17" s="1" t="s">
        <v>7</v>
      </c>
      <c r="F17" s="1" t="s">
        <v>3</v>
      </c>
      <c r="G17" s="1" t="s">
        <v>3</v>
      </c>
      <c r="H17" s="1" t="s">
        <v>3</v>
      </c>
      <c r="I17" s="1" t="s">
        <v>18</v>
      </c>
      <c r="U17" s="1" t="s">
        <v>18</v>
      </c>
      <c r="AF17" s="1" t="s">
        <v>18</v>
      </c>
      <c r="AM17" s="1" t="s">
        <v>18</v>
      </c>
      <c r="BI17" s="1" t="s">
        <v>18</v>
      </c>
      <c r="BS17" s="1" t="s">
        <v>18</v>
      </c>
      <c r="BT17" s="1" t="s">
        <v>18</v>
      </c>
      <c r="BU17" s="1" t="s">
        <v>18</v>
      </c>
      <c r="BV17" s="1" t="s">
        <v>18</v>
      </c>
      <c r="BW17" s="1" t="s">
        <v>18</v>
      </c>
      <c r="BX17" s="1" t="s">
        <v>18</v>
      </c>
      <c r="BY17" s="1" t="s">
        <v>18</v>
      </c>
      <c r="BZ17" s="1" t="s">
        <v>18</v>
      </c>
      <c r="CA17" s="1" t="s">
        <v>18</v>
      </c>
      <c r="CB17" s="1" t="s">
        <v>18</v>
      </c>
      <c r="CC17" s="1" t="s">
        <v>18</v>
      </c>
      <c r="CD17" s="1" t="s">
        <v>18</v>
      </c>
      <c r="CE17" s="1" t="s">
        <v>18</v>
      </c>
      <c r="CF17" s="1" t="s">
        <v>18</v>
      </c>
      <c r="CG17" s="1" t="s">
        <v>18</v>
      </c>
      <c r="CH17" s="1" t="s">
        <v>18</v>
      </c>
      <c r="CI17" s="1" t="s">
        <v>18</v>
      </c>
      <c r="CJ17" s="1" t="s">
        <v>18</v>
      </c>
      <c r="CK17" s="1" t="s">
        <v>18</v>
      </c>
      <c r="CL17" s="1" t="s">
        <v>18</v>
      </c>
      <c r="CM17" s="1" t="s">
        <v>18</v>
      </c>
      <c r="CN17" s="1" t="s">
        <v>18</v>
      </c>
      <c r="CO17" s="1" t="s">
        <v>18</v>
      </c>
      <c r="CP17" s="1" t="s">
        <v>18</v>
      </c>
      <c r="CQ17" s="1" t="s">
        <v>18</v>
      </c>
      <c r="CR17" s="1" t="s">
        <v>18</v>
      </c>
      <c r="CS17" s="1" t="s">
        <v>18</v>
      </c>
      <c r="CT17" s="1" t="s">
        <v>18</v>
      </c>
      <c r="CU17" s="1" t="s">
        <v>18</v>
      </c>
      <c r="CV17" s="1" t="s">
        <v>18</v>
      </c>
      <c r="CW17" s="1" t="s">
        <v>18</v>
      </c>
      <c r="CX17" s="1" t="s">
        <v>18</v>
      </c>
      <c r="CY17" s="1" t="s">
        <v>18</v>
      </c>
      <c r="CZ17" s="1" t="s">
        <v>18</v>
      </c>
      <c r="DA17" s="1" t="s">
        <v>18</v>
      </c>
      <c r="DB17" s="1" t="s">
        <v>18</v>
      </c>
      <c r="DC17" s="1" t="s">
        <v>18</v>
      </c>
      <c r="DD17" s="1" t="s">
        <v>18</v>
      </c>
      <c r="DE17" s="1" t="s">
        <v>18</v>
      </c>
      <c r="DF17" s="1" t="s">
        <v>18</v>
      </c>
      <c r="DG17" s="1" t="s">
        <v>18</v>
      </c>
      <c r="DH17" s="1" t="s">
        <v>18</v>
      </c>
      <c r="DI17" s="1" t="s">
        <v>18</v>
      </c>
      <c r="DJ17" s="1" t="s">
        <v>18</v>
      </c>
      <c r="DK17" s="1" t="s">
        <v>18</v>
      </c>
      <c r="DL17" s="1" t="s">
        <v>18</v>
      </c>
      <c r="DM17" s="1" t="s">
        <v>18</v>
      </c>
      <c r="DN17" s="1" t="s">
        <v>18</v>
      </c>
      <c r="DO17" s="1" t="s">
        <v>18</v>
      </c>
      <c r="DP17" s="1" t="s">
        <v>18</v>
      </c>
      <c r="DQ17" s="1" t="s">
        <v>18</v>
      </c>
      <c r="DR17" s="1" t="s">
        <v>18</v>
      </c>
      <c r="DS17" s="1" t="s">
        <v>18</v>
      </c>
      <c r="DT17" s="1" t="s">
        <v>18</v>
      </c>
      <c r="DU17" s="1" t="s">
        <v>18</v>
      </c>
      <c r="DV17" s="1" t="s">
        <v>18</v>
      </c>
      <c r="DW17" s="1" t="s">
        <v>18</v>
      </c>
      <c r="DX17" s="1" t="s">
        <v>18</v>
      </c>
      <c r="DY17" s="1" t="s">
        <v>18</v>
      </c>
      <c r="DZ17" s="1" t="s">
        <v>18</v>
      </c>
      <c r="EA17" s="1" t="s">
        <v>18</v>
      </c>
      <c r="EB17" s="1" t="s">
        <v>18</v>
      </c>
      <c r="EC17" s="1" t="s">
        <v>18</v>
      </c>
      <c r="ED17" s="1" t="s">
        <v>18</v>
      </c>
      <c r="EE17" s="1" t="s">
        <v>18</v>
      </c>
      <c r="EF17" s="1" t="s">
        <v>18</v>
      </c>
      <c r="EG17" s="1" t="s">
        <v>18</v>
      </c>
      <c r="EH17" s="1" t="s">
        <v>18</v>
      </c>
      <c r="EI17" s="1" t="s">
        <v>18</v>
      </c>
      <c r="EJ17" s="1" t="s">
        <v>18</v>
      </c>
      <c r="EK17" s="1" t="s">
        <v>18</v>
      </c>
      <c r="EL17" s="1" t="s">
        <v>18</v>
      </c>
      <c r="EM17" s="1" t="s">
        <v>18</v>
      </c>
      <c r="EN17" s="1" t="s">
        <v>18</v>
      </c>
      <c r="EO17" s="1" t="s">
        <v>18</v>
      </c>
      <c r="EP17" s="1" t="s">
        <v>18</v>
      </c>
      <c r="EQ17" s="1" t="s">
        <v>18</v>
      </c>
      <c r="ER17" s="1" t="s">
        <v>18</v>
      </c>
      <c r="ES17" s="1" t="s">
        <v>18</v>
      </c>
      <c r="ET17" s="1" t="s">
        <v>18</v>
      </c>
      <c r="EU17" s="1" t="s">
        <v>18</v>
      </c>
      <c r="EV17" s="1" t="s">
        <v>18</v>
      </c>
      <c r="EW17" s="1" t="s">
        <v>18</v>
      </c>
      <c r="EX17" s="1" t="s">
        <v>18</v>
      </c>
      <c r="EY17" s="1" t="s">
        <v>18</v>
      </c>
      <c r="EZ17" s="1" t="s">
        <v>18</v>
      </c>
      <c r="FA17" s="1" t="s">
        <v>18</v>
      </c>
      <c r="FB17" s="1" t="s">
        <v>18</v>
      </c>
      <c r="FC17" s="1" t="s">
        <v>18</v>
      </c>
      <c r="FD17" s="1" t="s">
        <v>18</v>
      </c>
      <c r="FE17" s="1" t="s">
        <v>18</v>
      </c>
      <c r="FF17" s="1" t="s">
        <v>18</v>
      </c>
      <c r="FG17" s="1" t="s">
        <v>18</v>
      </c>
      <c r="FH17" s="1" t="s">
        <v>18</v>
      </c>
      <c r="FI17" s="1" t="s">
        <v>18</v>
      </c>
      <c r="GK17" s="1" t="s">
        <v>18</v>
      </c>
      <c r="GP17" s="1" t="s">
        <v>18</v>
      </c>
      <c r="GW17" s="1" t="s">
        <v>18</v>
      </c>
      <c r="HT17" s="1" t="s">
        <v>18</v>
      </c>
      <c r="IC17" s="1" t="s">
        <v>18</v>
      </c>
      <c r="IG17" s="1" t="s">
        <v>4</v>
      </c>
      <c r="IH17" s="1" t="s">
        <v>18</v>
      </c>
      <c r="II17" s="1" t="s">
        <v>18</v>
      </c>
      <c r="IJ17" s="1" t="s">
        <v>18</v>
      </c>
      <c r="IK17" s="1" t="s">
        <v>18</v>
      </c>
      <c r="IL17" s="1" t="s">
        <v>18</v>
      </c>
      <c r="IM17" s="1" t="s">
        <v>18</v>
      </c>
      <c r="IN17" s="1" t="s">
        <v>18</v>
      </c>
      <c r="IO17" s="1" t="s">
        <v>9</v>
      </c>
      <c r="IP17" s="1" t="s">
        <v>9</v>
      </c>
      <c r="IQ17" s="1" t="s">
        <v>9</v>
      </c>
      <c r="IR17" s="1" t="s">
        <v>9</v>
      </c>
      <c r="IS17" s="1" t="s">
        <v>5</v>
      </c>
      <c r="IT17" s="1" t="s">
        <v>6</v>
      </c>
      <c r="IU17" s="1" t="s">
        <v>9</v>
      </c>
      <c r="IV17" s="1" t="s">
        <v>9</v>
      </c>
      <c r="IW17" s="1" t="s">
        <v>9</v>
      </c>
      <c r="IX17" s="1" t="s">
        <v>9</v>
      </c>
      <c r="IY17" s="1" t="s">
        <v>18</v>
      </c>
      <c r="JG17" s="1" t="s">
        <v>7</v>
      </c>
      <c r="JH17" s="1" t="s">
        <v>3</v>
      </c>
      <c r="JI17" s="1" t="s">
        <v>1</v>
      </c>
      <c r="JJ17" s="1" t="s">
        <v>1</v>
      </c>
      <c r="JK17" s="1" t="s">
        <v>3</v>
      </c>
      <c r="JL17" s="1" t="s">
        <v>3</v>
      </c>
      <c r="JM17" s="1" t="s">
        <v>3</v>
      </c>
      <c r="JN17" s="1" t="s">
        <v>1</v>
      </c>
      <c r="JO17" s="1" t="s">
        <v>3</v>
      </c>
      <c r="JP17" s="1" t="s">
        <v>3</v>
      </c>
      <c r="JQ17" s="1" t="s">
        <v>18</v>
      </c>
      <c r="JV17" s="1" t="s">
        <v>4</v>
      </c>
      <c r="JW17" s="1" t="s">
        <v>3</v>
      </c>
      <c r="JX17" s="1" t="s">
        <v>3</v>
      </c>
      <c r="JY17" s="1" t="s">
        <v>3</v>
      </c>
      <c r="JZ17" s="1" t="s">
        <v>3</v>
      </c>
      <c r="KA17" s="1" t="s">
        <v>18</v>
      </c>
      <c r="KF17" s="1" t="s">
        <v>3</v>
      </c>
      <c r="KG17" s="1" t="s">
        <v>3</v>
      </c>
      <c r="KH17" s="1" t="s">
        <v>7</v>
      </c>
      <c r="KI17" s="1" t="s">
        <v>3</v>
      </c>
      <c r="KJ17" s="1" t="s">
        <v>7</v>
      </c>
      <c r="KK17" s="1" t="s">
        <v>1</v>
      </c>
      <c r="KL17" s="1" t="s">
        <v>18</v>
      </c>
      <c r="KP17" s="1" t="s">
        <v>18</v>
      </c>
    </row>
    <row r="18" spans="1:306" ht="25.5" x14ac:dyDescent="0.2">
      <c r="A18" s="1" t="s">
        <v>11</v>
      </c>
      <c r="B18" s="1" t="s">
        <v>12</v>
      </c>
      <c r="C18" s="1" t="s">
        <v>296</v>
      </c>
      <c r="D18" s="1" t="s">
        <v>3</v>
      </c>
      <c r="E18" s="1" t="s">
        <v>3</v>
      </c>
      <c r="F18" s="1" t="s">
        <v>3</v>
      </c>
      <c r="G18" s="1" t="s">
        <v>2</v>
      </c>
      <c r="H18" s="1" t="s">
        <v>3</v>
      </c>
      <c r="I18" s="1" t="s">
        <v>4</v>
      </c>
      <c r="J18" s="1" t="s">
        <v>53</v>
      </c>
      <c r="K18" s="1" t="s">
        <v>53</v>
      </c>
      <c r="L18" s="1" t="s">
        <v>53</v>
      </c>
      <c r="M18" s="1" t="s">
        <v>53</v>
      </c>
      <c r="N18" s="1" t="s">
        <v>53</v>
      </c>
      <c r="O18" s="1" t="s">
        <v>53</v>
      </c>
      <c r="P18" s="1" t="s">
        <v>53</v>
      </c>
      <c r="Q18" s="1" t="s">
        <v>53</v>
      </c>
      <c r="R18" s="1" t="s">
        <v>53</v>
      </c>
      <c r="S18" s="1" t="s">
        <v>53</v>
      </c>
      <c r="T18" s="1" t="s">
        <v>53</v>
      </c>
      <c r="U18" s="1" t="s">
        <v>18</v>
      </c>
      <c r="AF18" s="1" t="s">
        <v>18</v>
      </c>
      <c r="AM18" s="1" t="s">
        <v>18</v>
      </c>
      <c r="BI18" s="1" t="s">
        <v>18</v>
      </c>
      <c r="BS18" s="1" t="s">
        <v>18</v>
      </c>
      <c r="BT18" s="1" t="s">
        <v>18</v>
      </c>
      <c r="BU18" s="1" t="s">
        <v>18</v>
      </c>
      <c r="BV18" s="1" t="s">
        <v>18</v>
      </c>
      <c r="BW18" s="1" t="s">
        <v>18</v>
      </c>
      <c r="BX18" s="1" t="s">
        <v>18</v>
      </c>
      <c r="BY18" s="1" t="s">
        <v>18</v>
      </c>
      <c r="BZ18" s="1" t="s">
        <v>18</v>
      </c>
      <c r="CA18" s="1" t="s">
        <v>18</v>
      </c>
      <c r="CB18" s="1" t="s">
        <v>18</v>
      </c>
      <c r="CC18" s="1" t="s">
        <v>18</v>
      </c>
      <c r="CD18" s="1" t="s">
        <v>18</v>
      </c>
      <c r="CE18" s="1" t="s">
        <v>18</v>
      </c>
      <c r="CF18" s="1" t="s">
        <v>18</v>
      </c>
      <c r="CG18" s="1" t="s">
        <v>18</v>
      </c>
      <c r="CH18" s="1" t="s">
        <v>18</v>
      </c>
      <c r="CI18" s="1" t="s">
        <v>18</v>
      </c>
      <c r="CJ18" s="1" t="s">
        <v>18</v>
      </c>
      <c r="CK18" s="1" t="s">
        <v>18</v>
      </c>
      <c r="CL18" s="1" t="s">
        <v>18</v>
      </c>
      <c r="CM18" s="1" t="s">
        <v>18</v>
      </c>
      <c r="CN18" s="1" t="s">
        <v>18</v>
      </c>
      <c r="CO18" s="1" t="s">
        <v>18</v>
      </c>
      <c r="CP18" s="1" t="s">
        <v>18</v>
      </c>
      <c r="CQ18" s="1" t="s">
        <v>18</v>
      </c>
      <c r="CR18" s="1" t="s">
        <v>18</v>
      </c>
      <c r="CS18" s="1" t="s">
        <v>18</v>
      </c>
      <c r="CT18" s="1" t="s">
        <v>18</v>
      </c>
      <c r="CU18" s="1" t="s">
        <v>18</v>
      </c>
      <c r="CV18" s="1" t="s">
        <v>18</v>
      </c>
      <c r="CW18" s="1" t="s">
        <v>18</v>
      </c>
      <c r="CX18" s="1" t="s">
        <v>18</v>
      </c>
      <c r="CY18" s="1" t="s">
        <v>18</v>
      </c>
      <c r="CZ18" s="1" t="s">
        <v>18</v>
      </c>
      <c r="DA18" s="1" t="s">
        <v>18</v>
      </c>
      <c r="DB18" s="1" t="s">
        <v>18</v>
      </c>
      <c r="DC18" s="1" t="s">
        <v>18</v>
      </c>
      <c r="DD18" s="1" t="s">
        <v>18</v>
      </c>
      <c r="DE18" s="1" t="s">
        <v>18</v>
      </c>
      <c r="DF18" s="1" t="s">
        <v>18</v>
      </c>
      <c r="DG18" s="1" t="s">
        <v>18</v>
      </c>
      <c r="DH18" s="1" t="s">
        <v>18</v>
      </c>
      <c r="DI18" s="1" t="s">
        <v>18</v>
      </c>
      <c r="DJ18" s="1" t="s">
        <v>18</v>
      </c>
      <c r="DK18" s="1" t="s">
        <v>18</v>
      </c>
      <c r="DL18" s="1" t="s">
        <v>18</v>
      </c>
      <c r="DM18" s="1" t="s">
        <v>18</v>
      </c>
      <c r="DN18" s="1" t="s">
        <v>18</v>
      </c>
      <c r="DO18" s="1" t="s">
        <v>18</v>
      </c>
      <c r="DP18" s="1" t="s">
        <v>18</v>
      </c>
      <c r="DQ18" s="1" t="s">
        <v>18</v>
      </c>
      <c r="DR18" s="1" t="s">
        <v>18</v>
      </c>
      <c r="DS18" s="1" t="s">
        <v>18</v>
      </c>
      <c r="DT18" s="1" t="s">
        <v>18</v>
      </c>
      <c r="DU18" s="1" t="s">
        <v>18</v>
      </c>
      <c r="DV18" s="1" t="s">
        <v>18</v>
      </c>
      <c r="DW18" s="1" t="s">
        <v>18</v>
      </c>
      <c r="DX18" s="1" t="s">
        <v>18</v>
      </c>
      <c r="DY18" s="1" t="s">
        <v>18</v>
      </c>
      <c r="DZ18" s="1" t="s">
        <v>18</v>
      </c>
      <c r="EA18" s="1" t="s">
        <v>18</v>
      </c>
      <c r="EB18" s="1" t="s">
        <v>18</v>
      </c>
      <c r="EC18" s="1" t="s">
        <v>18</v>
      </c>
      <c r="ED18" s="1" t="s">
        <v>18</v>
      </c>
      <c r="EE18" s="1" t="s">
        <v>18</v>
      </c>
      <c r="EF18" s="1" t="s">
        <v>18</v>
      </c>
      <c r="EG18" s="1" t="s">
        <v>18</v>
      </c>
      <c r="EH18" s="1" t="s">
        <v>18</v>
      </c>
      <c r="EI18" s="1" t="s">
        <v>18</v>
      </c>
      <c r="EJ18" s="1" t="s">
        <v>18</v>
      </c>
      <c r="EK18" s="1" t="s">
        <v>18</v>
      </c>
      <c r="EL18" s="1" t="s">
        <v>18</v>
      </c>
      <c r="EM18" s="1" t="s">
        <v>18</v>
      </c>
      <c r="EN18" s="1" t="s">
        <v>18</v>
      </c>
      <c r="EO18" s="1" t="s">
        <v>18</v>
      </c>
      <c r="EP18" s="1" t="s">
        <v>18</v>
      </c>
      <c r="EQ18" s="1" t="s">
        <v>18</v>
      </c>
      <c r="ER18" s="1" t="s">
        <v>18</v>
      </c>
      <c r="ES18" s="1" t="s">
        <v>18</v>
      </c>
      <c r="ET18" s="1" t="s">
        <v>18</v>
      </c>
      <c r="EU18" s="1" t="s">
        <v>18</v>
      </c>
      <c r="EV18" s="1" t="s">
        <v>18</v>
      </c>
      <c r="EW18" s="1" t="s">
        <v>18</v>
      </c>
      <c r="EX18" s="1" t="s">
        <v>18</v>
      </c>
      <c r="EY18" s="1" t="s">
        <v>18</v>
      </c>
      <c r="EZ18" s="1" t="s">
        <v>18</v>
      </c>
      <c r="FA18" s="1" t="s">
        <v>18</v>
      </c>
      <c r="FB18" s="1" t="s">
        <v>18</v>
      </c>
      <c r="FC18" s="1" t="s">
        <v>18</v>
      </c>
      <c r="FD18" s="1" t="s">
        <v>18</v>
      </c>
      <c r="FE18" s="1" t="s">
        <v>18</v>
      </c>
      <c r="FF18" s="1" t="s">
        <v>18</v>
      </c>
      <c r="FG18" s="1" t="s">
        <v>18</v>
      </c>
      <c r="FH18" s="1" t="s">
        <v>18</v>
      </c>
      <c r="FI18" s="1" t="s">
        <v>18</v>
      </c>
      <c r="GK18" s="1" t="s">
        <v>18</v>
      </c>
      <c r="GP18" s="1" t="s">
        <v>18</v>
      </c>
      <c r="GW18" s="1" t="s">
        <v>18</v>
      </c>
      <c r="HT18" s="1" t="s">
        <v>18</v>
      </c>
      <c r="IC18" s="1" t="s">
        <v>18</v>
      </c>
      <c r="IG18" s="1" t="s">
        <v>4</v>
      </c>
      <c r="IH18" s="1" t="s">
        <v>18</v>
      </c>
      <c r="II18" s="1" t="s">
        <v>18</v>
      </c>
      <c r="IJ18" s="1" t="s">
        <v>18</v>
      </c>
      <c r="IK18" s="1" t="s">
        <v>18</v>
      </c>
      <c r="IL18" s="1" t="s">
        <v>18</v>
      </c>
      <c r="IM18" s="1" t="s">
        <v>18</v>
      </c>
      <c r="IN18" s="1" t="s">
        <v>18</v>
      </c>
      <c r="IO18" s="1" t="s">
        <v>9</v>
      </c>
      <c r="IP18" s="1" t="s">
        <v>9</v>
      </c>
      <c r="IQ18" s="1" t="s">
        <v>9</v>
      </c>
      <c r="IR18" s="1" t="s">
        <v>9</v>
      </c>
      <c r="IS18" s="1" t="s">
        <v>9</v>
      </c>
      <c r="IT18" s="1" t="s">
        <v>9</v>
      </c>
      <c r="IU18" s="1" t="s">
        <v>9</v>
      </c>
      <c r="IV18" s="1" t="s">
        <v>9</v>
      </c>
      <c r="IW18" s="1" t="s">
        <v>9</v>
      </c>
      <c r="IX18" s="1" t="s">
        <v>9</v>
      </c>
      <c r="IY18" s="1" t="s">
        <v>4</v>
      </c>
      <c r="IZ18" s="1" t="s">
        <v>1</v>
      </c>
      <c r="JA18" s="1" t="s">
        <v>1</v>
      </c>
      <c r="JB18" s="1" t="s">
        <v>1</v>
      </c>
      <c r="JC18" s="1" t="s">
        <v>1</v>
      </c>
      <c r="JD18" s="1" t="s">
        <v>1</v>
      </c>
      <c r="JE18" s="1" t="s">
        <v>1</v>
      </c>
      <c r="JF18" s="1" t="s">
        <v>53</v>
      </c>
      <c r="JG18" s="1" t="s">
        <v>3</v>
      </c>
      <c r="JH18" s="1" t="s">
        <v>3</v>
      </c>
      <c r="JI18" s="1" t="s">
        <v>54</v>
      </c>
      <c r="JJ18" s="1" t="s">
        <v>54</v>
      </c>
      <c r="JK18" s="1" t="s">
        <v>1</v>
      </c>
      <c r="JL18" s="1" t="s">
        <v>1</v>
      </c>
      <c r="JM18" s="1" t="s">
        <v>1</v>
      </c>
      <c r="JN18" s="1" t="s">
        <v>1</v>
      </c>
      <c r="JO18" s="1" t="s">
        <v>52</v>
      </c>
      <c r="JP18" s="1" t="s">
        <v>52</v>
      </c>
      <c r="JQ18" s="1" t="s">
        <v>18</v>
      </c>
      <c r="JV18" s="1" t="s">
        <v>18</v>
      </c>
      <c r="KA18" s="1" t="s">
        <v>18</v>
      </c>
      <c r="KF18" s="1" t="s">
        <v>3</v>
      </c>
      <c r="KG18" s="1" t="s">
        <v>3</v>
      </c>
      <c r="KH18" s="1" t="s">
        <v>3</v>
      </c>
      <c r="KI18" s="1" t="s">
        <v>52</v>
      </c>
      <c r="KJ18" s="1" t="s">
        <v>3</v>
      </c>
      <c r="KK18" s="1" t="s">
        <v>1</v>
      </c>
      <c r="KL18" s="1" t="s">
        <v>18</v>
      </c>
      <c r="KP18" s="1" t="s">
        <v>18</v>
      </c>
    </row>
    <row r="19" spans="1:306" ht="25.5" x14ac:dyDescent="0.2">
      <c r="A19" s="1" t="s">
        <v>11</v>
      </c>
      <c r="B19" s="1" t="s">
        <v>12</v>
      </c>
      <c r="C19" s="1" t="s">
        <v>296</v>
      </c>
      <c r="D19" s="1" t="s">
        <v>3</v>
      </c>
      <c r="E19" s="1" t="s">
        <v>3</v>
      </c>
      <c r="F19" s="1" t="s">
        <v>3</v>
      </c>
      <c r="G19" s="1" t="s">
        <v>3</v>
      </c>
      <c r="H19" s="1" t="s">
        <v>3</v>
      </c>
      <c r="I19" s="1" t="s">
        <v>18</v>
      </c>
      <c r="U19" s="1" t="s">
        <v>18</v>
      </c>
      <c r="AF19" s="1" t="s">
        <v>4</v>
      </c>
      <c r="AG19" s="1" t="s">
        <v>7</v>
      </c>
      <c r="AH19" s="1" t="s">
        <v>3</v>
      </c>
      <c r="AI19" s="1" t="s">
        <v>3</v>
      </c>
      <c r="AJ19" s="1" t="s">
        <v>3</v>
      </c>
      <c r="AK19" s="1" t="s">
        <v>3</v>
      </c>
      <c r="AL19" s="1" t="s">
        <v>3</v>
      </c>
      <c r="AM19" s="1" t="s">
        <v>18</v>
      </c>
      <c r="BI19" s="1" t="s">
        <v>18</v>
      </c>
      <c r="BS19" s="1" t="s">
        <v>18</v>
      </c>
      <c r="BT19" s="1" t="s">
        <v>18</v>
      </c>
      <c r="BU19" s="1" t="s">
        <v>18</v>
      </c>
      <c r="BV19" s="1" t="s">
        <v>18</v>
      </c>
      <c r="BW19" s="1" t="s">
        <v>18</v>
      </c>
      <c r="BX19" s="1" t="s">
        <v>18</v>
      </c>
      <c r="BY19" s="1" t="s">
        <v>18</v>
      </c>
      <c r="BZ19" s="1" t="s">
        <v>18</v>
      </c>
      <c r="CA19" s="1" t="s">
        <v>18</v>
      </c>
      <c r="CB19" s="1" t="s">
        <v>18</v>
      </c>
      <c r="CC19" s="1" t="s">
        <v>18</v>
      </c>
      <c r="CD19" s="1" t="s">
        <v>18</v>
      </c>
      <c r="CE19" s="1" t="s">
        <v>18</v>
      </c>
      <c r="CF19" s="1" t="s">
        <v>18</v>
      </c>
      <c r="CG19" s="1" t="s">
        <v>18</v>
      </c>
      <c r="CH19" s="1" t="s">
        <v>18</v>
      </c>
      <c r="CI19" s="1" t="s">
        <v>18</v>
      </c>
      <c r="CJ19" s="1" t="s">
        <v>18</v>
      </c>
      <c r="CK19" s="1" t="s">
        <v>18</v>
      </c>
      <c r="CL19" s="1" t="s">
        <v>18</v>
      </c>
      <c r="CM19" s="1" t="s">
        <v>18</v>
      </c>
      <c r="CN19" s="1" t="s">
        <v>18</v>
      </c>
      <c r="CO19" s="1" t="s">
        <v>18</v>
      </c>
      <c r="CP19" s="1" t="s">
        <v>18</v>
      </c>
      <c r="CQ19" s="1" t="s">
        <v>18</v>
      </c>
      <c r="CR19" s="1" t="s">
        <v>18</v>
      </c>
      <c r="CS19" s="1" t="s">
        <v>18</v>
      </c>
      <c r="CT19" s="1" t="s">
        <v>18</v>
      </c>
      <c r="CU19" s="1" t="s">
        <v>18</v>
      </c>
      <c r="CV19" s="1" t="s">
        <v>18</v>
      </c>
      <c r="CW19" s="1" t="s">
        <v>18</v>
      </c>
      <c r="CX19" s="1" t="s">
        <v>18</v>
      </c>
      <c r="CY19" s="1" t="s">
        <v>18</v>
      </c>
      <c r="CZ19" s="1" t="s">
        <v>18</v>
      </c>
      <c r="DA19" s="1" t="s">
        <v>18</v>
      </c>
      <c r="DB19" s="1" t="s">
        <v>18</v>
      </c>
      <c r="DC19" s="1" t="s">
        <v>18</v>
      </c>
      <c r="DD19" s="1" t="s">
        <v>18</v>
      </c>
      <c r="DE19" s="1" t="s">
        <v>18</v>
      </c>
      <c r="DF19" s="1" t="s">
        <v>18</v>
      </c>
      <c r="DG19" s="1" t="s">
        <v>18</v>
      </c>
      <c r="DH19" s="1" t="s">
        <v>18</v>
      </c>
      <c r="DI19" s="1" t="s">
        <v>18</v>
      </c>
      <c r="DJ19" s="1" t="s">
        <v>18</v>
      </c>
      <c r="DK19" s="1" t="s">
        <v>18</v>
      </c>
      <c r="DL19" s="1" t="s">
        <v>18</v>
      </c>
      <c r="DM19" s="1" t="s">
        <v>18</v>
      </c>
      <c r="DN19" s="1" t="s">
        <v>18</v>
      </c>
      <c r="DO19" s="1" t="s">
        <v>18</v>
      </c>
      <c r="DP19" s="1" t="s">
        <v>18</v>
      </c>
      <c r="DQ19" s="1" t="s">
        <v>18</v>
      </c>
      <c r="DR19" s="1" t="s">
        <v>18</v>
      </c>
      <c r="DS19" s="1" t="s">
        <v>18</v>
      </c>
      <c r="DT19" s="1" t="s">
        <v>18</v>
      </c>
      <c r="DU19" s="1" t="s">
        <v>18</v>
      </c>
      <c r="DV19" s="1" t="s">
        <v>18</v>
      </c>
      <c r="DW19" s="1" t="s">
        <v>18</v>
      </c>
      <c r="DX19" s="1" t="s">
        <v>18</v>
      </c>
      <c r="DY19" s="1" t="s">
        <v>18</v>
      </c>
      <c r="DZ19" s="1" t="s">
        <v>18</v>
      </c>
      <c r="EA19" s="1" t="s">
        <v>18</v>
      </c>
      <c r="EB19" s="1" t="s">
        <v>18</v>
      </c>
      <c r="EC19" s="1" t="s">
        <v>18</v>
      </c>
      <c r="ED19" s="1" t="s">
        <v>18</v>
      </c>
      <c r="EE19" s="1" t="s">
        <v>18</v>
      </c>
      <c r="EF19" s="1" t="s">
        <v>18</v>
      </c>
      <c r="EG19" s="1" t="s">
        <v>18</v>
      </c>
      <c r="EH19" s="1" t="s">
        <v>18</v>
      </c>
      <c r="EI19" s="1" t="s">
        <v>18</v>
      </c>
      <c r="EJ19" s="1" t="s">
        <v>18</v>
      </c>
      <c r="EK19" s="1" t="s">
        <v>18</v>
      </c>
      <c r="EL19" s="1" t="s">
        <v>18</v>
      </c>
      <c r="EM19" s="1" t="s">
        <v>18</v>
      </c>
      <c r="EN19" s="1" t="s">
        <v>18</v>
      </c>
      <c r="EO19" s="1" t="s">
        <v>18</v>
      </c>
      <c r="EP19" s="1" t="s">
        <v>18</v>
      </c>
      <c r="EQ19" s="1" t="s">
        <v>18</v>
      </c>
      <c r="ER19" s="1" t="s">
        <v>18</v>
      </c>
      <c r="ES19" s="1" t="s">
        <v>18</v>
      </c>
      <c r="ET19" s="1" t="s">
        <v>18</v>
      </c>
      <c r="EU19" s="1" t="s">
        <v>18</v>
      </c>
      <c r="EV19" s="1" t="s">
        <v>18</v>
      </c>
      <c r="EW19" s="1" t="s">
        <v>18</v>
      </c>
      <c r="EX19" s="1" t="s">
        <v>18</v>
      </c>
      <c r="EY19" s="1" t="s">
        <v>18</v>
      </c>
      <c r="EZ19" s="1" t="s">
        <v>18</v>
      </c>
      <c r="FA19" s="1" t="s">
        <v>18</v>
      </c>
      <c r="FB19" s="1" t="s">
        <v>18</v>
      </c>
      <c r="FC19" s="1" t="s">
        <v>18</v>
      </c>
      <c r="FD19" s="1" t="s">
        <v>18</v>
      </c>
      <c r="FE19" s="1" t="s">
        <v>18</v>
      </c>
      <c r="FF19" s="1" t="s">
        <v>18</v>
      </c>
      <c r="FG19" s="1" t="s">
        <v>18</v>
      </c>
      <c r="FH19" s="1" t="s">
        <v>18</v>
      </c>
      <c r="FI19" s="1" t="s">
        <v>18</v>
      </c>
      <c r="GK19" s="1" t="s">
        <v>18</v>
      </c>
      <c r="GP19" s="1" t="s">
        <v>18</v>
      </c>
      <c r="GW19" s="1" t="s">
        <v>18</v>
      </c>
      <c r="HT19" s="1" t="s">
        <v>18</v>
      </c>
      <c r="IC19" s="1" t="s">
        <v>18</v>
      </c>
      <c r="IG19" s="1" t="s">
        <v>4</v>
      </c>
      <c r="IH19" s="1" t="s">
        <v>18</v>
      </c>
      <c r="II19" s="1" t="s">
        <v>18</v>
      </c>
      <c r="IJ19" s="1" t="s">
        <v>18</v>
      </c>
      <c r="IK19" s="1" t="s">
        <v>18</v>
      </c>
      <c r="IL19" s="1" t="s">
        <v>18</v>
      </c>
      <c r="IM19" s="1" t="s">
        <v>18</v>
      </c>
      <c r="IN19" s="1" t="s">
        <v>18</v>
      </c>
      <c r="IO19" s="1" t="s">
        <v>6</v>
      </c>
      <c r="IP19" s="1" t="s">
        <v>9</v>
      </c>
      <c r="IQ19" s="1" t="s">
        <v>6</v>
      </c>
      <c r="IR19" s="1" t="s">
        <v>9</v>
      </c>
      <c r="IS19" s="1" t="s">
        <v>6</v>
      </c>
      <c r="IT19" s="1" t="s">
        <v>6</v>
      </c>
      <c r="IU19" s="1" t="s">
        <v>5</v>
      </c>
      <c r="IV19" s="1" t="s">
        <v>6</v>
      </c>
      <c r="IW19" s="1" t="s">
        <v>6</v>
      </c>
      <c r="IX19" s="1" t="s">
        <v>9</v>
      </c>
      <c r="IY19" s="1" t="s">
        <v>18</v>
      </c>
      <c r="JG19" s="1" t="s">
        <v>3</v>
      </c>
      <c r="JH19" s="1" t="s">
        <v>7</v>
      </c>
      <c r="JI19" s="1" t="s">
        <v>3</v>
      </c>
      <c r="JJ19" s="1" t="s">
        <v>54</v>
      </c>
      <c r="JK19" s="1" t="s">
        <v>1</v>
      </c>
      <c r="JL19" s="1" t="s">
        <v>3</v>
      </c>
      <c r="JM19" s="1" t="s">
        <v>1</v>
      </c>
      <c r="JN19" s="1" t="s">
        <v>54</v>
      </c>
      <c r="JO19" s="1" t="s">
        <v>54</v>
      </c>
      <c r="JP19" s="1" t="s">
        <v>1</v>
      </c>
      <c r="JQ19" s="1" t="s">
        <v>18</v>
      </c>
      <c r="JV19" s="1" t="s">
        <v>18</v>
      </c>
      <c r="KA19" s="1" t="s">
        <v>18</v>
      </c>
      <c r="KF19" s="1" t="s">
        <v>1</v>
      </c>
      <c r="KG19" s="1" t="s">
        <v>54</v>
      </c>
      <c r="KH19" s="1" t="s">
        <v>7</v>
      </c>
      <c r="KI19" s="1" t="s">
        <v>1</v>
      </c>
      <c r="KJ19" s="1" t="s">
        <v>2</v>
      </c>
      <c r="KK19" s="1" t="s">
        <v>1</v>
      </c>
      <c r="KL19" s="1" t="s">
        <v>18</v>
      </c>
      <c r="KP19" s="1" t="s">
        <v>18</v>
      </c>
    </row>
    <row r="20" spans="1:306" ht="25.5" x14ac:dyDescent="0.2">
      <c r="A20" s="1" t="s">
        <v>11</v>
      </c>
      <c r="B20" s="1" t="s">
        <v>12</v>
      </c>
      <c r="C20" s="1" t="s">
        <v>296</v>
      </c>
      <c r="D20" s="1" t="s">
        <v>3</v>
      </c>
      <c r="E20" s="1" t="s">
        <v>3</v>
      </c>
      <c r="F20" s="1" t="s">
        <v>3</v>
      </c>
      <c r="G20" s="1" t="s">
        <v>3</v>
      </c>
      <c r="H20" s="1" t="s">
        <v>3</v>
      </c>
      <c r="I20" s="1" t="s">
        <v>4</v>
      </c>
      <c r="J20" s="1" t="s">
        <v>3</v>
      </c>
      <c r="K20" s="1" t="s">
        <v>3</v>
      </c>
      <c r="L20" s="1" t="s">
        <v>3</v>
      </c>
      <c r="M20" s="1" t="s">
        <v>7</v>
      </c>
      <c r="N20" s="1" t="s">
        <v>7</v>
      </c>
      <c r="O20" s="1" t="s">
        <v>7</v>
      </c>
      <c r="P20" s="1" t="s">
        <v>3</v>
      </c>
      <c r="Q20" s="1" t="s">
        <v>3</v>
      </c>
      <c r="R20" s="1" t="s">
        <v>3</v>
      </c>
      <c r="S20" s="1" t="s">
        <v>3</v>
      </c>
      <c r="T20" s="1" t="s">
        <v>3</v>
      </c>
      <c r="U20" s="1" t="s">
        <v>18</v>
      </c>
      <c r="AF20" s="1" t="s">
        <v>18</v>
      </c>
      <c r="AM20" s="1" t="s">
        <v>4</v>
      </c>
      <c r="AN20" s="1" t="s">
        <v>7</v>
      </c>
      <c r="AO20" s="1" t="s">
        <v>7</v>
      </c>
      <c r="AP20" s="1" t="s">
        <v>7</v>
      </c>
      <c r="AQ20" s="1" t="s">
        <v>7</v>
      </c>
      <c r="AR20" s="1" t="s">
        <v>7</v>
      </c>
      <c r="AS20" s="1" t="s">
        <v>7</v>
      </c>
      <c r="AT20" s="1" t="s">
        <v>7</v>
      </c>
      <c r="AU20" s="1" t="s">
        <v>7</v>
      </c>
      <c r="AV20" s="1" t="s">
        <v>3</v>
      </c>
      <c r="AW20" s="1" t="s">
        <v>3</v>
      </c>
      <c r="AX20" s="1" t="s">
        <v>3</v>
      </c>
      <c r="AY20" s="1" t="s">
        <v>3</v>
      </c>
      <c r="AZ20" s="1" t="s">
        <v>7</v>
      </c>
      <c r="BA20" s="1" t="s">
        <v>7</v>
      </c>
      <c r="BB20" s="1" t="s">
        <v>7</v>
      </c>
      <c r="BC20" s="1" t="s">
        <v>3</v>
      </c>
      <c r="BD20" s="1" t="s">
        <v>3</v>
      </c>
      <c r="BE20" s="1" t="s">
        <v>3</v>
      </c>
      <c r="BF20" s="1" t="s">
        <v>3</v>
      </c>
      <c r="BG20" s="1" t="s">
        <v>3</v>
      </c>
      <c r="BH20" s="1" t="s">
        <v>3</v>
      </c>
      <c r="BI20" s="1" t="s">
        <v>18</v>
      </c>
      <c r="BS20" s="1" t="s">
        <v>18</v>
      </c>
      <c r="BT20" s="1" t="s">
        <v>18</v>
      </c>
      <c r="BU20" s="1" t="s">
        <v>18</v>
      </c>
      <c r="BV20" s="1" t="s">
        <v>18</v>
      </c>
      <c r="BW20" s="1" t="s">
        <v>18</v>
      </c>
      <c r="BX20" s="1" t="s">
        <v>18</v>
      </c>
      <c r="BY20" s="1" t="s">
        <v>18</v>
      </c>
      <c r="BZ20" s="1" t="s">
        <v>18</v>
      </c>
      <c r="CA20" s="1" t="s">
        <v>18</v>
      </c>
      <c r="CB20" s="1" t="s">
        <v>18</v>
      </c>
      <c r="CC20" s="1" t="s">
        <v>18</v>
      </c>
      <c r="CD20" s="1" t="s">
        <v>18</v>
      </c>
      <c r="CE20" s="1" t="s">
        <v>18</v>
      </c>
      <c r="CF20" s="1" t="s">
        <v>18</v>
      </c>
      <c r="CG20" s="1" t="s">
        <v>18</v>
      </c>
      <c r="CH20" s="1" t="s">
        <v>18</v>
      </c>
      <c r="CI20" s="1" t="s">
        <v>18</v>
      </c>
      <c r="CJ20" s="1" t="s">
        <v>18</v>
      </c>
      <c r="CK20" s="1" t="s">
        <v>18</v>
      </c>
      <c r="CL20" s="1" t="s">
        <v>18</v>
      </c>
      <c r="CM20" s="1" t="s">
        <v>18</v>
      </c>
      <c r="CN20" s="1" t="s">
        <v>18</v>
      </c>
      <c r="CO20" s="1" t="s">
        <v>18</v>
      </c>
      <c r="CP20" s="1" t="s">
        <v>18</v>
      </c>
      <c r="CQ20" s="1" t="s">
        <v>18</v>
      </c>
      <c r="CR20" s="1" t="s">
        <v>18</v>
      </c>
      <c r="CS20" s="1" t="s">
        <v>18</v>
      </c>
      <c r="CT20" s="1" t="s">
        <v>18</v>
      </c>
      <c r="CU20" s="1" t="s">
        <v>18</v>
      </c>
      <c r="CV20" s="1" t="s">
        <v>18</v>
      </c>
      <c r="CW20" s="1" t="s">
        <v>18</v>
      </c>
      <c r="CX20" s="1" t="s">
        <v>18</v>
      </c>
      <c r="CY20" s="1" t="s">
        <v>18</v>
      </c>
      <c r="CZ20" s="1" t="s">
        <v>18</v>
      </c>
      <c r="DA20" s="1" t="s">
        <v>18</v>
      </c>
      <c r="DB20" s="1" t="s">
        <v>18</v>
      </c>
      <c r="DC20" s="1" t="s">
        <v>18</v>
      </c>
      <c r="DD20" s="1" t="s">
        <v>18</v>
      </c>
      <c r="DE20" s="1" t="s">
        <v>18</v>
      </c>
      <c r="DF20" s="1" t="s">
        <v>18</v>
      </c>
      <c r="DG20" s="1" t="s">
        <v>18</v>
      </c>
      <c r="DH20" s="1" t="s">
        <v>18</v>
      </c>
      <c r="DI20" s="1" t="s">
        <v>18</v>
      </c>
      <c r="DJ20" s="1" t="s">
        <v>18</v>
      </c>
      <c r="DK20" s="1" t="s">
        <v>18</v>
      </c>
      <c r="DL20" s="1" t="s">
        <v>18</v>
      </c>
      <c r="DM20" s="1" t="s">
        <v>18</v>
      </c>
      <c r="DN20" s="1" t="s">
        <v>18</v>
      </c>
      <c r="DO20" s="1" t="s">
        <v>18</v>
      </c>
      <c r="DP20" s="1" t="s">
        <v>18</v>
      </c>
      <c r="DQ20" s="1" t="s">
        <v>18</v>
      </c>
      <c r="DR20" s="1" t="s">
        <v>18</v>
      </c>
      <c r="DS20" s="1" t="s">
        <v>18</v>
      </c>
      <c r="DT20" s="1" t="s">
        <v>18</v>
      </c>
      <c r="DU20" s="1" t="s">
        <v>18</v>
      </c>
      <c r="DV20" s="1" t="s">
        <v>18</v>
      </c>
      <c r="DW20" s="1" t="s">
        <v>18</v>
      </c>
      <c r="DX20" s="1" t="s">
        <v>18</v>
      </c>
      <c r="DY20" s="1" t="s">
        <v>18</v>
      </c>
      <c r="DZ20" s="1" t="s">
        <v>18</v>
      </c>
      <c r="EA20" s="1" t="s">
        <v>18</v>
      </c>
      <c r="EB20" s="1" t="s">
        <v>18</v>
      </c>
      <c r="EC20" s="1" t="s">
        <v>18</v>
      </c>
      <c r="ED20" s="1" t="s">
        <v>18</v>
      </c>
      <c r="EE20" s="1" t="s">
        <v>18</v>
      </c>
      <c r="EF20" s="1" t="s">
        <v>18</v>
      </c>
      <c r="EG20" s="1" t="s">
        <v>18</v>
      </c>
      <c r="EH20" s="1" t="s">
        <v>18</v>
      </c>
      <c r="EI20" s="1" t="s">
        <v>18</v>
      </c>
      <c r="EJ20" s="1" t="s">
        <v>18</v>
      </c>
      <c r="EK20" s="1" t="s">
        <v>18</v>
      </c>
      <c r="EL20" s="1" t="s">
        <v>18</v>
      </c>
      <c r="EM20" s="1" t="s">
        <v>18</v>
      </c>
      <c r="EN20" s="1" t="s">
        <v>18</v>
      </c>
      <c r="EO20" s="1" t="s">
        <v>18</v>
      </c>
      <c r="EP20" s="1" t="s">
        <v>18</v>
      </c>
      <c r="EQ20" s="1" t="s">
        <v>18</v>
      </c>
      <c r="ER20" s="1" t="s">
        <v>18</v>
      </c>
      <c r="ES20" s="1" t="s">
        <v>18</v>
      </c>
      <c r="ET20" s="1" t="s">
        <v>18</v>
      </c>
      <c r="EU20" s="1" t="s">
        <v>18</v>
      </c>
      <c r="EV20" s="1" t="s">
        <v>18</v>
      </c>
      <c r="EW20" s="1" t="s">
        <v>18</v>
      </c>
      <c r="EX20" s="1" t="s">
        <v>18</v>
      </c>
      <c r="EY20" s="1" t="s">
        <v>18</v>
      </c>
      <c r="EZ20" s="1" t="s">
        <v>18</v>
      </c>
      <c r="FA20" s="1" t="s">
        <v>18</v>
      </c>
      <c r="FB20" s="1" t="s">
        <v>18</v>
      </c>
      <c r="FC20" s="1" t="s">
        <v>18</v>
      </c>
      <c r="FD20" s="1" t="s">
        <v>18</v>
      </c>
      <c r="FE20" s="1" t="s">
        <v>18</v>
      </c>
      <c r="FF20" s="1" t="s">
        <v>18</v>
      </c>
      <c r="FG20" s="1" t="s">
        <v>18</v>
      </c>
      <c r="FH20" s="1" t="s">
        <v>18</v>
      </c>
      <c r="FI20" s="1" t="s">
        <v>18</v>
      </c>
      <c r="GK20" s="1" t="s">
        <v>18</v>
      </c>
      <c r="GP20" s="1" t="s">
        <v>18</v>
      </c>
      <c r="GW20" s="1" t="s">
        <v>18</v>
      </c>
      <c r="HT20" s="1" t="s">
        <v>18</v>
      </c>
      <c r="IC20" s="1" t="s">
        <v>18</v>
      </c>
      <c r="IG20" s="1" t="s">
        <v>18</v>
      </c>
      <c r="IH20" s="1" t="s">
        <v>18</v>
      </c>
      <c r="II20" s="1" t="s">
        <v>18</v>
      </c>
      <c r="IJ20" s="1" t="s">
        <v>18</v>
      </c>
      <c r="IK20" s="1" t="s">
        <v>18</v>
      </c>
      <c r="IL20" s="1" t="s">
        <v>4</v>
      </c>
      <c r="IM20" s="1" t="s">
        <v>4</v>
      </c>
      <c r="IN20" s="1" t="s">
        <v>18</v>
      </c>
      <c r="IO20" s="1" t="s">
        <v>6</v>
      </c>
      <c r="IP20" s="1" t="s">
        <v>6</v>
      </c>
      <c r="IQ20" s="1" t="s">
        <v>6</v>
      </c>
      <c r="IR20" s="1" t="s">
        <v>6</v>
      </c>
      <c r="IS20" s="1" t="s">
        <v>6</v>
      </c>
      <c r="IT20" s="1" t="s">
        <v>6</v>
      </c>
      <c r="IU20" s="1" t="s">
        <v>6</v>
      </c>
      <c r="IV20" s="1" t="s">
        <v>6</v>
      </c>
      <c r="IW20" s="1" t="s">
        <v>6</v>
      </c>
      <c r="IX20" s="1" t="s">
        <v>6</v>
      </c>
      <c r="IY20" s="1" t="s">
        <v>18</v>
      </c>
      <c r="JG20" s="1" t="s">
        <v>7</v>
      </c>
      <c r="JH20" s="1" t="s">
        <v>7</v>
      </c>
      <c r="JI20" s="1" t="s">
        <v>1</v>
      </c>
      <c r="JJ20" s="1" t="s">
        <v>1</v>
      </c>
      <c r="JK20" s="1" t="s">
        <v>1</v>
      </c>
      <c r="JL20" s="1" t="s">
        <v>1</v>
      </c>
      <c r="JM20" s="1" t="s">
        <v>1</v>
      </c>
      <c r="JN20" s="1" t="s">
        <v>2</v>
      </c>
      <c r="JO20" s="1" t="s">
        <v>3</v>
      </c>
      <c r="JP20" s="1" t="s">
        <v>3</v>
      </c>
      <c r="JQ20" s="1" t="s">
        <v>4</v>
      </c>
      <c r="JR20" s="1" t="s">
        <v>7</v>
      </c>
      <c r="JS20" s="1" t="s">
        <v>7</v>
      </c>
      <c r="JT20" s="1" t="s">
        <v>7</v>
      </c>
      <c r="JU20" s="1" t="s">
        <v>7</v>
      </c>
      <c r="JV20" s="1" t="s">
        <v>18</v>
      </c>
      <c r="KA20" s="1" t="s">
        <v>18</v>
      </c>
      <c r="KF20" s="1" t="s">
        <v>3</v>
      </c>
      <c r="KG20" s="1" t="s">
        <v>3</v>
      </c>
      <c r="KH20" s="1" t="s">
        <v>7</v>
      </c>
      <c r="KI20" s="1" t="s">
        <v>7</v>
      </c>
      <c r="KJ20" s="1" t="s">
        <v>1</v>
      </c>
      <c r="KK20" s="1" t="s">
        <v>1</v>
      </c>
      <c r="KL20" s="1" t="s">
        <v>18</v>
      </c>
      <c r="KP20" s="1" t="s">
        <v>4</v>
      </c>
      <c r="KQ20" s="1" t="s">
        <v>3</v>
      </c>
      <c r="KR20" s="1" t="s">
        <v>3</v>
      </c>
      <c r="KS20" s="1" t="s">
        <v>7</v>
      </c>
      <c r="KT20" s="1" t="s">
        <v>3</v>
      </c>
    </row>
    <row r="21" spans="1:306" ht="25.5" x14ac:dyDescent="0.2">
      <c r="A21" s="1" t="s">
        <v>11</v>
      </c>
      <c r="B21" s="1" t="s">
        <v>12</v>
      </c>
      <c r="C21" s="1" t="s">
        <v>296</v>
      </c>
      <c r="D21" s="1" t="s">
        <v>7</v>
      </c>
      <c r="E21" s="1" t="s">
        <v>7</v>
      </c>
      <c r="F21" s="1" t="s">
        <v>7</v>
      </c>
      <c r="G21" s="1" t="s">
        <v>7</v>
      </c>
      <c r="H21" s="1" t="s">
        <v>7</v>
      </c>
      <c r="I21" s="1" t="s">
        <v>18</v>
      </c>
      <c r="U21" s="1" t="s">
        <v>18</v>
      </c>
      <c r="AF21" s="1" t="s">
        <v>18</v>
      </c>
      <c r="AM21" s="1" t="s">
        <v>18</v>
      </c>
      <c r="BI21" s="1" t="s">
        <v>18</v>
      </c>
      <c r="BS21" s="1" t="s">
        <v>18</v>
      </c>
      <c r="BT21" s="1" t="s">
        <v>18</v>
      </c>
      <c r="BU21" s="1" t="s">
        <v>18</v>
      </c>
      <c r="BV21" s="1" t="s">
        <v>18</v>
      </c>
      <c r="BW21" s="1" t="s">
        <v>18</v>
      </c>
      <c r="BX21" s="1" t="s">
        <v>18</v>
      </c>
      <c r="BY21" s="1" t="s">
        <v>18</v>
      </c>
      <c r="BZ21" s="1" t="s">
        <v>18</v>
      </c>
      <c r="CA21" s="1" t="s">
        <v>18</v>
      </c>
      <c r="CB21" s="1" t="s">
        <v>18</v>
      </c>
      <c r="CC21" s="1" t="s">
        <v>18</v>
      </c>
      <c r="CD21" s="1" t="s">
        <v>18</v>
      </c>
      <c r="CE21" s="1" t="s">
        <v>18</v>
      </c>
      <c r="CF21" s="1" t="s">
        <v>18</v>
      </c>
      <c r="CG21" s="1" t="s">
        <v>18</v>
      </c>
      <c r="CH21" s="1" t="s">
        <v>18</v>
      </c>
      <c r="CI21" s="1" t="s">
        <v>18</v>
      </c>
      <c r="CJ21" s="1" t="s">
        <v>18</v>
      </c>
      <c r="CK21" s="1" t="s">
        <v>18</v>
      </c>
      <c r="CL21" s="1" t="s">
        <v>18</v>
      </c>
      <c r="CM21" s="1" t="s">
        <v>18</v>
      </c>
      <c r="CN21" s="1" t="s">
        <v>18</v>
      </c>
      <c r="CO21" s="1" t="s">
        <v>18</v>
      </c>
      <c r="CP21" s="1" t="s">
        <v>18</v>
      </c>
      <c r="CQ21" s="1" t="s">
        <v>18</v>
      </c>
      <c r="CR21" s="1" t="s">
        <v>18</v>
      </c>
      <c r="CS21" s="1" t="s">
        <v>18</v>
      </c>
      <c r="CT21" s="1" t="s">
        <v>18</v>
      </c>
      <c r="CU21" s="1" t="s">
        <v>18</v>
      </c>
      <c r="CV21" s="1" t="s">
        <v>18</v>
      </c>
      <c r="CW21" s="1" t="s">
        <v>18</v>
      </c>
      <c r="CX21" s="1" t="s">
        <v>18</v>
      </c>
      <c r="CY21" s="1" t="s">
        <v>18</v>
      </c>
      <c r="CZ21" s="1" t="s">
        <v>18</v>
      </c>
      <c r="DA21" s="1" t="s">
        <v>18</v>
      </c>
      <c r="DB21" s="1" t="s">
        <v>18</v>
      </c>
      <c r="DC21" s="1" t="s">
        <v>18</v>
      </c>
      <c r="DD21" s="1" t="s">
        <v>18</v>
      </c>
      <c r="DE21" s="1" t="s">
        <v>18</v>
      </c>
      <c r="DF21" s="1" t="s">
        <v>18</v>
      </c>
      <c r="DG21" s="1" t="s">
        <v>18</v>
      </c>
      <c r="DH21" s="1" t="s">
        <v>18</v>
      </c>
      <c r="DI21" s="1" t="s">
        <v>18</v>
      </c>
      <c r="DJ21" s="1" t="s">
        <v>18</v>
      </c>
      <c r="DK21" s="1" t="s">
        <v>18</v>
      </c>
      <c r="DL21" s="1" t="s">
        <v>18</v>
      </c>
      <c r="DM21" s="1" t="s">
        <v>18</v>
      </c>
      <c r="DN21" s="1" t="s">
        <v>18</v>
      </c>
      <c r="DO21" s="1" t="s">
        <v>18</v>
      </c>
      <c r="DP21" s="1" t="s">
        <v>18</v>
      </c>
      <c r="DQ21" s="1" t="s">
        <v>18</v>
      </c>
      <c r="DR21" s="1" t="s">
        <v>18</v>
      </c>
      <c r="DS21" s="1" t="s">
        <v>18</v>
      </c>
      <c r="DT21" s="1" t="s">
        <v>18</v>
      </c>
      <c r="DU21" s="1" t="s">
        <v>18</v>
      </c>
      <c r="DV21" s="1" t="s">
        <v>18</v>
      </c>
      <c r="DW21" s="1" t="s">
        <v>18</v>
      </c>
      <c r="DX21" s="1" t="s">
        <v>18</v>
      </c>
      <c r="DY21" s="1" t="s">
        <v>18</v>
      </c>
      <c r="DZ21" s="1" t="s">
        <v>18</v>
      </c>
      <c r="EA21" s="1" t="s">
        <v>18</v>
      </c>
      <c r="EB21" s="1" t="s">
        <v>18</v>
      </c>
      <c r="EC21" s="1" t="s">
        <v>18</v>
      </c>
      <c r="ED21" s="1" t="s">
        <v>18</v>
      </c>
      <c r="EE21" s="1" t="s">
        <v>18</v>
      </c>
      <c r="EF21" s="1" t="s">
        <v>18</v>
      </c>
      <c r="EG21" s="1" t="s">
        <v>18</v>
      </c>
      <c r="EH21" s="1" t="s">
        <v>18</v>
      </c>
      <c r="EI21" s="1" t="s">
        <v>18</v>
      </c>
      <c r="EJ21" s="1" t="s">
        <v>18</v>
      </c>
      <c r="EK21" s="1" t="s">
        <v>18</v>
      </c>
      <c r="EL21" s="1" t="s">
        <v>18</v>
      </c>
      <c r="EM21" s="1" t="s">
        <v>18</v>
      </c>
      <c r="EN21" s="1" t="s">
        <v>18</v>
      </c>
      <c r="EO21" s="1" t="s">
        <v>18</v>
      </c>
      <c r="EP21" s="1" t="s">
        <v>18</v>
      </c>
      <c r="EQ21" s="1" t="s">
        <v>18</v>
      </c>
      <c r="ER21" s="1" t="s">
        <v>18</v>
      </c>
      <c r="ES21" s="1" t="s">
        <v>18</v>
      </c>
      <c r="ET21" s="1" t="s">
        <v>18</v>
      </c>
      <c r="EU21" s="1" t="s">
        <v>18</v>
      </c>
      <c r="EV21" s="1" t="s">
        <v>18</v>
      </c>
      <c r="EW21" s="1" t="s">
        <v>18</v>
      </c>
      <c r="EX21" s="1" t="s">
        <v>18</v>
      </c>
      <c r="EY21" s="1" t="s">
        <v>18</v>
      </c>
      <c r="EZ21" s="1" t="s">
        <v>18</v>
      </c>
      <c r="FA21" s="1" t="s">
        <v>18</v>
      </c>
      <c r="FB21" s="1" t="s">
        <v>18</v>
      </c>
      <c r="FC21" s="1" t="s">
        <v>18</v>
      </c>
      <c r="FD21" s="1" t="s">
        <v>18</v>
      </c>
      <c r="FE21" s="1" t="s">
        <v>18</v>
      </c>
      <c r="FF21" s="1" t="s">
        <v>18</v>
      </c>
      <c r="FG21" s="1" t="s">
        <v>18</v>
      </c>
      <c r="FH21" s="1" t="s">
        <v>18</v>
      </c>
      <c r="FI21" s="1" t="s">
        <v>18</v>
      </c>
      <c r="GK21" s="1" t="s">
        <v>18</v>
      </c>
      <c r="GP21" s="1" t="s">
        <v>18</v>
      </c>
      <c r="GW21" s="1" t="s">
        <v>18</v>
      </c>
      <c r="HT21" s="1" t="s">
        <v>18</v>
      </c>
      <c r="IC21" s="1" t="s">
        <v>18</v>
      </c>
      <c r="IG21" s="1" t="s">
        <v>4</v>
      </c>
      <c r="IH21" s="1" t="s">
        <v>18</v>
      </c>
      <c r="II21" s="1" t="s">
        <v>18</v>
      </c>
      <c r="IJ21" s="1" t="s">
        <v>18</v>
      </c>
      <c r="IK21" s="1" t="s">
        <v>18</v>
      </c>
      <c r="IL21" s="1" t="s">
        <v>18</v>
      </c>
      <c r="IM21" s="1" t="s">
        <v>18</v>
      </c>
      <c r="IN21" s="1" t="s">
        <v>18</v>
      </c>
      <c r="IO21" s="1" t="s">
        <v>6</v>
      </c>
      <c r="IP21" s="1" t="s">
        <v>6</v>
      </c>
      <c r="IQ21" s="1" t="s">
        <v>6</v>
      </c>
      <c r="IR21" s="1" t="s">
        <v>6</v>
      </c>
      <c r="IS21" s="1" t="s">
        <v>6</v>
      </c>
      <c r="IT21" s="1" t="s">
        <v>6</v>
      </c>
      <c r="IU21" s="1" t="s">
        <v>6</v>
      </c>
      <c r="IV21" s="1" t="s">
        <v>6</v>
      </c>
      <c r="IW21" s="1" t="s">
        <v>6</v>
      </c>
      <c r="IX21" s="1" t="s">
        <v>9</v>
      </c>
      <c r="IY21" s="1" t="s">
        <v>18</v>
      </c>
      <c r="JG21" s="1" t="s">
        <v>7</v>
      </c>
      <c r="JH21" s="1" t="s">
        <v>7</v>
      </c>
      <c r="JI21" s="1" t="s">
        <v>3</v>
      </c>
      <c r="JJ21" s="1" t="s">
        <v>3</v>
      </c>
      <c r="JK21" s="1" t="s">
        <v>3</v>
      </c>
      <c r="JL21" s="1" t="s">
        <v>3</v>
      </c>
      <c r="JM21" s="1" t="s">
        <v>54</v>
      </c>
      <c r="JN21" s="1" t="s">
        <v>54</v>
      </c>
      <c r="JO21" s="1" t="s">
        <v>54</v>
      </c>
      <c r="JP21" s="1" t="s">
        <v>54</v>
      </c>
      <c r="JQ21" s="1" t="s">
        <v>18</v>
      </c>
      <c r="JV21" s="1" t="s">
        <v>18</v>
      </c>
      <c r="KA21" s="1" t="s">
        <v>4</v>
      </c>
      <c r="KB21" s="1" t="s">
        <v>7</v>
      </c>
      <c r="KC21" s="1" t="s">
        <v>54</v>
      </c>
      <c r="KD21" s="1" t="s">
        <v>7</v>
      </c>
      <c r="KE21" s="1" t="s">
        <v>7</v>
      </c>
      <c r="KF21" s="1" t="s">
        <v>3</v>
      </c>
      <c r="KG21" s="1" t="s">
        <v>54</v>
      </c>
      <c r="KH21" s="1" t="s">
        <v>7</v>
      </c>
      <c r="KI21" s="1" t="s">
        <v>7</v>
      </c>
      <c r="KJ21" s="1" t="s">
        <v>7</v>
      </c>
      <c r="KK21" s="1" t="s">
        <v>1</v>
      </c>
      <c r="KL21" s="1" t="s">
        <v>18</v>
      </c>
      <c r="KP21" s="1" t="s">
        <v>18</v>
      </c>
    </row>
    <row r="22" spans="1:306" ht="25.5" x14ac:dyDescent="0.2">
      <c r="A22" s="1" t="s">
        <v>11</v>
      </c>
      <c r="B22" s="1" t="s">
        <v>12</v>
      </c>
      <c r="C22" s="1" t="s">
        <v>296</v>
      </c>
      <c r="D22" s="1" t="s">
        <v>3</v>
      </c>
      <c r="E22" s="1" t="s">
        <v>3</v>
      </c>
      <c r="F22" s="1" t="s">
        <v>3</v>
      </c>
      <c r="G22" s="1" t="s">
        <v>1</v>
      </c>
      <c r="H22" s="1" t="s">
        <v>1</v>
      </c>
      <c r="I22" s="1" t="s">
        <v>4</v>
      </c>
      <c r="J22" s="1" t="s">
        <v>1</v>
      </c>
      <c r="K22" s="1" t="s">
        <v>1</v>
      </c>
      <c r="L22" s="1" t="s">
        <v>1</v>
      </c>
      <c r="M22" s="1" t="s">
        <v>1</v>
      </c>
      <c r="N22" s="1" t="s">
        <v>1</v>
      </c>
      <c r="O22" s="1" t="s">
        <v>1</v>
      </c>
      <c r="P22" s="1" t="s">
        <v>1</v>
      </c>
      <c r="Q22" s="1" t="s">
        <v>1</v>
      </c>
      <c r="R22" s="1" t="s">
        <v>53</v>
      </c>
      <c r="S22" s="1" t="s">
        <v>53</v>
      </c>
      <c r="T22" s="1" t="s">
        <v>53</v>
      </c>
      <c r="U22" s="1" t="s">
        <v>18</v>
      </c>
      <c r="AF22" s="1" t="s">
        <v>18</v>
      </c>
      <c r="AM22" s="1" t="s">
        <v>18</v>
      </c>
      <c r="BI22" s="1" t="s">
        <v>18</v>
      </c>
      <c r="BS22" s="1" t="s">
        <v>18</v>
      </c>
      <c r="BT22" s="1" t="s">
        <v>18</v>
      </c>
      <c r="BU22" s="1" t="s">
        <v>18</v>
      </c>
      <c r="BV22" s="1" t="s">
        <v>18</v>
      </c>
      <c r="BW22" s="1" t="s">
        <v>18</v>
      </c>
      <c r="BX22" s="1" t="s">
        <v>18</v>
      </c>
      <c r="BY22" s="1" t="s">
        <v>18</v>
      </c>
      <c r="BZ22" s="1" t="s">
        <v>18</v>
      </c>
      <c r="CA22" s="1" t="s">
        <v>18</v>
      </c>
      <c r="CB22" s="1" t="s">
        <v>18</v>
      </c>
      <c r="CC22" s="1" t="s">
        <v>18</v>
      </c>
      <c r="CD22" s="1" t="s">
        <v>18</v>
      </c>
      <c r="CE22" s="1" t="s">
        <v>18</v>
      </c>
      <c r="CF22" s="1" t="s">
        <v>18</v>
      </c>
      <c r="CG22" s="1" t="s">
        <v>18</v>
      </c>
      <c r="CH22" s="1" t="s">
        <v>18</v>
      </c>
      <c r="CI22" s="1" t="s">
        <v>18</v>
      </c>
      <c r="CJ22" s="1" t="s">
        <v>18</v>
      </c>
      <c r="CK22" s="1" t="s">
        <v>18</v>
      </c>
      <c r="CL22" s="1" t="s">
        <v>18</v>
      </c>
      <c r="CM22" s="1" t="s">
        <v>18</v>
      </c>
      <c r="CN22" s="1" t="s">
        <v>18</v>
      </c>
      <c r="CO22" s="1" t="s">
        <v>18</v>
      </c>
      <c r="CP22" s="1" t="s">
        <v>18</v>
      </c>
      <c r="CQ22" s="1" t="s">
        <v>18</v>
      </c>
      <c r="CR22" s="1" t="s">
        <v>18</v>
      </c>
      <c r="CS22" s="1" t="s">
        <v>18</v>
      </c>
      <c r="CT22" s="1" t="s">
        <v>18</v>
      </c>
      <c r="CU22" s="1" t="s">
        <v>18</v>
      </c>
      <c r="CV22" s="1" t="s">
        <v>18</v>
      </c>
      <c r="CW22" s="1" t="s">
        <v>18</v>
      </c>
      <c r="CX22" s="1" t="s">
        <v>18</v>
      </c>
      <c r="CY22" s="1" t="s">
        <v>18</v>
      </c>
      <c r="CZ22" s="1" t="s">
        <v>18</v>
      </c>
      <c r="DA22" s="1" t="s">
        <v>18</v>
      </c>
      <c r="DB22" s="1" t="s">
        <v>18</v>
      </c>
      <c r="DC22" s="1" t="s">
        <v>18</v>
      </c>
      <c r="DD22" s="1" t="s">
        <v>18</v>
      </c>
      <c r="DE22" s="1" t="s">
        <v>18</v>
      </c>
      <c r="DF22" s="1" t="s">
        <v>18</v>
      </c>
      <c r="DG22" s="1" t="s">
        <v>18</v>
      </c>
      <c r="DH22" s="1" t="s">
        <v>18</v>
      </c>
      <c r="DI22" s="1" t="s">
        <v>18</v>
      </c>
      <c r="DJ22" s="1" t="s">
        <v>18</v>
      </c>
      <c r="DK22" s="1" t="s">
        <v>18</v>
      </c>
      <c r="DL22" s="1" t="s">
        <v>18</v>
      </c>
      <c r="DM22" s="1" t="s">
        <v>18</v>
      </c>
      <c r="DN22" s="1" t="s">
        <v>18</v>
      </c>
      <c r="DO22" s="1" t="s">
        <v>18</v>
      </c>
      <c r="DP22" s="1" t="s">
        <v>18</v>
      </c>
      <c r="DQ22" s="1" t="s">
        <v>18</v>
      </c>
      <c r="DR22" s="1" t="s">
        <v>18</v>
      </c>
      <c r="DS22" s="1" t="s">
        <v>18</v>
      </c>
      <c r="DT22" s="1" t="s">
        <v>18</v>
      </c>
      <c r="DU22" s="1" t="s">
        <v>18</v>
      </c>
      <c r="DV22" s="1" t="s">
        <v>18</v>
      </c>
      <c r="DW22" s="1" t="s">
        <v>18</v>
      </c>
      <c r="DX22" s="1" t="s">
        <v>18</v>
      </c>
      <c r="DY22" s="1" t="s">
        <v>18</v>
      </c>
      <c r="DZ22" s="1" t="s">
        <v>18</v>
      </c>
      <c r="EA22" s="1" t="s">
        <v>18</v>
      </c>
      <c r="EB22" s="1" t="s">
        <v>18</v>
      </c>
      <c r="EC22" s="1" t="s">
        <v>18</v>
      </c>
      <c r="ED22" s="1" t="s">
        <v>18</v>
      </c>
      <c r="EE22" s="1" t="s">
        <v>18</v>
      </c>
      <c r="EF22" s="1" t="s">
        <v>18</v>
      </c>
      <c r="EG22" s="1" t="s">
        <v>18</v>
      </c>
      <c r="EH22" s="1" t="s">
        <v>18</v>
      </c>
      <c r="EI22" s="1" t="s">
        <v>18</v>
      </c>
      <c r="EJ22" s="1" t="s">
        <v>18</v>
      </c>
      <c r="EK22" s="1" t="s">
        <v>18</v>
      </c>
      <c r="EL22" s="1" t="s">
        <v>18</v>
      </c>
      <c r="EM22" s="1" t="s">
        <v>18</v>
      </c>
      <c r="EN22" s="1" t="s">
        <v>18</v>
      </c>
      <c r="EO22" s="1" t="s">
        <v>18</v>
      </c>
      <c r="EP22" s="1" t="s">
        <v>18</v>
      </c>
      <c r="EQ22" s="1" t="s">
        <v>18</v>
      </c>
      <c r="ER22" s="1" t="s">
        <v>18</v>
      </c>
      <c r="ES22" s="1" t="s">
        <v>18</v>
      </c>
      <c r="ET22" s="1" t="s">
        <v>18</v>
      </c>
      <c r="EU22" s="1" t="s">
        <v>18</v>
      </c>
      <c r="EV22" s="1" t="s">
        <v>18</v>
      </c>
      <c r="EW22" s="1" t="s">
        <v>18</v>
      </c>
      <c r="EX22" s="1" t="s">
        <v>18</v>
      </c>
      <c r="EY22" s="1" t="s">
        <v>18</v>
      </c>
      <c r="EZ22" s="1" t="s">
        <v>18</v>
      </c>
      <c r="FA22" s="1" t="s">
        <v>18</v>
      </c>
      <c r="FB22" s="1" t="s">
        <v>18</v>
      </c>
      <c r="FC22" s="1" t="s">
        <v>18</v>
      </c>
      <c r="FD22" s="1" t="s">
        <v>18</v>
      </c>
      <c r="FE22" s="1" t="s">
        <v>18</v>
      </c>
      <c r="FF22" s="1" t="s">
        <v>18</v>
      </c>
      <c r="FG22" s="1" t="s">
        <v>18</v>
      </c>
      <c r="FH22" s="1" t="s">
        <v>18</v>
      </c>
      <c r="FI22" s="1" t="s">
        <v>18</v>
      </c>
      <c r="GK22" s="1" t="s">
        <v>18</v>
      </c>
      <c r="GP22" s="1" t="s">
        <v>18</v>
      </c>
      <c r="GW22" s="1" t="s">
        <v>18</v>
      </c>
      <c r="HT22" s="1" t="s">
        <v>18</v>
      </c>
      <c r="IC22" s="1" t="s">
        <v>18</v>
      </c>
      <c r="IG22" s="1" t="s">
        <v>4</v>
      </c>
      <c r="IH22" s="1" t="s">
        <v>18</v>
      </c>
      <c r="II22" s="1" t="s">
        <v>18</v>
      </c>
      <c r="IJ22" s="1" t="s">
        <v>18</v>
      </c>
      <c r="IK22" s="1" t="s">
        <v>18</v>
      </c>
      <c r="IL22" s="1" t="s">
        <v>18</v>
      </c>
      <c r="IM22" s="1" t="s">
        <v>4</v>
      </c>
      <c r="IN22" s="1" t="s">
        <v>18</v>
      </c>
      <c r="IO22" s="1" t="s">
        <v>9</v>
      </c>
      <c r="IP22" s="1" t="s">
        <v>9</v>
      </c>
      <c r="IQ22" s="1" t="s">
        <v>9</v>
      </c>
      <c r="IR22" s="1" t="s">
        <v>9</v>
      </c>
      <c r="IS22" s="1" t="s">
        <v>9</v>
      </c>
      <c r="IT22" s="1" t="s">
        <v>9</v>
      </c>
      <c r="IU22" s="1" t="s">
        <v>5</v>
      </c>
      <c r="IV22" s="1" t="s">
        <v>5</v>
      </c>
      <c r="IW22" s="1" t="s">
        <v>5</v>
      </c>
      <c r="IX22" s="1" t="s">
        <v>5</v>
      </c>
      <c r="IY22" s="1" t="s">
        <v>4</v>
      </c>
      <c r="IZ22" s="1" t="s">
        <v>1</v>
      </c>
      <c r="JA22" s="1" t="s">
        <v>1</v>
      </c>
      <c r="JB22" s="1" t="s">
        <v>1</v>
      </c>
      <c r="JC22" s="1" t="s">
        <v>1</v>
      </c>
      <c r="JD22" s="1" t="s">
        <v>1</v>
      </c>
      <c r="JE22" s="1" t="s">
        <v>1</v>
      </c>
      <c r="JF22" s="1" t="s">
        <v>53</v>
      </c>
      <c r="JG22" s="1" t="s">
        <v>1</v>
      </c>
      <c r="JH22" s="1" t="s">
        <v>1</v>
      </c>
      <c r="JI22" s="1" t="s">
        <v>1</v>
      </c>
      <c r="JJ22" s="1" t="s">
        <v>1</v>
      </c>
      <c r="JK22" s="1" t="s">
        <v>1</v>
      </c>
      <c r="JL22" s="1" t="s">
        <v>1</v>
      </c>
      <c r="JM22" s="1" t="s">
        <v>1</v>
      </c>
      <c r="JN22" s="1" t="s">
        <v>1</v>
      </c>
      <c r="JO22" s="1" t="s">
        <v>1</v>
      </c>
      <c r="JP22" s="1" t="s">
        <v>1</v>
      </c>
      <c r="JQ22" s="1" t="s">
        <v>18</v>
      </c>
      <c r="JV22" s="1" t="s">
        <v>18</v>
      </c>
      <c r="KA22" s="1" t="s">
        <v>18</v>
      </c>
      <c r="KF22" s="1" t="s">
        <v>1</v>
      </c>
      <c r="KG22" s="1" t="s">
        <v>1</v>
      </c>
      <c r="KH22" s="1" t="s">
        <v>3</v>
      </c>
      <c r="KI22" s="1" t="s">
        <v>3</v>
      </c>
      <c r="KJ22" s="1" t="s">
        <v>1</v>
      </c>
      <c r="KK22" s="1" t="s">
        <v>1</v>
      </c>
      <c r="KL22" s="1" t="s">
        <v>18</v>
      </c>
      <c r="KP22" s="1" t="s">
        <v>18</v>
      </c>
    </row>
    <row r="23" spans="1:306" ht="25.5" x14ac:dyDescent="0.2">
      <c r="A23" s="1" t="s">
        <v>11</v>
      </c>
      <c r="B23" s="1" t="s">
        <v>12</v>
      </c>
      <c r="C23" s="1" t="s">
        <v>296</v>
      </c>
      <c r="D23" s="1" t="s">
        <v>1</v>
      </c>
      <c r="E23" s="1" t="s">
        <v>1</v>
      </c>
      <c r="F23" s="1" t="s">
        <v>1</v>
      </c>
      <c r="G23" s="1" t="s">
        <v>1</v>
      </c>
      <c r="H23" s="1" t="s">
        <v>1</v>
      </c>
      <c r="I23" s="1" t="s">
        <v>4</v>
      </c>
      <c r="J23" s="1" t="s">
        <v>53</v>
      </c>
      <c r="K23" s="1" t="s">
        <v>3</v>
      </c>
      <c r="L23" s="1" t="s">
        <v>2</v>
      </c>
      <c r="M23" s="1" t="s">
        <v>1</v>
      </c>
      <c r="N23" s="1" t="s">
        <v>1</v>
      </c>
      <c r="O23" s="1" t="s">
        <v>52</v>
      </c>
      <c r="P23" s="1" t="s">
        <v>1</v>
      </c>
      <c r="Q23" s="1" t="s">
        <v>7</v>
      </c>
      <c r="R23" s="1" t="s">
        <v>53</v>
      </c>
      <c r="S23" s="1" t="s">
        <v>1</v>
      </c>
      <c r="T23" s="1" t="s">
        <v>53</v>
      </c>
      <c r="U23" s="1" t="s">
        <v>18</v>
      </c>
      <c r="AF23" s="1" t="s">
        <v>4</v>
      </c>
      <c r="AG23" s="1" t="s">
        <v>3</v>
      </c>
      <c r="AH23" s="1" t="s">
        <v>3</v>
      </c>
      <c r="AI23" s="1" t="s">
        <v>3</v>
      </c>
      <c r="AJ23" s="1" t="s">
        <v>1</v>
      </c>
      <c r="AK23" s="1" t="s">
        <v>1</v>
      </c>
      <c r="AL23" s="1" t="s">
        <v>7</v>
      </c>
      <c r="AM23" s="1" t="s">
        <v>18</v>
      </c>
      <c r="BI23" s="1" t="s">
        <v>18</v>
      </c>
      <c r="BS23" s="1" t="s">
        <v>18</v>
      </c>
      <c r="BT23" s="1" t="s">
        <v>18</v>
      </c>
      <c r="BU23" s="1" t="s">
        <v>18</v>
      </c>
      <c r="BV23" s="1" t="s">
        <v>18</v>
      </c>
      <c r="BW23" s="1" t="s">
        <v>18</v>
      </c>
      <c r="BX23" s="1" t="s">
        <v>18</v>
      </c>
      <c r="BY23" s="1" t="s">
        <v>18</v>
      </c>
      <c r="BZ23" s="1" t="s">
        <v>18</v>
      </c>
      <c r="CA23" s="1" t="s">
        <v>18</v>
      </c>
      <c r="CB23" s="1" t="s">
        <v>18</v>
      </c>
      <c r="CC23" s="1" t="s">
        <v>18</v>
      </c>
      <c r="CD23" s="1" t="s">
        <v>18</v>
      </c>
      <c r="CE23" s="1" t="s">
        <v>18</v>
      </c>
      <c r="CF23" s="1" t="s">
        <v>18</v>
      </c>
      <c r="CG23" s="1" t="s">
        <v>18</v>
      </c>
      <c r="CH23" s="1" t="s">
        <v>18</v>
      </c>
      <c r="CI23" s="1" t="s">
        <v>18</v>
      </c>
      <c r="CJ23" s="1" t="s">
        <v>18</v>
      </c>
      <c r="CK23" s="1" t="s">
        <v>18</v>
      </c>
      <c r="CL23" s="1" t="s">
        <v>18</v>
      </c>
      <c r="CM23" s="1" t="s">
        <v>18</v>
      </c>
      <c r="CN23" s="1" t="s">
        <v>18</v>
      </c>
      <c r="CO23" s="1" t="s">
        <v>18</v>
      </c>
      <c r="CP23" s="1" t="s">
        <v>18</v>
      </c>
      <c r="CQ23" s="1" t="s">
        <v>18</v>
      </c>
      <c r="CR23" s="1" t="s">
        <v>18</v>
      </c>
      <c r="CS23" s="1" t="s">
        <v>18</v>
      </c>
      <c r="CT23" s="1" t="s">
        <v>18</v>
      </c>
      <c r="CU23" s="1" t="s">
        <v>18</v>
      </c>
      <c r="CV23" s="1" t="s">
        <v>18</v>
      </c>
      <c r="CW23" s="1" t="s">
        <v>18</v>
      </c>
      <c r="CX23" s="1" t="s">
        <v>18</v>
      </c>
      <c r="CY23" s="1" t="s">
        <v>18</v>
      </c>
      <c r="CZ23" s="1" t="s">
        <v>18</v>
      </c>
      <c r="DA23" s="1" t="s">
        <v>18</v>
      </c>
      <c r="DB23" s="1" t="s">
        <v>18</v>
      </c>
      <c r="DC23" s="1" t="s">
        <v>18</v>
      </c>
      <c r="DD23" s="1" t="s">
        <v>18</v>
      </c>
      <c r="DE23" s="1" t="s">
        <v>18</v>
      </c>
      <c r="DF23" s="1" t="s">
        <v>18</v>
      </c>
      <c r="DG23" s="1" t="s">
        <v>18</v>
      </c>
      <c r="DH23" s="1" t="s">
        <v>18</v>
      </c>
      <c r="DI23" s="1" t="s">
        <v>18</v>
      </c>
      <c r="DJ23" s="1" t="s">
        <v>18</v>
      </c>
      <c r="DK23" s="1" t="s">
        <v>18</v>
      </c>
      <c r="DL23" s="1" t="s">
        <v>18</v>
      </c>
      <c r="DM23" s="1" t="s">
        <v>18</v>
      </c>
      <c r="DN23" s="1" t="s">
        <v>18</v>
      </c>
      <c r="DO23" s="1" t="s">
        <v>18</v>
      </c>
      <c r="DP23" s="1" t="s">
        <v>18</v>
      </c>
      <c r="DQ23" s="1" t="s">
        <v>18</v>
      </c>
      <c r="DR23" s="1" t="s">
        <v>18</v>
      </c>
      <c r="DS23" s="1" t="s">
        <v>18</v>
      </c>
      <c r="DT23" s="1" t="s">
        <v>18</v>
      </c>
      <c r="DU23" s="1" t="s">
        <v>18</v>
      </c>
      <c r="DV23" s="1" t="s">
        <v>18</v>
      </c>
      <c r="DW23" s="1" t="s">
        <v>18</v>
      </c>
      <c r="DX23" s="1" t="s">
        <v>18</v>
      </c>
      <c r="DY23" s="1" t="s">
        <v>18</v>
      </c>
      <c r="DZ23" s="1" t="s">
        <v>18</v>
      </c>
      <c r="EA23" s="1" t="s">
        <v>18</v>
      </c>
      <c r="EB23" s="1" t="s">
        <v>18</v>
      </c>
      <c r="EC23" s="1" t="s">
        <v>18</v>
      </c>
      <c r="ED23" s="1" t="s">
        <v>18</v>
      </c>
      <c r="EE23" s="1" t="s">
        <v>18</v>
      </c>
      <c r="EF23" s="1" t="s">
        <v>18</v>
      </c>
      <c r="EG23" s="1" t="s">
        <v>18</v>
      </c>
      <c r="EH23" s="1" t="s">
        <v>18</v>
      </c>
      <c r="EI23" s="1" t="s">
        <v>18</v>
      </c>
      <c r="EJ23" s="1" t="s">
        <v>18</v>
      </c>
      <c r="EK23" s="1" t="s">
        <v>18</v>
      </c>
      <c r="EL23" s="1" t="s">
        <v>18</v>
      </c>
      <c r="EM23" s="1" t="s">
        <v>18</v>
      </c>
      <c r="EN23" s="1" t="s">
        <v>18</v>
      </c>
      <c r="EO23" s="1" t="s">
        <v>18</v>
      </c>
      <c r="EP23" s="1" t="s">
        <v>18</v>
      </c>
      <c r="EQ23" s="1" t="s">
        <v>18</v>
      </c>
      <c r="ER23" s="1" t="s">
        <v>18</v>
      </c>
      <c r="ES23" s="1" t="s">
        <v>18</v>
      </c>
      <c r="ET23" s="1" t="s">
        <v>18</v>
      </c>
      <c r="EU23" s="1" t="s">
        <v>18</v>
      </c>
      <c r="EV23" s="1" t="s">
        <v>18</v>
      </c>
      <c r="EW23" s="1" t="s">
        <v>18</v>
      </c>
      <c r="EX23" s="1" t="s">
        <v>18</v>
      </c>
      <c r="EY23" s="1" t="s">
        <v>18</v>
      </c>
      <c r="EZ23" s="1" t="s">
        <v>18</v>
      </c>
      <c r="FA23" s="1" t="s">
        <v>18</v>
      </c>
      <c r="FB23" s="1" t="s">
        <v>18</v>
      </c>
      <c r="FC23" s="1" t="s">
        <v>18</v>
      </c>
      <c r="FD23" s="1" t="s">
        <v>18</v>
      </c>
      <c r="FE23" s="1" t="s">
        <v>18</v>
      </c>
      <c r="FF23" s="1" t="s">
        <v>18</v>
      </c>
      <c r="FG23" s="1" t="s">
        <v>18</v>
      </c>
      <c r="FH23" s="1" t="s">
        <v>18</v>
      </c>
      <c r="FI23" s="1" t="s">
        <v>18</v>
      </c>
      <c r="GK23" s="1" t="s">
        <v>18</v>
      </c>
      <c r="GP23" s="1" t="s">
        <v>4</v>
      </c>
      <c r="GQ23" s="1" t="s">
        <v>3</v>
      </c>
      <c r="GR23" s="1" t="s">
        <v>3</v>
      </c>
      <c r="GS23" s="1" t="s">
        <v>3</v>
      </c>
      <c r="GT23" s="1" t="s">
        <v>3</v>
      </c>
      <c r="GU23" s="1" t="s">
        <v>7</v>
      </c>
      <c r="GV23" s="1" t="s">
        <v>7</v>
      </c>
      <c r="GW23" s="1" t="s">
        <v>18</v>
      </c>
      <c r="HT23" s="1" t="s">
        <v>18</v>
      </c>
      <c r="IC23" s="1" t="s">
        <v>4</v>
      </c>
      <c r="ID23" s="1" t="s">
        <v>3</v>
      </c>
      <c r="IE23" s="1" t="s">
        <v>3</v>
      </c>
      <c r="IF23" s="1" t="s">
        <v>3</v>
      </c>
      <c r="IG23" s="1" t="s">
        <v>4</v>
      </c>
      <c r="IH23" s="1" t="s">
        <v>18</v>
      </c>
      <c r="II23" s="1" t="s">
        <v>4</v>
      </c>
      <c r="IJ23" s="1" t="s">
        <v>18</v>
      </c>
      <c r="IK23" s="1" t="s">
        <v>18</v>
      </c>
      <c r="IL23" s="1" t="s">
        <v>18</v>
      </c>
      <c r="IM23" s="1" t="s">
        <v>18</v>
      </c>
      <c r="IN23" s="1" t="s">
        <v>18</v>
      </c>
      <c r="IO23" s="1" t="s">
        <v>8</v>
      </c>
      <c r="IP23" s="1" t="s">
        <v>5</v>
      </c>
      <c r="IQ23" s="1" t="s">
        <v>5</v>
      </c>
      <c r="IR23" s="1" t="s">
        <v>9</v>
      </c>
      <c r="IS23" s="1" t="s">
        <v>10</v>
      </c>
      <c r="IT23" s="1" t="s">
        <v>8</v>
      </c>
      <c r="IU23" s="1" t="s">
        <v>10</v>
      </c>
      <c r="IV23" s="1" t="s">
        <v>10</v>
      </c>
      <c r="IW23" s="1" t="s">
        <v>10</v>
      </c>
      <c r="IX23" s="1" t="s">
        <v>5</v>
      </c>
      <c r="IY23" s="1" t="s">
        <v>4</v>
      </c>
      <c r="IZ23" s="1" t="s">
        <v>52</v>
      </c>
      <c r="JA23" s="1" t="s">
        <v>1</v>
      </c>
      <c r="JB23" s="1" t="s">
        <v>2</v>
      </c>
      <c r="JC23" s="1" t="s">
        <v>2</v>
      </c>
      <c r="JD23" s="1" t="s">
        <v>1</v>
      </c>
      <c r="JE23" s="1" t="s">
        <v>2</v>
      </c>
      <c r="JF23" s="1" t="s">
        <v>52</v>
      </c>
      <c r="JG23" s="1" t="s">
        <v>2</v>
      </c>
      <c r="JH23" s="1" t="s">
        <v>52</v>
      </c>
      <c r="JI23" s="1" t="s">
        <v>54</v>
      </c>
      <c r="JJ23" s="1" t="s">
        <v>1</v>
      </c>
      <c r="JK23" s="1" t="s">
        <v>52</v>
      </c>
      <c r="JL23" s="1" t="s">
        <v>52</v>
      </c>
      <c r="JM23" s="1" t="s">
        <v>1</v>
      </c>
      <c r="JN23" s="1" t="s">
        <v>1</v>
      </c>
      <c r="JO23" s="1" t="s">
        <v>52</v>
      </c>
      <c r="JP23" s="1" t="s">
        <v>52</v>
      </c>
      <c r="JQ23" s="1" t="s">
        <v>18</v>
      </c>
      <c r="JV23" s="1" t="s">
        <v>18</v>
      </c>
      <c r="KA23" s="1" t="s">
        <v>18</v>
      </c>
      <c r="KF23" s="1" t="s">
        <v>1</v>
      </c>
      <c r="KG23" s="1" t="s">
        <v>1</v>
      </c>
      <c r="KH23" s="1" t="s">
        <v>3</v>
      </c>
      <c r="KI23" s="1" t="s">
        <v>1</v>
      </c>
      <c r="KJ23" s="1" t="s">
        <v>1</v>
      </c>
      <c r="KK23" s="1" t="s">
        <v>1</v>
      </c>
      <c r="KL23" s="1" t="s">
        <v>4</v>
      </c>
      <c r="KM23" s="1" t="s">
        <v>52</v>
      </c>
      <c r="KN23" s="1" t="s">
        <v>52</v>
      </c>
      <c r="KO23" s="1" t="s">
        <v>52</v>
      </c>
      <c r="KP23" s="1" t="s">
        <v>4</v>
      </c>
      <c r="KQ23" s="1" t="s">
        <v>53</v>
      </c>
      <c r="KR23" s="1" t="s">
        <v>53</v>
      </c>
      <c r="KS23" s="1" t="s">
        <v>53</v>
      </c>
      <c r="KT23" s="1" t="s">
        <v>53</v>
      </c>
    </row>
    <row r="24" spans="1:306" ht="25.5" x14ac:dyDescent="0.2">
      <c r="A24" s="1" t="s">
        <v>11</v>
      </c>
      <c r="B24" s="1" t="s">
        <v>12</v>
      </c>
      <c r="C24" s="1" t="s">
        <v>296</v>
      </c>
      <c r="D24" s="1" t="s">
        <v>3</v>
      </c>
      <c r="E24" s="1" t="s">
        <v>3</v>
      </c>
      <c r="F24" s="1" t="s">
        <v>3</v>
      </c>
      <c r="G24" s="1" t="s">
        <v>3</v>
      </c>
      <c r="H24" s="1" t="s">
        <v>3</v>
      </c>
      <c r="I24" s="1" t="s">
        <v>18</v>
      </c>
      <c r="U24" s="1" t="s">
        <v>18</v>
      </c>
      <c r="AF24" s="1" t="s">
        <v>18</v>
      </c>
      <c r="AM24" s="1" t="s">
        <v>18</v>
      </c>
      <c r="BI24" s="1" t="s">
        <v>18</v>
      </c>
      <c r="BS24" s="1" t="s">
        <v>18</v>
      </c>
      <c r="BT24" s="1" t="s">
        <v>18</v>
      </c>
      <c r="BU24" s="1" t="s">
        <v>18</v>
      </c>
      <c r="BV24" s="1" t="s">
        <v>18</v>
      </c>
      <c r="BW24" s="1" t="s">
        <v>18</v>
      </c>
      <c r="BX24" s="1" t="s">
        <v>18</v>
      </c>
      <c r="BY24" s="1" t="s">
        <v>18</v>
      </c>
      <c r="BZ24" s="1" t="s">
        <v>18</v>
      </c>
      <c r="CA24" s="1" t="s">
        <v>18</v>
      </c>
      <c r="CB24" s="1" t="s">
        <v>18</v>
      </c>
      <c r="CC24" s="1" t="s">
        <v>18</v>
      </c>
      <c r="CD24" s="1" t="s">
        <v>18</v>
      </c>
      <c r="CE24" s="1" t="s">
        <v>18</v>
      </c>
      <c r="CF24" s="1" t="s">
        <v>18</v>
      </c>
      <c r="CG24" s="1" t="s">
        <v>18</v>
      </c>
      <c r="CH24" s="1" t="s">
        <v>18</v>
      </c>
      <c r="CI24" s="1" t="s">
        <v>18</v>
      </c>
      <c r="CJ24" s="1" t="s">
        <v>18</v>
      </c>
      <c r="CK24" s="1" t="s">
        <v>18</v>
      </c>
      <c r="CL24" s="1" t="s">
        <v>18</v>
      </c>
      <c r="CM24" s="1" t="s">
        <v>18</v>
      </c>
      <c r="CN24" s="1" t="s">
        <v>18</v>
      </c>
      <c r="CO24" s="1" t="s">
        <v>18</v>
      </c>
      <c r="CP24" s="1" t="s">
        <v>18</v>
      </c>
      <c r="CQ24" s="1" t="s">
        <v>18</v>
      </c>
      <c r="CR24" s="1" t="s">
        <v>18</v>
      </c>
      <c r="CS24" s="1" t="s">
        <v>18</v>
      </c>
      <c r="CT24" s="1" t="s">
        <v>18</v>
      </c>
      <c r="CU24" s="1" t="s">
        <v>18</v>
      </c>
      <c r="CV24" s="1" t="s">
        <v>18</v>
      </c>
      <c r="CW24" s="1" t="s">
        <v>18</v>
      </c>
      <c r="CX24" s="1" t="s">
        <v>18</v>
      </c>
      <c r="CY24" s="1" t="s">
        <v>18</v>
      </c>
      <c r="CZ24" s="1" t="s">
        <v>18</v>
      </c>
      <c r="DA24" s="1" t="s">
        <v>18</v>
      </c>
      <c r="DB24" s="1" t="s">
        <v>18</v>
      </c>
      <c r="DC24" s="1" t="s">
        <v>18</v>
      </c>
      <c r="DD24" s="1" t="s">
        <v>18</v>
      </c>
      <c r="DE24" s="1" t="s">
        <v>18</v>
      </c>
      <c r="DF24" s="1" t="s">
        <v>18</v>
      </c>
      <c r="DG24" s="1" t="s">
        <v>18</v>
      </c>
      <c r="DH24" s="1" t="s">
        <v>18</v>
      </c>
      <c r="DI24" s="1" t="s">
        <v>18</v>
      </c>
      <c r="DJ24" s="1" t="s">
        <v>18</v>
      </c>
      <c r="DK24" s="1" t="s">
        <v>18</v>
      </c>
      <c r="DL24" s="1" t="s">
        <v>18</v>
      </c>
      <c r="DM24" s="1" t="s">
        <v>18</v>
      </c>
      <c r="DN24" s="1" t="s">
        <v>18</v>
      </c>
      <c r="DO24" s="1" t="s">
        <v>18</v>
      </c>
      <c r="DP24" s="1" t="s">
        <v>18</v>
      </c>
      <c r="DQ24" s="1" t="s">
        <v>18</v>
      </c>
      <c r="DR24" s="1" t="s">
        <v>18</v>
      </c>
      <c r="DS24" s="1" t="s">
        <v>18</v>
      </c>
      <c r="DT24" s="1" t="s">
        <v>18</v>
      </c>
      <c r="DU24" s="1" t="s">
        <v>18</v>
      </c>
      <c r="DV24" s="1" t="s">
        <v>18</v>
      </c>
      <c r="DW24" s="1" t="s">
        <v>18</v>
      </c>
      <c r="DX24" s="1" t="s">
        <v>18</v>
      </c>
      <c r="DY24" s="1" t="s">
        <v>18</v>
      </c>
      <c r="DZ24" s="1" t="s">
        <v>18</v>
      </c>
      <c r="EA24" s="1" t="s">
        <v>18</v>
      </c>
      <c r="EB24" s="1" t="s">
        <v>18</v>
      </c>
      <c r="EC24" s="1" t="s">
        <v>18</v>
      </c>
      <c r="ED24" s="1" t="s">
        <v>18</v>
      </c>
      <c r="EE24" s="1" t="s">
        <v>18</v>
      </c>
      <c r="EF24" s="1" t="s">
        <v>18</v>
      </c>
      <c r="EG24" s="1" t="s">
        <v>18</v>
      </c>
      <c r="EH24" s="1" t="s">
        <v>18</v>
      </c>
      <c r="EI24" s="1" t="s">
        <v>18</v>
      </c>
      <c r="EJ24" s="1" t="s">
        <v>18</v>
      </c>
      <c r="EK24" s="1" t="s">
        <v>18</v>
      </c>
      <c r="EL24" s="1" t="s">
        <v>18</v>
      </c>
      <c r="EM24" s="1" t="s">
        <v>18</v>
      </c>
      <c r="EN24" s="1" t="s">
        <v>18</v>
      </c>
      <c r="EO24" s="1" t="s">
        <v>18</v>
      </c>
      <c r="EP24" s="1" t="s">
        <v>18</v>
      </c>
      <c r="EQ24" s="1" t="s">
        <v>18</v>
      </c>
      <c r="ER24" s="1" t="s">
        <v>18</v>
      </c>
      <c r="ES24" s="1" t="s">
        <v>18</v>
      </c>
      <c r="ET24" s="1" t="s">
        <v>18</v>
      </c>
      <c r="EU24" s="1" t="s">
        <v>18</v>
      </c>
      <c r="EV24" s="1" t="s">
        <v>18</v>
      </c>
      <c r="EW24" s="1" t="s">
        <v>18</v>
      </c>
      <c r="EX24" s="1" t="s">
        <v>18</v>
      </c>
      <c r="EY24" s="1" t="s">
        <v>18</v>
      </c>
      <c r="EZ24" s="1" t="s">
        <v>18</v>
      </c>
      <c r="FA24" s="1" t="s">
        <v>18</v>
      </c>
      <c r="FB24" s="1" t="s">
        <v>18</v>
      </c>
      <c r="FC24" s="1" t="s">
        <v>18</v>
      </c>
      <c r="FD24" s="1" t="s">
        <v>18</v>
      </c>
      <c r="FE24" s="1" t="s">
        <v>18</v>
      </c>
      <c r="FF24" s="1" t="s">
        <v>18</v>
      </c>
      <c r="FG24" s="1" t="s">
        <v>18</v>
      </c>
      <c r="FH24" s="1" t="s">
        <v>18</v>
      </c>
      <c r="FI24" s="1" t="s">
        <v>18</v>
      </c>
      <c r="GK24" s="1" t="s">
        <v>18</v>
      </c>
      <c r="GP24" s="1" t="s">
        <v>18</v>
      </c>
      <c r="GW24" s="1" t="s">
        <v>18</v>
      </c>
      <c r="HT24" s="1" t="s">
        <v>18</v>
      </c>
      <c r="IC24" s="1" t="s">
        <v>18</v>
      </c>
      <c r="IG24" s="1" t="s">
        <v>4</v>
      </c>
      <c r="IH24" s="1" t="s">
        <v>18</v>
      </c>
      <c r="II24" s="1" t="s">
        <v>18</v>
      </c>
      <c r="IJ24" s="1" t="s">
        <v>18</v>
      </c>
      <c r="IK24" s="1" t="s">
        <v>18</v>
      </c>
      <c r="IL24" s="1" t="s">
        <v>18</v>
      </c>
      <c r="IM24" s="1" t="s">
        <v>18</v>
      </c>
      <c r="IN24" s="1" t="s">
        <v>18</v>
      </c>
      <c r="IO24" s="1" t="s">
        <v>9</v>
      </c>
      <c r="IP24" s="1" t="s">
        <v>9</v>
      </c>
      <c r="IQ24" s="1" t="s">
        <v>9</v>
      </c>
      <c r="IR24" s="1" t="s">
        <v>9</v>
      </c>
      <c r="IS24" s="1" t="s">
        <v>9</v>
      </c>
      <c r="IT24" s="1" t="s">
        <v>9</v>
      </c>
      <c r="IU24" s="1" t="s">
        <v>5</v>
      </c>
      <c r="IV24" s="1" t="s">
        <v>9</v>
      </c>
      <c r="IW24" s="1" t="s">
        <v>9</v>
      </c>
      <c r="IX24" s="1" t="s">
        <v>9</v>
      </c>
      <c r="IY24" s="1" t="s">
        <v>18</v>
      </c>
      <c r="JG24" s="1" t="s">
        <v>2</v>
      </c>
      <c r="JH24" s="1" t="s">
        <v>2</v>
      </c>
      <c r="JI24" s="1" t="s">
        <v>54</v>
      </c>
      <c r="JJ24" s="1" t="s">
        <v>54</v>
      </c>
      <c r="JK24" s="1" t="s">
        <v>1</v>
      </c>
      <c r="JL24" s="1" t="s">
        <v>2</v>
      </c>
      <c r="JM24" s="1" t="s">
        <v>54</v>
      </c>
      <c r="JN24" s="1" t="s">
        <v>54</v>
      </c>
      <c r="JO24" s="1" t="s">
        <v>2</v>
      </c>
      <c r="JP24" s="1" t="s">
        <v>2</v>
      </c>
      <c r="JQ24" s="1" t="s">
        <v>18</v>
      </c>
      <c r="JV24" s="1" t="s">
        <v>18</v>
      </c>
      <c r="KA24" s="1" t="s">
        <v>18</v>
      </c>
      <c r="KF24" s="1" t="s">
        <v>2</v>
      </c>
      <c r="KG24" s="1" t="s">
        <v>54</v>
      </c>
      <c r="KH24" s="1" t="s">
        <v>1</v>
      </c>
      <c r="KI24" s="1" t="s">
        <v>2</v>
      </c>
      <c r="KJ24" s="1" t="s">
        <v>1</v>
      </c>
      <c r="KK24" s="1" t="s">
        <v>1</v>
      </c>
      <c r="KL24" s="1" t="s">
        <v>18</v>
      </c>
      <c r="KP24" s="1" t="s">
        <v>18</v>
      </c>
    </row>
    <row r="25" spans="1:306" ht="25.5" x14ac:dyDescent="0.2">
      <c r="A25" s="1" t="s">
        <v>11</v>
      </c>
      <c r="B25" s="1" t="s">
        <v>12</v>
      </c>
      <c r="C25" s="1" t="s">
        <v>296</v>
      </c>
      <c r="D25" s="1" t="s">
        <v>3</v>
      </c>
      <c r="E25" s="1" t="s">
        <v>3</v>
      </c>
      <c r="F25" s="1" t="s">
        <v>1</v>
      </c>
      <c r="G25" s="1" t="s">
        <v>54</v>
      </c>
      <c r="H25" s="1" t="s">
        <v>1</v>
      </c>
      <c r="I25" s="1" t="s">
        <v>4</v>
      </c>
      <c r="J25" s="1" t="s">
        <v>7</v>
      </c>
      <c r="K25" s="1" t="s">
        <v>1</v>
      </c>
      <c r="L25" s="1" t="s">
        <v>1</v>
      </c>
      <c r="M25" s="1" t="s">
        <v>3</v>
      </c>
      <c r="N25" s="1" t="s">
        <v>1</v>
      </c>
      <c r="O25" s="1" t="s">
        <v>3</v>
      </c>
      <c r="P25" s="1" t="s">
        <v>3</v>
      </c>
      <c r="Q25" s="1" t="s">
        <v>3</v>
      </c>
      <c r="R25" s="1" t="s">
        <v>3</v>
      </c>
      <c r="S25" s="1" t="s">
        <v>3</v>
      </c>
      <c r="T25" s="1" t="s">
        <v>3</v>
      </c>
      <c r="U25" s="1" t="s">
        <v>4</v>
      </c>
      <c r="V25" s="1" t="s">
        <v>7</v>
      </c>
      <c r="W25" s="1" t="s">
        <v>3</v>
      </c>
      <c r="X25" s="1" t="s">
        <v>53</v>
      </c>
      <c r="Y25" s="1" t="s">
        <v>53</v>
      </c>
      <c r="Z25" s="1" t="s">
        <v>53</v>
      </c>
      <c r="AA25" s="1" t="s">
        <v>53</v>
      </c>
      <c r="AB25" s="1" t="s">
        <v>53</v>
      </c>
      <c r="AC25" s="1" t="s">
        <v>53</v>
      </c>
      <c r="AD25" s="1" t="s">
        <v>53</v>
      </c>
      <c r="AE25" s="1" t="s">
        <v>53</v>
      </c>
      <c r="AF25" s="1" t="s">
        <v>4</v>
      </c>
      <c r="AG25" s="1" t="s">
        <v>3</v>
      </c>
      <c r="AH25" s="1" t="s">
        <v>3</v>
      </c>
      <c r="AI25" s="1" t="s">
        <v>7</v>
      </c>
      <c r="AJ25" s="1" t="s">
        <v>3</v>
      </c>
      <c r="AK25" s="1" t="s">
        <v>3</v>
      </c>
      <c r="AL25" s="1" t="s">
        <v>3</v>
      </c>
      <c r="AM25" s="1" t="s">
        <v>18</v>
      </c>
      <c r="BI25" s="1" t="s">
        <v>18</v>
      </c>
      <c r="BS25" s="1" t="s">
        <v>18</v>
      </c>
      <c r="BT25" s="1" t="s">
        <v>18</v>
      </c>
      <c r="BU25" s="1" t="s">
        <v>18</v>
      </c>
      <c r="BV25" s="1" t="s">
        <v>18</v>
      </c>
      <c r="BW25" s="1" t="s">
        <v>18</v>
      </c>
      <c r="BX25" s="1" t="s">
        <v>18</v>
      </c>
      <c r="BY25" s="1" t="s">
        <v>18</v>
      </c>
      <c r="BZ25" s="1" t="s">
        <v>18</v>
      </c>
      <c r="CA25" s="1" t="s">
        <v>18</v>
      </c>
      <c r="CB25" s="1" t="s">
        <v>18</v>
      </c>
      <c r="CC25" s="1" t="s">
        <v>18</v>
      </c>
      <c r="CD25" s="1" t="s">
        <v>18</v>
      </c>
      <c r="CE25" s="1" t="s">
        <v>18</v>
      </c>
      <c r="CF25" s="1" t="s">
        <v>18</v>
      </c>
      <c r="CG25" s="1" t="s">
        <v>18</v>
      </c>
      <c r="CH25" s="1" t="s">
        <v>18</v>
      </c>
      <c r="CI25" s="1" t="s">
        <v>18</v>
      </c>
      <c r="CJ25" s="1" t="s">
        <v>18</v>
      </c>
      <c r="CK25" s="1" t="s">
        <v>18</v>
      </c>
      <c r="CL25" s="1" t="s">
        <v>18</v>
      </c>
      <c r="CM25" s="1" t="s">
        <v>18</v>
      </c>
      <c r="CN25" s="1" t="s">
        <v>18</v>
      </c>
      <c r="CO25" s="1" t="s">
        <v>18</v>
      </c>
      <c r="CP25" s="1" t="s">
        <v>18</v>
      </c>
      <c r="CQ25" s="1" t="s">
        <v>18</v>
      </c>
      <c r="CR25" s="1" t="s">
        <v>18</v>
      </c>
      <c r="CS25" s="1" t="s">
        <v>18</v>
      </c>
      <c r="CT25" s="1" t="s">
        <v>18</v>
      </c>
      <c r="CU25" s="1" t="s">
        <v>18</v>
      </c>
      <c r="CV25" s="1" t="s">
        <v>18</v>
      </c>
      <c r="CW25" s="1" t="s">
        <v>18</v>
      </c>
      <c r="CX25" s="1" t="s">
        <v>18</v>
      </c>
      <c r="CY25" s="1" t="s">
        <v>18</v>
      </c>
      <c r="CZ25" s="1" t="s">
        <v>18</v>
      </c>
      <c r="DA25" s="1" t="s">
        <v>18</v>
      </c>
      <c r="DB25" s="1" t="s">
        <v>18</v>
      </c>
      <c r="DC25" s="1" t="s">
        <v>18</v>
      </c>
      <c r="DD25" s="1" t="s">
        <v>18</v>
      </c>
      <c r="DE25" s="1" t="s">
        <v>18</v>
      </c>
      <c r="DF25" s="1" t="s">
        <v>18</v>
      </c>
      <c r="DG25" s="1" t="s">
        <v>18</v>
      </c>
      <c r="DH25" s="1" t="s">
        <v>18</v>
      </c>
      <c r="DI25" s="1" t="s">
        <v>18</v>
      </c>
      <c r="DJ25" s="1" t="s">
        <v>18</v>
      </c>
      <c r="DK25" s="1" t="s">
        <v>18</v>
      </c>
      <c r="DL25" s="1" t="s">
        <v>18</v>
      </c>
      <c r="DM25" s="1" t="s">
        <v>18</v>
      </c>
      <c r="DN25" s="1" t="s">
        <v>18</v>
      </c>
      <c r="DO25" s="1" t="s">
        <v>18</v>
      </c>
      <c r="DP25" s="1" t="s">
        <v>18</v>
      </c>
      <c r="DQ25" s="1" t="s">
        <v>18</v>
      </c>
      <c r="DR25" s="1" t="s">
        <v>18</v>
      </c>
      <c r="DS25" s="1" t="s">
        <v>18</v>
      </c>
      <c r="DT25" s="1" t="s">
        <v>18</v>
      </c>
      <c r="DU25" s="1" t="s">
        <v>18</v>
      </c>
      <c r="DV25" s="1" t="s">
        <v>18</v>
      </c>
      <c r="DW25" s="1" t="s">
        <v>18</v>
      </c>
      <c r="DX25" s="1" t="s">
        <v>18</v>
      </c>
      <c r="DY25" s="1" t="s">
        <v>18</v>
      </c>
      <c r="DZ25" s="1" t="s">
        <v>18</v>
      </c>
      <c r="EA25" s="1" t="s">
        <v>18</v>
      </c>
      <c r="EB25" s="1" t="s">
        <v>18</v>
      </c>
      <c r="EC25" s="1" t="s">
        <v>18</v>
      </c>
      <c r="ED25" s="1" t="s">
        <v>18</v>
      </c>
      <c r="EE25" s="1" t="s">
        <v>18</v>
      </c>
      <c r="EF25" s="1" t="s">
        <v>18</v>
      </c>
      <c r="EG25" s="1" t="s">
        <v>18</v>
      </c>
      <c r="EH25" s="1" t="s">
        <v>18</v>
      </c>
      <c r="EI25" s="1" t="s">
        <v>18</v>
      </c>
      <c r="EJ25" s="1" t="s">
        <v>18</v>
      </c>
      <c r="EK25" s="1" t="s">
        <v>18</v>
      </c>
      <c r="EL25" s="1" t="s">
        <v>18</v>
      </c>
      <c r="EM25" s="1" t="s">
        <v>18</v>
      </c>
      <c r="EN25" s="1" t="s">
        <v>18</v>
      </c>
      <c r="EO25" s="1" t="s">
        <v>18</v>
      </c>
      <c r="EP25" s="1" t="s">
        <v>18</v>
      </c>
      <c r="EQ25" s="1" t="s">
        <v>18</v>
      </c>
      <c r="ER25" s="1" t="s">
        <v>18</v>
      </c>
      <c r="ES25" s="1" t="s">
        <v>18</v>
      </c>
      <c r="ET25" s="1" t="s">
        <v>18</v>
      </c>
      <c r="EU25" s="1" t="s">
        <v>18</v>
      </c>
      <c r="EV25" s="1" t="s">
        <v>18</v>
      </c>
      <c r="EW25" s="1" t="s">
        <v>18</v>
      </c>
      <c r="EX25" s="1" t="s">
        <v>18</v>
      </c>
      <c r="EY25" s="1" t="s">
        <v>18</v>
      </c>
      <c r="EZ25" s="1" t="s">
        <v>18</v>
      </c>
      <c r="FA25" s="1" t="s">
        <v>18</v>
      </c>
      <c r="FB25" s="1" t="s">
        <v>18</v>
      </c>
      <c r="FC25" s="1" t="s">
        <v>18</v>
      </c>
      <c r="FD25" s="1" t="s">
        <v>18</v>
      </c>
      <c r="FE25" s="1" t="s">
        <v>18</v>
      </c>
      <c r="FF25" s="1" t="s">
        <v>18</v>
      </c>
      <c r="FG25" s="1" t="s">
        <v>18</v>
      </c>
      <c r="FH25" s="1" t="s">
        <v>18</v>
      </c>
      <c r="FI25" s="1" t="s">
        <v>18</v>
      </c>
      <c r="GK25" s="1" t="s">
        <v>18</v>
      </c>
      <c r="GP25" s="1" t="s">
        <v>18</v>
      </c>
      <c r="GW25" s="1" t="s">
        <v>18</v>
      </c>
      <c r="HT25" s="1" t="s">
        <v>18</v>
      </c>
      <c r="IC25" s="1" t="s">
        <v>18</v>
      </c>
      <c r="IG25" s="1" t="s">
        <v>4</v>
      </c>
      <c r="IH25" s="1" t="s">
        <v>18</v>
      </c>
      <c r="II25" s="1" t="s">
        <v>18</v>
      </c>
      <c r="IJ25" s="1" t="s">
        <v>18</v>
      </c>
      <c r="IK25" s="1" t="s">
        <v>18</v>
      </c>
      <c r="IL25" s="1" t="s">
        <v>18</v>
      </c>
      <c r="IM25" s="1" t="s">
        <v>18</v>
      </c>
      <c r="IN25" s="1" t="s">
        <v>18</v>
      </c>
      <c r="IO25" s="1" t="s">
        <v>9</v>
      </c>
      <c r="IP25" s="1" t="s">
        <v>9</v>
      </c>
      <c r="IQ25" s="1" t="s">
        <v>9</v>
      </c>
      <c r="IR25" s="1" t="s">
        <v>9</v>
      </c>
      <c r="IS25" s="1" t="s">
        <v>9</v>
      </c>
      <c r="IT25" s="1" t="s">
        <v>9</v>
      </c>
      <c r="IU25" s="1" t="s">
        <v>5</v>
      </c>
      <c r="IV25" s="1" t="s">
        <v>9</v>
      </c>
      <c r="IW25" s="1" t="s">
        <v>9</v>
      </c>
      <c r="IX25" s="1" t="s">
        <v>9</v>
      </c>
      <c r="IY25" s="1" t="s">
        <v>18</v>
      </c>
      <c r="JG25" s="1" t="s">
        <v>3</v>
      </c>
      <c r="JH25" s="1" t="s">
        <v>3</v>
      </c>
      <c r="JI25" s="1" t="s">
        <v>1</v>
      </c>
      <c r="JJ25" s="1" t="s">
        <v>1</v>
      </c>
      <c r="JK25" s="1" t="s">
        <v>1</v>
      </c>
      <c r="JL25" s="1" t="s">
        <v>3</v>
      </c>
      <c r="JM25" s="1" t="s">
        <v>3</v>
      </c>
      <c r="JN25" s="1" t="s">
        <v>54</v>
      </c>
      <c r="JO25" s="1" t="s">
        <v>1</v>
      </c>
      <c r="JP25" s="1" t="s">
        <v>1</v>
      </c>
      <c r="JQ25" s="1" t="s">
        <v>18</v>
      </c>
      <c r="JV25" s="1" t="s">
        <v>18</v>
      </c>
      <c r="KA25" s="1" t="s">
        <v>18</v>
      </c>
      <c r="KF25" s="1" t="s">
        <v>1</v>
      </c>
      <c r="KG25" s="1" t="s">
        <v>1</v>
      </c>
      <c r="KH25" s="1" t="s">
        <v>1</v>
      </c>
      <c r="KI25" s="1" t="s">
        <v>1</v>
      </c>
      <c r="KJ25" s="1" t="s">
        <v>52</v>
      </c>
      <c r="KK25" s="1" t="s">
        <v>1</v>
      </c>
      <c r="KL25" s="1" t="s">
        <v>18</v>
      </c>
      <c r="KP25" s="1" t="s">
        <v>18</v>
      </c>
    </row>
  </sheetData>
  <autoFilter ref="A2:KT25" xr:uid="{EE788C6A-507D-4C88-9A76-03928237C1BC}"/>
  <phoneticPr fontId="3" type="noConversion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1E9D8-47E6-44D4-B493-3B920521CACE}">
  <sheetPr codeName="Planilha1"/>
  <dimension ref="A1:C14"/>
  <sheetViews>
    <sheetView zoomScaleNormal="100" workbookViewId="0">
      <selection activeCell="B10" sqref="B10"/>
    </sheetView>
  </sheetViews>
  <sheetFormatPr defaultRowHeight="12.75" x14ac:dyDescent="0.2"/>
  <cols>
    <col min="1" max="1" width="20.7109375" customWidth="1"/>
    <col min="2" max="2" width="52.5703125" customWidth="1"/>
  </cols>
  <sheetData>
    <row r="1" spans="1:3" ht="18" x14ac:dyDescent="0.25">
      <c r="A1" s="11" t="s">
        <v>621</v>
      </c>
      <c r="B1" s="11"/>
      <c r="C1" s="10"/>
    </row>
    <row r="2" spans="1:3" ht="18" x14ac:dyDescent="0.25">
      <c r="A2" s="11"/>
      <c r="B2" s="11"/>
      <c r="C2" s="10"/>
    </row>
    <row r="3" spans="1:3" ht="18" x14ac:dyDescent="0.25">
      <c r="A3" s="12" t="s">
        <v>619</v>
      </c>
      <c r="B3" s="11" t="s">
        <v>637</v>
      </c>
      <c r="C3" s="10"/>
    </row>
    <row r="4" spans="1:3" ht="18" x14ac:dyDescent="0.25">
      <c r="A4" s="71" t="s">
        <v>620</v>
      </c>
      <c r="B4" s="11" t="s">
        <v>827</v>
      </c>
      <c r="C4" s="10"/>
    </row>
    <row r="5" spans="1:3" ht="18" x14ac:dyDescent="0.25">
      <c r="A5" s="72"/>
      <c r="B5" s="11" t="s">
        <v>828</v>
      </c>
      <c r="C5" s="10"/>
    </row>
    <row r="6" spans="1:3" ht="18" x14ac:dyDescent="0.25">
      <c r="A6" s="73"/>
      <c r="B6" s="11" t="s">
        <v>829</v>
      </c>
      <c r="C6" s="10"/>
    </row>
    <row r="7" spans="1:3" ht="18" x14ac:dyDescent="0.25">
      <c r="A7" s="10"/>
      <c r="B7" s="10"/>
      <c r="C7" s="10"/>
    </row>
    <row r="8" spans="1:3" ht="18" x14ac:dyDescent="0.25">
      <c r="A8" s="10"/>
      <c r="B8" s="10"/>
      <c r="C8" s="10"/>
    </row>
    <row r="9" spans="1:3" ht="18" x14ac:dyDescent="0.25">
      <c r="A9" s="10"/>
      <c r="B9" s="10"/>
      <c r="C9" s="10"/>
    </row>
    <row r="10" spans="1:3" ht="18" x14ac:dyDescent="0.25">
      <c r="A10" s="10"/>
      <c r="B10" s="10"/>
      <c r="C10" s="10"/>
    </row>
    <row r="11" spans="1:3" ht="18" x14ac:dyDescent="0.25">
      <c r="A11" s="10"/>
      <c r="B11" s="10"/>
      <c r="C11" s="10"/>
    </row>
    <row r="12" spans="1:3" ht="18" x14ac:dyDescent="0.25">
      <c r="A12" s="10"/>
      <c r="B12" s="10"/>
      <c r="C12" s="10"/>
    </row>
    <row r="13" spans="1:3" ht="18" x14ac:dyDescent="0.25">
      <c r="A13" s="10"/>
      <c r="B13" s="10"/>
      <c r="C13" s="10"/>
    </row>
    <row r="14" spans="1:3" ht="18" x14ac:dyDescent="0.25">
      <c r="A14" s="10"/>
      <c r="B14" s="10"/>
      <c r="C14" s="10"/>
    </row>
  </sheetData>
  <mergeCells count="1">
    <mergeCell ref="A4:A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5A9D0-618F-4465-A5A8-A73FECB6CF27}">
  <dimension ref="A1:I18"/>
  <sheetViews>
    <sheetView zoomScale="80" zoomScaleNormal="80" workbookViewId="0">
      <selection activeCell="I12" sqref="I1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32" t="str">
        <f>TEXT(Percentuais!AM1,"0")</f>
        <v>QUESTÃO36</v>
      </c>
    </row>
    <row r="2" spans="1:9" x14ac:dyDescent="0.2">
      <c r="A2" s="74" t="str">
        <f>HLOOKUP(A1,Percentuais!$D$1:$KV$2,2,FALSE)</f>
        <v>As próximas questões abordam as Políticas de apoio, o gerenciamento e a divulgação da pesquisa científica e tecnológica. Por gentileza, escolha Sim para avaliar; se quiser prosseguir, escolha Não: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8" spans="1:9" x14ac:dyDescent="0.2">
      <c r="A8" s="2"/>
      <c r="E8" s="3"/>
    </row>
    <row r="9" spans="1:9" ht="38.25" x14ac:dyDescent="0.2">
      <c r="A9" s="20"/>
      <c r="B9" s="15" t="s">
        <v>623</v>
      </c>
      <c r="C9" s="15" t="s">
        <v>624</v>
      </c>
      <c r="D9" s="15" t="s">
        <v>625</v>
      </c>
      <c r="E9" s="21" t="s">
        <v>14</v>
      </c>
      <c r="F9" s="21" t="s">
        <v>13</v>
      </c>
      <c r="G9" s="21" t="s">
        <v>0</v>
      </c>
      <c r="H9" s="21" t="s">
        <v>11</v>
      </c>
      <c r="I9" s="20" t="s">
        <v>622</v>
      </c>
    </row>
    <row r="10" spans="1:9" x14ac:dyDescent="0.2">
      <c r="A10" s="21" t="s">
        <v>4</v>
      </c>
      <c r="B10" s="57">
        <f>(E10+F10+G10)/$I$12</f>
        <v>0</v>
      </c>
      <c r="C10" s="57">
        <f>$H10/$I$12</f>
        <v>0.13043478260869565</v>
      </c>
      <c r="D10" s="57">
        <f>B10+C10</f>
        <v>0.13043478260869565</v>
      </c>
      <c r="E10" s="22">
        <f>COUNTIFS(Percentuais!$AM$3:$AM$25,$A10,Percentuais!$A$3:$A$25,$E$9)</f>
        <v>0</v>
      </c>
      <c r="F10" s="22">
        <f>COUNTIFS(Percentuais!$AM$3:$AM$25,$A10,Percentuais!$A$3:$A$25,$F$9)</f>
        <v>0</v>
      </c>
      <c r="G10" s="22">
        <f>COUNTIFS(Percentuais!$AM$3:$AM$25,$A10,Percentuais!$A$3:$A$25,$G$9)</f>
        <v>0</v>
      </c>
      <c r="H10" s="22">
        <f>COUNTIFS(Percentuais!$AM$3:$AM$25,$A10,Percentuais!$A$3:$A$25,$H$9)</f>
        <v>3</v>
      </c>
      <c r="I10" s="23"/>
    </row>
    <row r="11" spans="1:9" x14ac:dyDescent="0.2">
      <c r="A11" s="21" t="s">
        <v>18</v>
      </c>
      <c r="B11" s="57">
        <f>(E11+F11+G11)/$I$12</f>
        <v>0</v>
      </c>
      <c r="C11" s="57">
        <f>$H11/$I$12</f>
        <v>0.86956521739130432</v>
      </c>
      <c r="D11" s="57">
        <f t="shared" ref="D11" si="0">B11+C11</f>
        <v>0.86956521739130432</v>
      </c>
      <c r="E11" s="22">
        <f>COUNTIFS(Percentuais!$AM$3:$AM$25,$A11,Percentuais!$A$3:$A$25,$E$9)</f>
        <v>0</v>
      </c>
      <c r="F11" s="22">
        <f>COUNTIFS(Percentuais!$AM$3:$AM$25,$A11,Percentuais!$A$3:$A$25,$F$9)</f>
        <v>0</v>
      </c>
      <c r="G11" s="22">
        <f>COUNTIFS(Percentuais!$AM$3:$AM$25,$A11,Percentuais!$A$3:$A$25,$G$9)</f>
        <v>0</v>
      </c>
      <c r="H11" s="22">
        <f>COUNTIFS(Percentuais!$AM$3:$AM$25,$A11,Percentuais!$A$3:$A$25,$H$9)</f>
        <v>20</v>
      </c>
      <c r="I11" s="24"/>
    </row>
    <row r="12" spans="1:9" x14ac:dyDescent="0.2">
      <c r="A12" s="20"/>
      <c r="B12" s="58">
        <f t="shared" ref="B12:H12" si="1">SUM(B10:B11)</f>
        <v>0</v>
      </c>
      <c r="C12" s="58">
        <f t="shared" si="1"/>
        <v>1</v>
      </c>
      <c r="D12" s="57">
        <f t="shared" si="1"/>
        <v>1</v>
      </c>
      <c r="E12" s="25">
        <f t="shared" si="1"/>
        <v>0</v>
      </c>
      <c r="F12" s="25">
        <f t="shared" si="1"/>
        <v>0</v>
      </c>
      <c r="G12" s="22">
        <f t="shared" si="1"/>
        <v>0</v>
      </c>
      <c r="H12" s="26">
        <f t="shared" si="1"/>
        <v>23</v>
      </c>
      <c r="I12" s="27">
        <f>SUM(E12:H12)</f>
        <v>23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60D65-CAB0-4AF2-BBFE-2413B4B947AD}">
  <dimension ref="A1:I20"/>
  <sheetViews>
    <sheetView zoomScale="80" zoomScaleNormal="80" workbookViewId="0">
      <selection activeCell="F1" sqref="F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TEXT(Percentuais!AN1,"0")</f>
        <v>QUESTÃO37</v>
      </c>
    </row>
    <row r="2" spans="1:9" x14ac:dyDescent="0.2">
      <c r="A2" s="74" t="str">
        <f>HLOOKUP(A1,Percentuais!$D$1:$KT$2,2,FALSE)</f>
        <v>Em relação às Políticas e ações que envolvem o desenvolvimento da pesquisa científica e tecnológica, avalie: [A divulgação e a informação o de apoio à  pesquisa científica tecnológica na UFPR]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1">
        <f>($G9+$F9+$E9)/$I$15</f>
        <v>0</v>
      </c>
      <c r="C9" s="31">
        <f>$H9/$I$15</f>
        <v>0.66666666666666663</v>
      </c>
      <c r="D9" s="31">
        <f>B9+C9</f>
        <v>0.66666666666666663</v>
      </c>
      <c r="E9" s="4">
        <f>COUNTIFS(Percentuais!$AN$3:$AN$25,$A9,Percentuais!$A$3:$A$25,$E$8)</f>
        <v>0</v>
      </c>
      <c r="F9" s="4">
        <f>COUNTIFS(Percentuais!$AN$3:$AN$25,$A9,Percentuais!$A$3:$A$25,$F$8)</f>
        <v>0</v>
      </c>
      <c r="G9" s="4">
        <f>COUNTIFS(Percentuais!$AN$3:$AN$25,$A9,Percentuais!$A$3:$A$25,$G$8)</f>
        <v>0</v>
      </c>
      <c r="H9" s="4">
        <f>COUNTIFS(Percentuais!$AN$3:$AN$25,$A9,Percentuais!$A$3:$A$25,$H$8)</f>
        <v>2</v>
      </c>
      <c r="I9" s="17"/>
    </row>
    <row r="10" spans="1:9" x14ac:dyDescent="0.2">
      <c r="A10" s="14" t="s">
        <v>3</v>
      </c>
      <c r="B10" s="31">
        <f t="shared" ref="B10:B14" si="0">($G10+$F10+$E10)/$I$15</f>
        <v>0</v>
      </c>
      <c r="C10" s="31">
        <f>$H10/$I$15</f>
        <v>0.33333333333333331</v>
      </c>
      <c r="D10" s="31">
        <f t="shared" ref="D10:D13" si="1">B10+C10</f>
        <v>0.33333333333333331</v>
      </c>
      <c r="E10" s="4">
        <f>COUNTIFS(Percentuais!$AN$3:$AN$25,$A10,Percentuais!$A$3:$A$25,$E$8)</f>
        <v>0</v>
      </c>
      <c r="F10" s="4">
        <f>COUNTIFS(Percentuais!$AN$3:$AN$25,$A10,Percentuais!$A$3:$A$25,$F$8)</f>
        <v>0</v>
      </c>
      <c r="G10" s="4">
        <f>COUNTIFS(Percentuais!$AN$3:$AN$25,$A10,Percentuais!$A$3:$A$25,$G$8)</f>
        <v>0</v>
      </c>
      <c r="H10" s="4">
        <f>COUNTIFS(Percentuais!$AN$3:$AN$25,$A10,Percentuais!$A$3:$A$25,$H$8)</f>
        <v>1</v>
      </c>
      <c r="I10" s="18"/>
    </row>
    <row r="11" spans="1:9" x14ac:dyDescent="0.2">
      <c r="A11" s="14" t="s">
        <v>1</v>
      </c>
      <c r="B11" s="31">
        <f t="shared" si="0"/>
        <v>0</v>
      </c>
      <c r="C11" s="31">
        <f t="shared" ref="C11:C14" si="2">$H11/$I$15</f>
        <v>0</v>
      </c>
      <c r="D11" s="31">
        <f t="shared" si="1"/>
        <v>0</v>
      </c>
      <c r="E11" s="4">
        <f>COUNTIFS(Percentuais!$AN$3:$AN$25,$A11,Percentuais!$A$3:$A$25,$E$8)</f>
        <v>0</v>
      </c>
      <c r="F11" s="4">
        <f>COUNTIFS(Percentuais!$AN$3:$AN$25,$A11,Percentuais!$A$3:$A$25,$F$8)</f>
        <v>0</v>
      </c>
      <c r="G11" s="4">
        <f>COUNTIFS(Percentuais!$AN$3:$AN$25,$A11,Percentuais!$A$3:$A$25,$G$8)</f>
        <v>0</v>
      </c>
      <c r="H11" s="4">
        <f>COUNTIFS(Percentuais!$AN$3:$AN$25,$A11,Percentuais!$A$3:$A$25,$H$8)</f>
        <v>0</v>
      </c>
      <c r="I11" s="19"/>
    </row>
    <row r="12" spans="1:9" x14ac:dyDescent="0.2">
      <c r="A12" s="14" t="s">
        <v>2</v>
      </c>
      <c r="B12" s="31">
        <f t="shared" si="0"/>
        <v>0</v>
      </c>
      <c r="C12" s="31">
        <f t="shared" si="2"/>
        <v>0</v>
      </c>
      <c r="D12" s="31">
        <f t="shared" si="1"/>
        <v>0</v>
      </c>
      <c r="E12" s="4">
        <f>COUNTIFS(Percentuais!$AN$3:$AN$25,$A12,Percentuais!$A$3:$A$25,$E$8)</f>
        <v>0</v>
      </c>
      <c r="F12" s="4">
        <f>COUNTIFS(Percentuais!$AN$3:$AN$25,$A12,Percentuais!$A$3:$A$25,$F$8)</f>
        <v>0</v>
      </c>
      <c r="G12" s="4">
        <f>COUNTIFS(Percentuais!$AN$3:$AN$25,$A12,Percentuais!$A$3:$A$25,$G$8)</f>
        <v>0</v>
      </c>
      <c r="H12" s="4">
        <f>COUNTIFS(Percentuais!$AN$3:$AN$25,$A12,Percentuais!$A$3:$A$25,$H$8)</f>
        <v>0</v>
      </c>
      <c r="I12" s="16"/>
    </row>
    <row r="13" spans="1:9" x14ac:dyDescent="0.2">
      <c r="A13" s="14" t="s">
        <v>52</v>
      </c>
      <c r="B13" s="31">
        <f t="shared" si="0"/>
        <v>0</v>
      </c>
      <c r="C13" s="31">
        <f t="shared" si="2"/>
        <v>0</v>
      </c>
      <c r="D13" s="31">
        <f t="shared" si="1"/>
        <v>0</v>
      </c>
      <c r="E13" s="4">
        <f>COUNTIFS(Percentuais!$AN$3:$AN$25,$A13,Percentuais!$A$3:$A$25,$E$8)</f>
        <v>0</v>
      </c>
      <c r="F13" s="4">
        <f>COUNTIFS(Percentuais!$AN$3:$AN$25,$A13,Percentuais!$A$3:$A$25,$F$8)</f>
        <v>0</v>
      </c>
      <c r="G13" s="4">
        <f>COUNTIFS(Percentuais!$AN$3:$AN$25,$A13,Percentuais!$A$3:$A$25,$G$8)</f>
        <v>0</v>
      </c>
      <c r="H13" s="4">
        <f>COUNTIFS(Percentuais!$AN$3:$AN$25,$A13,Percentuais!$A$3:$A$25,$H$8)</f>
        <v>0</v>
      </c>
      <c r="I13" s="16"/>
    </row>
    <row r="14" spans="1:9" x14ac:dyDescent="0.2">
      <c r="A14" s="14" t="s">
        <v>53</v>
      </c>
      <c r="B14" s="31">
        <f t="shared" si="0"/>
        <v>0</v>
      </c>
      <c r="C14" s="31">
        <f t="shared" si="2"/>
        <v>0</v>
      </c>
      <c r="D14" s="31">
        <f>B14+C14</f>
        <v>0</v>
      </c>
      <c r="E14" s="4">
        <f>COUNTIFS(Percentuais!$AN$3:$AN$25,$A14,Percentuais!$A$3:$A$25,$E$8)</f>
        <v>0</v>
      </c>
      <c r="F14" s="4">
        <f>COUNTIFS(Percentuais!$AN$3:$AN$25,$A14,Percentuais!$A$3:$A$25,$F$8)</f>
        <v>0</v>
      </c>
      <c r="G14" s="4">
        <f>COUNTIFS(Percentuais!$AN$3:$AN$25,$A14,Percentuais!$A$3:$A$25,$G$8)</f>
        <v>0</v>
      </c>
      <c r="H14" s="4">
        <f>COUNTIFS(Percentuais!$AN$3:$AN$25,$A14,Percentuais!$A$3:$A$25,$H$8)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3</v>
      </c>
      <c r="I15" s="29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D35DB-BA6F-4AFE-ABAE-622135F1E349}">
  <dimension ref="A1:I20"/>
  <sheetViews>
    <sheetView zoomScale="90" zoomScaleNormal="90" workbookViewId="0">
      <selection activeCell="H14" sqref="H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TEXT(Percentuais!AO1,"0")</f>
        <v>QUESTÃO38</v>
      </c>
    </row>
    <row r="2" spans="1:9" x14ac:dyDescent="0.2">
      <c r="A2" s="74" t="str">
        <f>HLOOKUP(A1,Percentuais!$D$1:$KT$2,2,FALSE)</f>
        <v>Em relação às  Políticas e ações que envolvem o desenvolvimento da pesquisa científica tecnológica, avalie: [A divulgação externa da pesquisa científica tecnológica desenvolvida na UFPR]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1">
        <f>($G9+$F9+$E9)/$I$15</f>
        <v>0</v>
      </c>
      <c r="C9" s="31">
        <f>$H9/$I$15</f>
        <v>0.66666666666666663</v>
      </c>
      <c r="D9" s="31">
        <f>B9+C9</f>
        <v>0.66666666666666663</v>
      </c>
      <c r="E9" s="4">
        <f>COUNTIFS(Percentuais!$AO$3:$AO$25,$A9,Percentuais!$A$3:$A$25,$E$8)</f>
        <v>0</v>
      </c>
      <c r="F9" s="4">
        <f>COUNTIFS(Percentuais!$AO$3:$AO$25,$A9,Percentuais!$A$3:$A$25,$F$8)</f>
        <v>0</v>
      </c>
      <c r="G9" s="4">
        <f>COUNTIFS(Percentuais!$AO$3:$AO$25,$A9,Percentuais!$A$3:$A$25,$G$8)</f>
        <v>0</v>
      </c>
      <c r="H9" s="4">
        <f>COUNTIFS(Percentuais!$AO$3:$AO$25,$A9,Percentuais!$A$3:$A$25,$H$8)</f>
        <v>2</v>
      </c>
      <c r="I9" s="17"/>
    </row>
    <row r="10" spans="1:9" x14ac:dyDescent="0.2">
      <c r="A10" s="14" t="s">
        <v>3</v>
      </c>
      <c r="B10" s="31">
        <f t="shared" ref="B10:B14" si="0">($G10+$F10+$E10)/$I$15</f>
        <v>0</v>
      </c>
      <c r="C10" s="31">
        <f>$H10/$I$15</f>
        <v>0</v>
      </c>
      <c r="D10" s="31">
        <f t="shared" ref="D10:D13" si="1">B10+C10</f>
        <v>0</v>
      </c>
      <c r="E10" s="4">
        <f>COUNTIFS(Percentuais!$AO$3:$AO$25,$A10,Percentuais!$A$3:$A$25,$E$8)</f>
        <v>0</v>
      </c>
      <c r="F10" s="4">
        <f>COUNTIFS(Percentuais!$AO$3:$AO$25,$A10,Percentuais!$A$3:$A$25,$F$8)</f>
        <v>0</v>
      </c>
      <c r="G10" s="4">
        <f>COUNTIFS(Percentuais!$AO$3:$AO$25,$A10,Percentuais!$A$3:$A$25,$G$8)</f>
        <v>0</v>
      </c>
      <c r="H10" s="4">
        <f>COUNTIFS(Percentuais!$AO$3:$AO$25,$A10,Percentuais!$A$3:$A$25,$H$8)</f>
        <v>0</v>
      </c>
      <c r="I10" s="18"/>
    </row>
    <row r="11" spans="1:9" x14ac:dyDescent="0.2">
      <c r="A11" s="14" t="s">
        <v>1</v>
      </c>
      <c r="B11" s="31">
        <f t="shared" si="0"/>
        <v>0</v>
      </c>
      <c r="C11" s="31">
        <f t="shared" ref="C11:C14" si="2">$H11/$I$15</f>
        <v>0.33333333333333331</v>
      </c>
      <c r="D11" s="31">
        <f t="shared" si="1"/>
        <v>0.33333333333333331</v>
      </c>
      <c r="E11" s="4">
        <f>COUNTIFS(Percentuais!$AO$3:$AO$25,$A11,Percentuais!$A$3:$A$25,$E$8)</f>
        <v>0</v>
      </c>
      <c r="F11" s="4">
        <f>COUNTIFS(Percentuais!$AO$3:$AO$25,$A11,Percentuais!$A$3:$A$25,$F$8)</f>
        <v>0</v>
      </c>
      <c r="G11" s="4">
        <f>COUNTIFS(Percentuais!$AO$3:$AO$25,$A11,Percentuais!$A$3:$A$25,$G$8)</f>
        <v>0</v>
      </c>
      <c r="H11" s="4">
        <f>COUNTIFS(Percentuais!$AO$3:$AO$25,$A11,Percentuais!$A$3:$A$25,$H$8)</f>
        <v>1</v>
      </c>
      <c r="I11" s="19"/>
    </row>
    <row r="12" spans="1:9" x14ac:dyDescent="0.2">
      <c r="A12" s="14" t="s">
        <v>2</v>
      </c>
      <c r="B12" s="31">
        <f t="shared" si="0"/>
        <v>0</v>
      </c>
      <c r="C12" s="31">
        <f t="shared" si="2"/>
        <v>0</v>
      </c>
      <c r="D12" s="31">
        <f t="shared" si="1"/>
        <v>0</v>
      </c>
      <c r="E12" s="4">
        <f>COUNTIFS(Percentuais!$AO$3:$AO$25,$A12,Percentuais!$A$3:$A$25,$E$8)</f>
        <v>0</v>
      </c>
      <c r="F12" s="4">
        <f>COUNTIFS(Percentuais!$AO$3:$AO$25,$A12,Percentuais!$A$3:$A$25,$F$8)</f>
        <v>0</v>
      </c>
      <c r="G12" s="4">
        <f>COUNTIFS(Percentuais!$AO$3:$AO$25,$A12,Percentuais!$A$3:$A$25,$G$8)</f>
        <v>0</v>
      </c>
      <c r="H12" s="4">
        <f>COUNTIFS(Percentuais!$AO$3:$AO$25,$A12,Percentuais!$A$3:$A$25,$H$8)</f>
        <v>0</v>
      </c>
      <c r="I12" s="16"/>
    </row>
    <row r="13" spans="1:9" x14ac:dyDescent="0.2">
      <c r="A13" s="14" t="s">
        <v>52</v>
      </c>
      <c r="B13" s="31">
        <f t="shared" si="0"/>
        <v>0</v>
      </c>
      <c r="C13" s="31">
        <f t="shared" si="2"/>
        <v>0</v>
      </c>
      <c r="D13" s="31">
        <f t="shared" si="1"/>
        <v>0</v>
      </c>
      <c r="E13" s="4">
        <f>COUNTIFS(Percentuais!$AO$3:$AO$25,$A13,Percentuais!$A$3:$A$25,$E$8)</f>
        <v>0</v>
      </c>
      <c r="F13" s="4">
        <f>COUNTIFS(Percentuais!$AO$3:$AO$25,$A13,Percentuais!$A$3:$A$25,$F$8)</f>
        <v>0</v>
      </c>
      <c r="G13" s="4">
        <f>COUNTIFS(Percentuais!$AO$3:$AO$25,$A13,Percentuais!$A$3:$A$25,$G$8)</f>
        <v>0</v>
      </c>
      <c r="H13" s="4">
        <f>COUNTIFS(Percentuais!$AO$3:$AO$25,$A13,Percentuais!$A$3:$A$25,$H$8)</f>
        <v>0</v>
      </c>
      <c r="I13" s="16"/>
    </row>
    <row r="14" spans="1:9" x14ac:dyDescent="0.2">
      <c r="A14" s="14" t="s">
        <v>53</v>
      </c>
      <c r="B14" s="31">
        <f t="shared" si="0"/>
        <v>0</v>
      </c>
      <c r="C14" s="31">
        <f t="shared" si="2"/>
        <v>0</v>
      </c>
      <c r="D14" s="31">
        <f>B14+C14</f>
        <v>0</v>
      </c>
      <c r="E14" s="4">
        <f>COUNTIFS(Percentuais!$AO$3:$AO$25,$A14,Percentuais!$A$3:$A$25,$E$8)</f>
        <v>0</v>
      </c>
      <c r="F14" s="4">
        <f>COUNTIFS(Percentuais!$AO$3:$AO$25,$A14,Percentuais!$A$3:$A$25,$F$8)</f>
        <v>0</v>
      </c>
      <c r="G14" s="4">
        <f>COUNTIFS(Percentuais!$AO$3:$AO$25,$A14,Percentuais!$A$3:$A$25,$G$8)</f>
        <v>0</v>
      </c>
      <c r="H14" s="4">
        <f>COUNTIFS(Percentuais!$AO$3:$AO$25,$A14,Percentuais!$A$3:$A$25,$H$8)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3</v>
      </c>
      <c r="I15" s="29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82664-3296-47F5-9FB6-414436CCA43E}">
  <dimension ref="A1:I20"/>
  <sheetViews>
    <sheetView zoomScale="90" zoomScaleNormal="90" workbookViewId="0">
      <selection activeCell="H14" sqref="H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TEXT(Percentuais!AP1,"0")</f>
        <v>QUESTÃO39</v>
      </c>
    </row>
    <row r="2" spans="1:9" x14ac:dyDescent="0.2">
      <c r="A2" s="74" t="str">
        <f>HLOOKUP(A1,Percentuais!$D$1:$KT$2,2,FALSE)</f>
        <v>Em relação às Políticas e ações que envolvem o desenvolvimento da pesquisa científica tecnológica, avalie: [O banco de projetos de pesquisa científica desenvolvimento Tecnológico  (BPP/UFPR)]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1">
        <f>($G9+$F9+$E9)/$I$15</f>
        <v>0</v>
      </c>
      <c r="C9" s="31">
        <f>$H9/$I$15</f>
        <v>0.33333333333333331</v>
      </c>
      <c r="D9" s="31">
        <f>B9+C9</f>
        <v>0.33333333333333331</v>
      </c>
      <c r="E9" s="4">
        <f>COUNTIFS(Percentuais!$AP$3:$AP$25,$A9,Percentuais!$A$3:$A$25,$E$8)</f>
        <v>0</v>
      </c>
      <c r="F9" s="4">
        <f>COUNTIFS(Percentuais!$AP$3:$AP$25,$A9,Percentuais!$A$3:$A$25,$F$8)</f>
        <v>0</v>
      </c>
      <c r="G9" s="4">
        <f>COUNTIFS(Percentuais!$AP$3:$AP$25,$A9,Percentuais!$A$3:$A$25,$G$8)</f>
        <v>0</v>
      </c>
      <c r="H9" s="4">
        <f>COUNTIFS(Percentuais!$AP$3:$AP$25,$A9,Percentuais!$A$3:$A$25,$H$8)</f>
        <v>1</v>
      </c>
      <c r="I9" s="17"/>
    </row>
    <row r="10" spans="1:9" x14ac:dyDescent="0.2">
      <c r="A10" s="14" t="s">
        <v>3</v>
      </c>
      <c r="B10" s="31">
        <f t="shared" ref="B10:B14" si="0">($G10+$F10+$E10)/$I$15</f>
        <v>0</v>
      </c>
      <c r="C10" s="31">
        <f>$H10/$I$15</f>
        <v>0</v>
      </c>
      <c r="D10" s="31">
        <f t="shared" ref="D10:D13" si="1">B10+C10</f>
        <v>0</v>
      </c>
      <c r="E10" s="4">
        <f>COUNTIFS(Percentuais!$AP$3:$AP$25,$A10,Percentuais!$A$3:$A$25,$E$8)</f>
        <v>0</v>
      </c>
      <c r="F10" s="4">
        <f>COUNTIFS(Percentuais!$AP$3:$AP$25,$A10,Percentuais!$A$3:$A$25,$F$8)</f>
        <v>0</v>
      </c>
      <c r="G10" s="4">
        <f>COUNTIFS(Percentuais!$AP$3:$AP$25,$A10,Percentuais!$A$3:$A$25,$G$8)</f>
        <v>0</v>
      </c>
      <c r="H10" s="4">
        <f>COUNTIFS(Percentuais!$AP$3:$AP$25,$A10,Percentuais!$A$3:$A$25,$H$8)</f>
        <v>0</v>
      </c>
      <c r="I10" s="18"/>
    </row>
    <row r="11" spans="1:9" x14ac:dyDescent="0.2">
      <c r="A11" s="14" t="s">
        <v>1</v>
      </c>
      <c r="B11" s="31">
        <f t="shared" si="0"/>
        <v>0</v>
      </c>
      <c r="C11" s="31">
        <f t="shared" ref="C11:C14" si="2">$H11/$I$15</f>
        <v>0</v>
      </c>
      <c r="D11" s="31">
        <f t="shared" si="1"/>
        <v>0</v>
      </c>
      <c r="E11" s="4">
        <f>COUNTIFS(Percentuais!$AP$3:$AP$25,$A11,Percentuais!$A$3:$A$25,$E$8)</f>
        <v>0</v>
      </c>
      <c r="F11" s="4">
        <f>COUNTIFS(Percentuais!$AP$3:$AP$25,$A11,Percentuais!$A$3:$A$25,$F$8)</f>
        <v>0</v>
      </c>
      <c r="G11" s="4">
        <f>COUNTIFS(Percentuais!$AP$3:$AP$25,$A11,Percentuais!$A$3:$A$25,$G$8)</f>
        <v>0</v>
      </c>
      <c r="H11" s="4">
        <f>COUNTIFS(Percentuais!$AP$3:$AP$25,$A11,Percentuais!$A$3:$A$25,$H$8)</f>
        <v>0</v>
      </c>
      <c r="I11" s="19"/>
    </row>
    <row r="12" spans="1:9" x14ac:dyDescent="0.2">
      <c r="A12" s="14" t="s">
        <v>2</v>
      </c>
      <c r="B12" s="31">
        <f t="shared" si="0"/>
        <v>0</v>
      </c>
      <c r="C12" s="31">
        <f t="shared" si="2"/>
        <v>0</v>
      </c>
      <c r="D12" s="31">
        <f t="shared" si="1"/>
        <v>0</v>
      </c>
      <c r="E12" s="4">
        <f>COUNTIFS(Percentuais!$AP$3:$AP$25,$A12,Percentuais!$A$3:$A$25,$E$8)</f>
        <v>0</v>
      </c>
      <c r="F12" s="4">
        <f>COUNTIFS(Percentuais!$AP$3:$AP$25,$A12,Percentuais!$A$3:$A$25,$F$8)</f>
        <v>0</v>
      </c>
      <c r="G12" s="4">
        <f>COUNTIFS(Percentuais!$AP$3:$AP$25,$A12,Percentuais!$A$3:$A$25,$G$8)</f>
        <v>0</v>
      </c>
      <c r="H12" s="4">
        <f>COUNTIFS(Percentuais!$AP$3:$AP$25,$A12,Percentuais!$A$3:$A$25,$H$8)</f>
        <v>0</v>
      </c>
      <c r="I12" s="16"/>
    </row>
    <row r="13" spans="1:9" x14ac:dyDescent="0.2">
      <c r="A13" s="14" t="s">
        <v>52</v>
      </c>
      <c r="B13" s="31">
        <f t="shared" si="0"/>
        <v>0</v>
      </c>
      <c r="C13" s="31">
        <f t="shared" si="2"/>
        <v>0</v>
      </c>
      <c r="D13" s="31">
        <f t="shared" si="1"/>
        <v>0</v>
      </c>
      <c r="E13" s="4">
        <f>COUNTIFS(Percentuais!$AP$3:$AP$25,$A13,Percentuais!$A$3:$A$25,$E$8)</f>
        <v>0</v>
      </c>
      <c r="F13" s="4">
        <f>COUNTIFS(Percentuais!$AP$3:$AP$25,$A13,Percentuais!$A$3:$A$25,$F$8)</f>
        <v>0</v>
      </c>
      <c r="G13" s="4">
        <f>COUNTIFS(Percentuais!$AP$3:$AP$25,$A13,Percentuais!$A$3:$A$25,$G$8)</f>
        <v>0</v>
      </c>
      <c r="H13" s="4">
        <f>COUNTIFS(Percentuais!$AP$3:$AP$25,$A13,Percentuais!$A$3:$A$25,$H$8)</f>
        <v>0</v>
      </c>
      <c r="I13" s="16"/>
    </row>
    <row r="14" spans="1:9" x14ac:dyDescent="0.2">
      <c r="A14" s="14" t="s">
        <v>53</v>
      </c>
      <c r="B14" s="31">
        <f t="shared" si="0"/>
        <v>0</v>
      </c>
      <c r="C14" s="31">
        <f t="shared" si="2"/>
        <v>0.66666666666666663</v>
      </c>
      <c r="D14" s="31">
        <f>B14+C14</f>
        <v>0.66666666666666663</v>
      </c>
      <c r="E14" s="4">
        <f>COUNTIFS(Percentuais!$AP$3:$AP$25,$A14,Percentuais!$A$3:$A$25,$E$8)</f>
        <v>0</v>
      </c>
      <c r="F14" s="4">
        <f>COUNTIFS(Percentuais!$AP$3:$AP$25,$A14,Percentuais!$A$3:$A$25,$F$8)</f>
        <v>0</v>
      </c>
      <c r="G14" s="4">
        <f>COUNTIFS(Percentuais!$AP$3:$AP$25,$A14,Percentuais!$A$3:$A$25,$G$8)</f>
        <v>0</v>
      </c>
      <c r="H14" s="4">
        <f>COUNTIFS(Percentuais!$AP$3:$AP$25,$A14,Percentuais!$A$3:$A$25,$H$8)</f>
        <v>2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3</v>
      </c>
      <c r="I15" s="29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D6E15-5710-4BD1-ABD8-E8024F5EA6A1}">
  <dimension ref="A1:I20"/>
  <sheetViews>
    <sheetView zoomScale="90" zoomScaleNormal="90" workbookViewId="0">
      <selection activeCell="H14" sqref="H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TEXT(Percentuais!AQ1,"0")</f>
        <v>QUESTÃO40</v>
      </c>
    </row>
    <row r="2" spans="1:9" x14ac:dyDescent="0.2">
      <c r="A2" s="74" t="str">
        <f>HLOOKUP(A1,Percentuais!$D$1:$KT$2,2,FALSE)</f>
        <v>Em relação às  Políticas e ações que envolvem o desenvolvimento da pesquisa científica tecnológica, avalie: [As Políticas de acompanhamento de projetos de pesquisa científica tecnológica]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1">
        <f>($G9+$F9+$E9)/$I$15</f>
        <v>0</v>
      </c>
      <c r="C9" s="31">
        <f>$H9/$I$15</f>
        <v>0.33333333333333331</v>
      </c>
      <c r="D9" s="31">
        <f>B9+C9</f>
        <v>0.33333333333333331</v>
      </c>
      <c r="E9" s="4">
        <f>COUNTIFS(Percentuais!$AQ$3:$AQ$25,$A9,Percentuais!$A$3:$A$25,$E$8)</f>
        <v>0</v>
      </c>
      <c r="F9" s="4">
        <f>COUNTIFS(Percentuais!$AQ$3:$AQ$25,$A9,Percentuais!$A$3:$A$25,$F$8)</f>
        <v>0</v>
      </c>
      <c r="G9" s="4">
        <f>COUNTIFS(Percentuais!$AQ$3:$AQ$25,$A9,Percentuais!$A$3:$A$25,$G$8)</f>
        <v>0</v>
      </c>
      <c r="H9" s="4">
        <f>COUNTIFS(Percentuais!$AQ$3:$AQ$25,$A9,Percentuais!$A$3:$A$25,$H$8)</f>
        <v>1</v>
      </c>
      <c r="I9" s="17"/>
    </row>
    <row r="10" spans="1:9" x14ac:dyDescent="0.2">
      <c r="A10" s="14" t="s">
        <v>3</v>
      </c>
      <c r="B10" s="31">
        <f t="shared" ref="B10:B14" si="0">($G10+$F10+$E10)/$I$15</f>
        <v>0</v>
      </c>
      <c r="C10" s="31">
        <f>$H10/$I$15</f>
        <v>0.33333333333333331</v>
      </c>
      <c r="D10" s="31">
        <f t="shared" ref="D10:D13" si="1">B10+C10</f>
        <v>0.33333333333333331</v>
      </c>
      <c r="E10" s="4">
        <f>COUNTIFS(Percentuais!$AQ$3:$AQ$25,$A10,Percentuais!$A$3:$A$25,$E$8)</f>
        <v>0</v>
      </c>
      <c r="F10" s="4">
        <f>COUNTIFS(Percentuais!$AQ$3:$AQ$25,$A10,Percentuais!$A$3:$A$25,$F$8)</f>
        <v>0</v>
      </c>
      <c r="G10" s="4">
        <f>COUNTIFS(Percentuais!$AQ$3:$AQ$25,$A10,Percentuais!$A$3:$A$25,$G$8)</f>
        <v>0</v>
      </c>
      <c r="H10" s="4">
        <f>COUNTIFS(Percentuais!$AQ$3:$AQ$25,$A10,Percentuais!$A$3:$A$25,$H$8)</f>
        <v>1</v>
      </c>
      <c r="I10" s="18"/>
    </row>
    <row r="11" spans="1:9" x14ac:dyDescent="0.2">
      <c r="A11" s="14" t="s">
        <v>1</v>
      </c>
      <c r="B11" s="31">
        <f t="shared" si="0"/>
        <v>0</v>
      </c>
      <c r="C11" s="31">
        <f t="shared" ref="C11:C14" si="2">$H11/$I$15</f>
        <v>0</v>
      </c>
      <c r="D11" s="31">
        <f t="shared" si="1"/>
        <v>0</v>
      </c>
      <c r="E11" s="4">
        <f>COUNTIFS(Percentuais!$AQ$3:$AQ$25,$A11,Percentuais!$A$3:$A$25,$E$8)</f>
        <v>0</v>
      </c>
      <c r="F11" s="4">
        <f>COUNTIFS(Percentuais!$AQ$3:$AQ$25,$A11,Percentuais!$A$3:$A$25,$F$8)</f>
        <v>0</v>
      </c>
      <c r="G11" s="4">
        <f>COUNTIFS(Percentuais!$AQ$3:$AQ$25,$A11,Percentuais!$A$3:$A$25,$G$8)</f>
        <v>0</v>
      </c>
      <c r="H11" s="4">
        <f>COUNTIFS(Percentuais!$AQ$3:$AQ$25,$A11,Percentuais!$A$3:$A$25,$H$8)</f>
        <v>0</v>
      </c>
      <c r="I11" s="19"/>
    </row>
    <row r="12" spans="1:9" x14ac:dyDescent="0.2">
      <c r="A12" s="14" t="s">
        <v>2</v>
      </c>
      <c r="B12" s="31">
        <f t="shared" si="0"/>
        <v>0</v>
      </c>
      <c r="C12" s="31">
        <f t="shared" si="2"/>
        <v>0</v>
      </c>
      <c r="D12" s="31">
        <f t="shared" si="1"/>
        <v>0</v>
      </c>
      <c r="E12" s="4">
        <f>COUNTIFS(Percentuais!$AQ$3:$AQ$25,$A12,Percentuais!$A$3:$A$25,$E$8)</f>
        <v>0</v>
      </c>
      <c r="F12" s="4">
        <f>COUNTIFS(Percentuais!$AQ$3:$AQ$25,$A12,Percentuais!$A$3:$A$25,$F$8)</f>
        <v>0</v>
      </c>
      <c r="G12" s="4">
        <f>COUNTIFS(Percentuais!$AQ$3:$AQ$25,$A12,Percentuais!$A$3:$A$25,$G$8)</f>
        <v>0</v>
      </c>
      <c r="H12" s="4">
        <f>COUNTIFS(Percentuais!$AQ$3:$AQ$25,$A12,Percentuais!$A$3:$A$25,$H$8)</f>
        <v>0</v>
      </c>
      <c r="I12" s="16"/>
    </row>
    <row r="13" spans="1:9" x14ac:dyDescent="0.2">
      <c r="A13" s="14" t="s">
        <v>52</v>
      </c>
      <c r="B13" s="31">
        <f t="shared" si="0"/>
        <v>0</v>
      </c>
      <c r="C13" s="31">
        <f t="shared" si="2"/>
        <v>0</v>
      </c>
      <c r="D13" s="31">
        <f t="shared" si="1"/>
        <v>0</v>
      </c>
      <c r="E13" s="4">
        <f>COUNTIFS(Percentuais!$AQ$3:$AQ$25,$A13,Percentuais!$A$3:$A$25,$E$8)</f>
        <v>0</v>
      </c>
      <c r="F13" s="4">
        <f>COUNTIFS(Percentuais!$AQ$3:$AQ$25,$A13,Percentuais!$A$3:$A$25,$F$8)</f>
        <v>0</v>
      </c>
      <c r="G13" s="4">
        <f>COUNTIFS(Percentuais!$AQ$3:$AQ$25,$A13,Percentuais!$A$3:$A$25,$G$8)</f>
        <v>0</v>
      </c>
      <c r="H13" s="4">
        <f>COUNTIFS(Percentuais!$AQ$3:$AQ$25,$A13,Percentuais!$A$3:$A$25,$H$8)</f>
        <v>0</v>
      </c>
      <c r="I13" s="16"/>
    </row>
    <row r="14" spans="1:9" x14ac:dyDescent="0.2">
      <c r="A14" s="14" t="s">
        <v>53</v>
      </c>
      <c r="B14" s="31">
        <f t="shared" si="0"/>
        <v>0</v>
      </c>
      <c r="C14" s="31">
        <f t="shared" si="2"/>
        <v>0.33333333333333331</v>
      </c>
      <c r="D14" s="31">
        <f>B14+C14</f>
        <v>0.33333333333333331</v>
      </c>
      <c r="E14" s="4">
        <f>COUNTIFS(Percentuais!$AQ$3:$AQ$25,$A14,Percentuais!$A$3:$A$25,$E$8)</f>
        <v>0</v>
      </c>
      <c r="F14" s="4">
        <f>COUNTIFS(Percentuais!$AQ$3:$AQ$25,$A14,Percentuais!$A$3:$A$25,$F$8)</f>
        <v>0</v>
      </c>
      <c r="G14" s="4">
        <f>COUNTIFS(Percentuais!$AQ$3:$AQ$25,$A14,Percentuais!$A$3:$A$25,$G$8)</f>
        <v>0</v>
      </c>
      <c r="H14" s="4">
        <f>COUNTIFS(Percentuais!$AQ$3:$AQ$25,$A14,Percentuais!$A$3:$A$25,$H$8)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3</v>
      </c>
      <c r="I15" s="29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2D60A-9B34-4A97-A2A8-66506AB78FEC}">
  <dimension ref="A1:I20"/>
  <sheetViews>
    <sheetView zoomScale="40" zoomScaleNormal="40" workbookViewId="0">
      <selection activeCell="AK47" sqref="AK4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TEXT(Percentuais!AR1,"0")</f>
        <v>QUESTÃO41</v>
      </c>
    </row>
    <row r="2" spans="1:9" x14ac:dyDescent="0.2">
      <c r="A2" s="74" t="str">
        <f>HLOOKUP(A1,Percentuais!$D$1:$KT$2,2,FALSE)</f>
        <v>Em relação às  Políticas e ações que envolvem o desenvolvimento da pesquisa científica tecnológica, avalie: [O desenvolvimento das pesquisas no período das atividades remotas]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0.33333333333333331</v>
      </c>
      <c r="D9" s="59">
        <f>B9+C9</f>
        <v>0.33333333333333331</v>
      </c>
      <c r="E9" s="4">
        <f>COUNTIFS(Percentuais!$AR$3:$AR$25,$A9,Percentuais!$A$3:$A$25,$E$8)</f>
        <v>0</v>
      </c>
      <c r="F9" s="4">
        <f>COUNTIFS(Percentuais!$AR$3:$AR$25,$A9,Percentuais!$A$3:$A$25,$F$8)</f>
        <v>0</v>
      </c>
      <c r="G9" s="4">
        <f>COUNTIFS(Percentuais!$AR$3:$AR$25,$A9,Percentuais!$A$3:$A$25,$G$8)</f>
        <v>0</v>
      </c>
      <c r="H9" s="4">
        <f>COUNTIFS(Percentuais!$AR$3:$AR$25,$A9,Percentuais!$A$3:$A$25,$H$8)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0.33333333333333331</v>
      </c>
      <c r="D10" s="59">
        <f t="shared" ref="D10:D13" si="1">B10+C10</f>
        <v>0.33333333333333331</v>
      </c>
      <c r="E10" s="4">
        <f>COUNTIFS(Percentuais!$AR$3:$AR$25,$A10,Percentuais!$A$3:$A$25,$E$8)</f>
        <v>0</v>
      </c>
      <c r="F10" s="4">
        <f>COUNTIFS(Percentuais!$AR$3:$AR$25,$A10,Percentuais!$A$3:$A$25,$F$8)</f>
        <v>0</v>
      </c>
      <c r="G10" s="4">
        <f>COUNTIFS(Percentuais!$AR$3:$AR$25,$A10,Percentuais!$A$3:$A$25,$G$8)</f>
        <v>0</v>
      </c>
      <c r="H10" s="4">
        <f>COUNTIFS(Percentuais!$AR$3:$AR$25,$A10,Percentuais!$A$3:$A$25,$H$8)</f>
        <v>1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COUNTIFS(Percentuais!$AR$3:$AR$25,$A11,Percentuais!$A$3:$A$25,$E$8)</f>
        <v>0</v>
      </c>
      <c r="F11" s="4">
        <f>COUNTIFS(Percentuais!$AR$3:$AR$25,$A11,Percentuais!$A$3:$A$25,$F$8)</f>
        <v>0</v>
      </c>
      <c r="G11" s="4">
        <f>COUNTIFS(Percentuais!$AR$3:$AR$25,$A11,Percentuais!$A$3:$A$25,$G$8)</f>
        <v>0</v>
      </c>
      <c r="H11" s="4">
        <f>COUNTIFS(Percentuais!$AR$3:$AR$25,$A11,Percentuais!$A$3:$A$25,$H$8)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COUNTIFS(Percentuais!$AR$3:$AR$25,$A12,Percentuais!$A$3:$A$25,$E$8)</f>
        <v>0</v>
      </c>
      <c r="F12" s="4">
        <f>COUNTIFS(Percentuais!$AR$3:$AR$25,$A12,Percentuais!$A$3:$A$25,$F$8)</f>
        <v>0</v>
      </c>
      <c r="G12" s="4">
        <f>COUNTIFS(Percentuais!$AR$3:$AR$25,$A12,Percentuais!$A$3:$A$25,$G$8)</f>
        <v>0</v>
      </c>
      <c r="H12" s="4">
        <f>COUNTIFS(Percentuais!$AR$3:$AR$25,$A12,Percentuais!$A$3:$A$25,$H$8)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COUNTIFS(Percentuais!$AR$3:$AR$25,$A13,Percentuais!$A$3:$A$25,$E$8)</f>
        <v>0</v>
      </c>
      <c r="F13" s="4">
        <f>COUNTIFS(Percentuais!$AR$3:$AR$25,$A13,Percentuais!$A$3:$A$25,$F$8)</f>
        <v>0</v>
      </c>
      <c r="G13" s="4">
        <f>COUNTIFS(Percentuais!$AR$3:$AR$25,$A13,Percentuais!$A$3:$A$25,$G$8)</f>
        <v>0</v>
      </c>
      <c r="H13" s="4">
        <f>COUNTIFS(Percentuais!$AR$3:$AR$25,$A13,Percentuais!$A$3:$A$25,$H$8)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0.33333333333333331</v>
      </c>
      <c r="D14" s="59">
        <f>B14+C14</f>
        <v>0.33333333333333331</v>
      </c>
      <c r="E14" s="4">
        <f>COUNTIFS(Percentuais!$AR$3:$AR$25,$A14,Percentuais!$A$3:$A$25,$E$8)</f>
        <v>0</v>
      </c>
      <c r="F14" s="4">
        <f>COUNTIFS(Percentuais!$AR$3:$AR$25,$A14,Percentuais!$A$3:$A$25,$F$8)</f>
        <v>0</v>
      </c>
      <c r="G14" s="4">
        <f>COUNTIFS(Percentuais!$AR$3:$AR$25,$A14,Percentuais!$A$3:$A$25,$G$8)</f>
        <v>0</v>
      </c>
      <c r="H14" s="4">
        <f>COUNTIFS(Percentuais!$AR$3:$AR$25,$A14,Percentuais!$A$3:$A$25,$H$8)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3</v>
      </c>
      <c r="I15" s="29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86513-26D0-4BA4-9D32-60662F6947EE}">
  <dimension ref="A1:I20"/>
  <sheetViews>
    <sheetView zoomScale="50" zoomScaleNormal="50" workbookViewId="0">
      <selection activeCell="AI11" sqref="AI1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TEXT(Percentuais!AS1,"0")</f>
        <v>QUESTÃO42</v>
      </c>
    </row>
    <row r="2" spans="1:9" x14ac:dyDescent="0.2">
      <c r="A2" s="74" t="str">
        <f>HLOOKUP(A1,Percentuais!$D$1:$KT$2,2,FALSE)</f>
        <v>Em relação às  Políticas e ações que envolvem o desenvolvimento da pesquisa científica tecnológica, avalie: [A Atuação do Comitê Setorial de Pesquisa - CSPq]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0.33333333333333331</v>
      </c>
      <c r="D9" s="59">
        <f>B9+C9</f>
        <v>0.33333333333333331</v>
      </c>
      <c r="E9" s="4">
        <f>COUNTIFS(Percentuais!$AS$3:$AS$25,$A9,Percentuais!$A$3:$A$25,$E$8)</f>
        <v>0</v>
      </c>
      <c r="F9" s="4">
        <f>COUNTIFS(Percentuais!$AS$3:$AS$25,$A9,Percentuais!$A$3:$A$25,$F$8)</f>
        <v>0</v>
      </c>
      <c r="G9" s="4">
        <f>COUNTIFS(Percentuais!$AS$3:$AS$25,$A9,Percentuais!$A$3:$A$25,$G$8)</f>
        <v>0</v>
      </c>
      <c r="H9" s="4">
        <f>COUNTIFS(Percentuais!$AS$3:$AS$25,$A9,Percentuais!$A$3:$A$25,$H$8)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0.33333333333333331</v>
      </c>
      <c r="D10" s="59">
        <f t="shared" ref="D10:D13" si="1">B10+C10</f>
        <v>0.33333333333333331</v>
      </c>
      <c r="E10" s="4">
        <f>COUNTIFS(Percentuais!$AS$3:$AS$25,$A10,Percentuais!$A$3:$A$25,$E$8)</f>
        <v>0</v>
      </c>
      <c r="F10" s="4">
        <f>COUNTIFS(Percentuais!$AS$3:$AS$25,$A10,Percentuais!$A$3:$A$25,$F$8)</f>
        <v>0</v>
      </c>
      <c r="G10" s="4">
        <f>COUNTIFS(Percentuais!$AS$3:$AS$25,$A10,Percentuais!$A$3:$A$25,$G$8)</f>
        <v>0</v>
      </c>
      <c r="H10" s="4">
        <f>COUNTIFS(Percentuais!$AS$3:$AS$25,$A10,Percentuais!$A$3:$A$25,$H$8)</f>
        <v>1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COUNTIFS(Percentuais!$AS$3:$AS$25,$A11,Percentuais!$A$3:$A$25,$E$8)</f>
        <v>0</v>
      </c>
      <c r="F11" s="4">
        <f>COUNTIFS(Percentuais!$AS$3:$AS$25,$A11,Percentuais!$A$3:$A$25,$F$8)</f>
        <v>0</v>
      </c>
      <c r="G11" s="4">
        <f>COUNTIFS(Percentuais!$AS$3:$AS$25,$A11,Percentuais!$A$3:$A$25,$G$8)</f>
        <v>0</v>
      </c>
      <c r="H11" s="4">
        <f>COUNTIFS(Percentuais!$AS$3:$AS$25,$A11,Percentuais!$A$3:$A$25,$H$8)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COUNTIFS(Percentuais!$AS$3:$AS$25,$A12,Percentuais!$A$3:$A$25,$E$8)</f>
        <v>0</v>
      </c>
      <c r="F12" s="4">
        <f>COUNTIFS(Percentuais!$AS$3:$AS$25,$A12,Percentuais!$A$3:$A$25,$F$8)</f>
        <v>0</v>
      </c>
      <c r="G12" s="4">
        <f>COUNTIFS(Percentuais!$AS$3:$AS$25,$A12,Percentuais!$A$3:$A$25,$G$8)</f>
        <v>0</v>
      </c>
      <c r="H12" s="4">
        <f>COUNTIFS(Percentuais!$AS$3:$AS$25,$A12,Percentuais!$A$3:$A$25,$H$8)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COUNTIFS(Percentuais!$AS$3:$AS$25,$A13,Percentuais!$A$3:$A$25,$E$8)</f>
        <v>0</v>
      </c>
      <c r="F13" s="4">
        <f>COUNTIFS(Percentuais!$AS$3:$AS$25,$A13,Percentuais!$A$3:$A$25,$F$8)</f>
        <v>0</v>
      </c>
      <c r="G13" s="4">
        <f>COUNTIFS(Percentuais!$AS$3:$AS$25,$A13,Percentuais!$A$3:$A$25,$G$8)</f>
        <v>0</v>
      </c>
      <c r="H13" s="4">
        <f>COUNTIFS(Percentuais!$AS$3:$AS$25,$A13,Percentuais!$A$3:$A$25,$H$8)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0.33333333333333331</v>
      </c>
      <c r="D14" s="59">
        <f>B14+C14</f>
        <v>0.33333333333333331</v>
      </c>
      <c r="E14" s="4">
        <f>COUNTIFS(Percentuais!$AS$3:$AS$25,$A14,Percentuais!$A$3:$A$25,$E$8)</f>
        <v>0</v>
      </c>
      <c r="F14" s="4">
        <f>COUNTIFS(Percentuais!$AS$3:$AS$25,$A14,Percentuais!$A$3:$A$25,$F$8)</f>
        <v>0</v>
      </c>
      <c r="G14" s="4">
        <f>COUNTIFS(Percentuais!$AS$3:$AS$25,$A14,Percentuais!$A$3:$A$25,$G$8)</f>
        <v>0</v>
      </c>
      <c r="H14" s="4">
        <f>COUNTIFS(Percentuais!$AS$3:$AS$25,$A14,Percentuais!$A$3:$A$25,$H$8)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3</v>
      </c>
      <c r="I15" s="29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5B69E-CE53-4857-AE4F-C28B4389F497}">
  <dimension ref="A1:I20"/>
  <sheetViews>
    <sheetView zoomScale="50" zoomScaleNormal="50" workbookViewId="0">
      <selection activeCell="AH37" sqref="AH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TEXT(Percentuais!AT1,"0")</f>
        <v>QUESTÃO43</v>
      </c>
    </row>
    <row r="2" spans="1:9" x14ac:dyDescent="0.2">
      <c r="A2" s="74" t="str">
        <f>HLOOKUP(A1,Percentuais!$D$1:$KT$2,2,FALSE)</f>
        <v>Em relação às  Políticas e ações que envolvem o desenvolvimento da pesquisa científica tecnológica, avalie: [As Políticas de incentivo à  comunidade interna para participação em editais nacionais e internacionais de pesquisa científica tecnológica]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0.33333333333333331</v>
      </c>
      <c r="D9" s="59">
        <f>B9+C9</f>
        <v>0.33333333333333331</v>
      </c>
      <c r="E9" s="4">
        <f>COUNTIFS(Percentuais!$AT$3:$AT$25,$A9,Percentuais!$A$3:$A$25,$E$8)</f>
        <v>0</v>
      </c>
      <c r="F9" s="4">
        <f>COUNTIFS(Percentuais!$AT$3:$AT$25,$A9,Percentuais!$A$3:$A$25,$F$8)</f>
        <v>0</v>
      </c>
      <c r="G9" s="4">
        <f>COUNTIFS(Percentuais!$AT$3:$AT$25,$A9,Percentuais!$A$3:$A$25,$G$8)</f>
        <v>0</v>
      </c>
      <c r="H9" s="4">
        <f>COUNTIFS(Percentuais!$AT$3:$AT$25,$A9,Percentuais!$A$3:$A$25,$H$8)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0.33333333333333331</v>
      </c>
      <c r="D10" s="59">
        <f t="shared" ref="D10:D13" si="1">B10+C10</f>
        <v>0.33333333333333331</v>
      </c>
      <c r="E10" s="4">
        <f>COUNTIFS(Percentuais!$AT$3:$AT$25,$A10,Percentuais!$A$3:$A$25,$E$8)</f>
        <v>0</v>
      </c>
      <c r="F10" s="4">
        <f>COUNTIFS(Percentuais!$AT$3:$AT$25,$A10,Percentuais!$A$3:$A$25,$F$8)</f>
        <v>0</v>
      </c>
      <c r="G10" s="4">
        <f>COUNTIFS(Percentuais!$AT$3:$AT$25,$A10,Percentuais!$A$3:$A$25,$G$8)</f>
        <v>0</v>
      </c>
      <c r="H10" s="4">
        <f>COUNTIFS(Percentuais!$AT$3:$AT$25,$A10,Percentuais!$A$3:$A$25,$H$8)</f>
        <v>1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COUNTIFS(Percentuais!$AT$3:$AT$25,$A11,Percentuais!$A$3:$A$25,$E$8)</f>
        <v>0</v>
      </c>
      <c r="F11" s="4">
        <f>COUNTIFS(Percentuais!$AT$3:$AT$25,$A11,Percentuais!$A$3:$A$25,$F$8)</f>
        <v>0</v>
      </c>
      <c r="G11" s="4">
        <f>COUNTIFS(Percentuais!$AT$3:$AT$25,$A11,Percentuais!$A$3:$A$25,$G$8)</f>
        <v>0</v>
      </c>
      <c r="H11" s="4">
        <f>COUNTIFS(Percentuais!$AT$3:$AT$25,$A11,Percentuais!$A$3:$A$25,$H$8)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COUNTIFS(Percentuais!$AT$3:$AT$25,$A12,Percentuais!$A$3:$A$25,$E$8)</f>
        <v>0</v>
      </c>
      <c r="F12" s="4">
        <f>COUNTIFS(Percentuais!$AT$3:$AT$25,$A12,Percentuais!$A$3:$A$25,$F$8)</f>
        <v>0</v>
      </c>
      <c r="G12" s="4">
        <f>COUNTIFS(Percentuais!$AT$3:$AT$25,$A12,Percentuais!$A$3:$A$25,$G$8)</f>
        <v>0</v>
      </c>
      <c r="H12" s="4">
        <f>COUNTIFS(Percentuais!$AT$3:$AT$25,$A12,Percentuais!$A$3:$A$25,$H$8)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COUNTIFS(Percentuais!$AT$3:$AT$25,$A13,Percentuais!$A$3:$A$25,$E$8)</f>
        <v>0</v>
      </c>
      <c r="F13" s="4">
        <f>COUNTIFS(Percentuais!$AT$3:$AT$25,$A13,Percentuais!$A$3:$A$25,$F$8)</f>
        <v>0</v>
      </c>
      <c r="G13" s="4">
        <f>COUNTIFS(Percentuais!$AT$3:$AT$25,$A13,Percentuais!$A$3:$A$25,$G$8)</f>
        <v>0</v>
      </c>
      <c r="H13" s="4">
        <f>COUNTIFS(Percentuais!$AT$3:$AT$25,$A13,Percentuais!$A$3:$A$25,$H$8)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0.33333333333333331</v>
      </c>
      <c r="D14" s="59">
        <f>B14+C14</f>
        <v>0.33333333333333331</v>
      </c>
      <c r="E14" s="4">
        <f>COUNTIFS(Percentuais!$AT$3:$AT$25,$A14,Percentuais!$A$3:$A$25,$E$8)</f>
        <v>0</v>
      </c>
      <c r="F14" s="4">
        <f>COUNTIFS(Percentuais!$AT$3:$AT$25,$A14,Percentuais!$A$3:$A$25,$F$8)</f>
        <v>0</v>
      </c>
      <c r="G14" s="4">
        <f>COUNTIFS(Percentuais!$AT$3:$AT$25,$A14,Percentuais!$A$3:$A$25,$G$8)</f>
        <v>0</v>
      </c>
      <c r="H14" s="4">
        <f>COUNTIFS(Percentuais!$AT$3:$AT$25,$A14,Percentuais!$A$3:$A$25,$H$8)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3</v>
      </c>
      <c r="I15" s="29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7EC48-CF09-49DA-881E-3A31E3052498}">
  <dimension ref="A1:I20"/>
  <sheetViews>
    <sheetView zoomScale="60" zoomScaleNormal="60" workbookViewId="0">
      <selection activeCell="I32" sqref="I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TEXT(Percentuais!AU1,"0")</f>
        <v>QUESTÃO44</v>
      </c>
    </row>
    <row r="2" spans="1:9" x14ac:dyDescent="0.2">
      <c r="A2" s="74" t="str">
        <f>HLOOKUP(A1,Percentuais!$D$1:$KT$2,2,FALSE)</f>
        <v>Em relação às  Políticas e ações que envolvem o desenvolvimento da pesquisa científica tecnológica, avalie: [A oferta de bases de indexação pela UFPR]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0.33333333333333331</v>
      </c>
      <c r="D9" s="59">
        <f>B9+C9</f>
        <v>0.33333333333333331</v>
      </c>
      <c r="E9" s="4">
        <f>COUNTIFS(Percentuais!$AU$3:$AU$25,$A9,Percentuais!$A$3:$A$25,$E$8)</f>
        <v>0</v>
      </c>
      <c r="F9" s="4">
        <f>COUNTIFS(Percentuais!$AU$3:$AU$25,$A9,Percentuais!$A$3:$A$25,$F$8)</f>
        <v>0</v>
      </c>
      <c r="G9" s="4">
        <f>COUNTIFS(Percentuais!$AU$3:$AU$25,$A9,Percentuais!$A$3:$A$25,$G$8)</f>
        <v>0</v>
      </c>
      <c r="H9" s="4">
        <f>COUNTIFS(Percentuais!$AU$3:$AU$25,$A9,Percentuais!$A$3:$A$25,$H$8)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0.33333333333333331</v>
      </c>
      <c r="D10" s="59">
        <f t="shared" ref="D10:D13" si="1">B10+C10</f>
        <v>0.33333333333333331</v>
      </c>
      <c r="E10" s="4">
        <f>COUNTIFS(Percentuais!$AU$3:$AU$25,$A10,Percentuais!$A$3:$A$25,$E$8)</f>
        <v>0</v>
      </c>
      <c r="F10" s="4">
        <f>COUNTIFS(Percentuais!$AU$3:$AU$25,$A10,Percentuais!$A$3:$A$25,$F$8)</f>
        <v>0</v>
      </c>
      <c r="G10" s="4">
        <f>COUNTIFS(Percentuais!$AU$3:$AU$25,$A10,Percentuais!$A$3:$A$25,$G$8)</f>
        <v>0</v>
      </c>
      <c r="H10" s="4">
        <f>COUNTIFS(Percentuais!$AU$3:$AU$25,$A10,Percentuais!$A$3:$A$25,$H$8)</f>
        <v>1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COUNTIFS(Percentuais!$AU$3:$AU$25,$A11,Percentuais!$A$3:$A$25,$E$8)</f>
        <v>0</v>
      </c>
      <c r="F11" s="4">
        <f>COUNTIFS(Percentuais!$AU$3:$AU$25,$A11,Percentuais!$A$3:$A$25,$F$8)</f>
        <v>0</v>
      </c>
      <c r="G11" s="4">
        <f>COUNTIFS(Percentuais!$AU$3:$AU$25,$A11,Percentuais!$A$3:$A$25,$G$8)</f>
        <v>0</v>
      </c>
      <c r="H11" s="4">
        <f>COUNTIFS(Percentuais!$AU$3:$AU$25,$A11,Percentuais!$A$3:$A$25,$H$8)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COUNTIFS(Percentuais!$AU$3:$AU$25,$A12,Percentuais!$A$3:$A$25,$E$8)</f>
        <v>0</v>
      </c>
      <c r="F12" s="4">
        <f>COUNTIFS(Percentuais!$AU$3:$AU$25,$A12,Percentuais!$A$3:$A$25,$F$8)</f>
        <v>0</v>
      </c>
      <c r="G12" s="4">
        <f>COUNTIFS(Percentuais!$AU$3:$AU$25,$A12,Percentuais!$A$3:$A$25,$G$8)</f>
        <v>0</v>
      </c>
      <c r="H12" s="4">
        <f>COUNTIFS(Percentuais!$AU$3:$AU$25,$A12,Percentuais!$A$3:$A$25,$H$8)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COUNTIFS(Percentuais!$AU$3:$AU$25,$A13,Percentuais!$A$3:$A$25,$E$8)</f>
        <v>0</v>
      </c>
      <c r="F13" s="4">
        <f>COUNTIFS(Percentuais!$AU$3:$AU$25,$A13,Percentuais!$A$3:$A$25,$F$8)</f>
        <v>0</v>
      </c>
      <c r="G13" s="4">
        <f>COUNTIFS(Percentuais!$AU$3:$AU$25,$A13,Percentuais!$A$3:$A$25,$G$8)</f>
        <v>0</v>
      </c>
      <c r="H13" s="4">
        <f>COUNTIFS(Percentuais!$AU$3:$AU$25,$A13,Percentuais!$A$3:$A$25,$H$8)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0.33333333333333331</v>
      </c>
      <c r="D14" s="59">
        <f>B14+C14</f>
        <v>0.33333333333333331</v>
      </c>
      <c r="E14" s="4">
        <f>COUNTIFS(Percentuais!$AU$3:$AU$25,$A14,Percentuais!$A$3:$A$25,$E$8)</f>
        <v>0</v>
      </c>
      <c r="F14" s="4">
        <f>COUNTIFS(Percentuais!$AU$3:$AU$25,$A14,Percentuais!$A$3:$A$25,$F$8)</f>
        <v>0</v>
      </c>
      <c r="G14" s="4">
        <f>COUNTIFS(Percentuais!$AU$3:$AU$25,$A14,Percentuais!$A$3:$A$25,$G$8)</f>
        <v>0</v>
      </c>
      <c r="H14" s="4">
        <f>COUNTIFS(Percentuais!$AU$3:$AU$25,$A14,Percentuais!$A$3:$A$25,$H$8)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3</v>
      </c>
      <c r="I15" s="29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52116-9434-4A6F-A04E-7A24FEFA6454}">
  <dimension ref="A1:I20"/>
  <sheetViews>
    <sheetView zoomScale="40" zoomScaleNormal="40" workbookViewId="0">
      <selection activeCell="AM50" sqref="AM5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TEXT(Percentuais!AV1,"0")</f>
        <v>QUESTÃO45</v>
      </c>
    </row>
    <row r="2" spans="1:9" x14ac:dyDescent="0.2">
      <c r="A2" s="74" t="str">
        <f>HLOOKUP(A1,Percentuais!$D$1:$KT$2,2,FALSE)</f>
        <v>Em relação à  oferta de editais anuais de apoio à  pesquisa, avalie os itens a seguir: [Edital de Apoio a Atividades de Pesquisa]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COUNTIFS(Percentuais!$AV$3:$AV$25,$A9,Percentuais!$A$3:$A$25,$E$8)</f>
        <v>0</v>
      </c>
      <c r="F9" s="4">
        <f>COUNTIFS(Percentuais!$AV$3:$AV$25,$A9,Percentuais!$A$3:$A$25,$F$8)</f>
        <v>0</v>
      </c>
      <c r="G9" s="4">
        <f>COUNTIFS(Percentuais!$AV$3:$AV$25,$A9,Percentuais!$A$3:$A$25,$G$8)</f>
        <v>0</v>
      </c>
      <c r="H9" s="4">
        <f>COUNTIFS(Percentuais!$AV$3:$AV$25,$A9,Percentuais!$A$3:$A$25,$H$8)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0.66666666666666663</v>
      </c>
      <c r="D10" s="59">
        <f t="shared" ref="D10:D13" si="1">B10+C10</f>
        <v>0.66666666666666663</v>
      </c>
      <c r="E10" s="4">
        <f>COUNTIFS(Percentuais!$AV$3:$AV$25,$A10,Percentuais!$A$3:$A$25,$E$8)</f>
        <v>0</v>
      </c>
      <c r="F10" s="4">
        <f>COUNTIFS(Percentuais!$AV$3:$AV$25,$A10,Percentuais!$A$3:$A$25,$F$8)</f>
        <v>0</v>
      </c>
      <c r="G10" s="4">
        <f>COUNTIFS(Percentuais!$AV$3:$AV$25,$A10,Percentuais!$A$3:$A$25,$G$8)</f>
        <v>0</v>
      </c>
      <c r="H10" s="4">
        <f>COUNTIFS(Percentuais!$AV$3:$AV$25,$A10,Percentuais!$A$3:$A$25,$H$8)</f>
        <v>2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COUNTIFS(Percentuais!$AV$3:$AV$25,$A11,Percentuais!$A$3:$A$25,$E$8)</f>
        <v>0</v>
      </c>
      <c r="F11" s="4">
        <f>COUNTIFS(Percentuais!$AV$3:$AV$25,$A11,Percentuais!$A$3:$A$25,$F$8)</f>
        <v>0</v>
      </c>
      <c r="G11" s="4">
        <f>COUNTIFS(Percentuais!$AV$3:$AV$25,$A11,Percentuais!$A$3:$A$25,$G$8)</f>
        <v>0</v>
      </c>
      <c r="H11" s="4">
        <f>COUNTIFS(Percentuais!$AV$3:$AV$25,$A11,Percentuais!$A$3:$A$25,$H$8)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COUNTIFS(Percentuais!$AV$3:$AV$25,$A12,Percentuais!$A$3:$A$25,$E$8)</f>
        <v>0</v>
      </c>
      <c r="F12" s="4">
        <f>COUNTIFS(Percentuais!$AV$3:$AV$25,$A12,Percentuais!$A$3:$A$25,$F$8)</f>
        <v>0</v>
      </c>
      <c r="G12" s="4">
        <f>COUNTIFS(Percentuais!$AV$3:$AV$25,$A12,Percentuais!$A$3:$A$25,$G$8)</f>
        <v>0</v>
      </c>
      <c r="H12" s="4">
        <f>COUNTIFS(Percentuais!$AV$3:$AV$25,$A12,Percentuais!$A$3:$A$25,$H$8)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COUNTIFS(Percentuais!$AV$3:$AV$25,$A13,Percentuais!$A$3:$A$25,$E$8)</f>
        <v>0</v>
      </c>
      <c r="F13" s="4">
        <f>COUNTIFS(Percentuais!$AV$3:$AV$25,$A13,Percentuais!$A$3:$A$25,$F$8)</f>
        <v>0</v>
      </c>
      <c r="G13" s="4">
        <f>COUNTIFS(Percentuais!$AV$3:$AV$25,$A13,Percentuais!$A$3:$A$25,$G$8)</f>
        <v>0</v>
      </c>
      <c r="H13" s="4">
        <f>COUNTIFS(Percentuais!$AV$3:$AV$25,$A13,Percentuais!$A$3:$A$25,$H$8)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0.33333333333333331</v>
      </c>
      <c r="D14" s="59">
        <f>B14+C14</f>
        <v>0.33333333333333331</v>
      </c>
      <c r="E14" s="4">
        <f>COUNTIFS(Percentuais!$AV$3:$AV$25,$A14,Percentuais!$A$3:$A$25,$E$8)</f>
        <v>0</v>
      </c>
      <c r="F14" s="4">
        <f>COUNTIFS(Percentuais!$AV$3:$AV$25,$A14,Percentuais!$A$3:$A$25,$F$8)</f>
        <v>0</v>
      </c>
      <c r="G14" s="4">
        <f>COUNTIFS(Percentuais!$AV$3:$AV$25,$A14,Percentuais!$A$3:$A$25,$G$8)</f>
        <v>0</v>
      </c>
      <c r="H14" s="4">
        <f>COUNTIFS(Percentuais!$AV$3:$AV$25,$A14,Percentuais!$A$3:$A$25,$H$8)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3</v>
      </c>
      <c r="I15" s="29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28AA3-6025-4C31-9D74-35E74A558769}">
  <dimension ref="A1:I20"/>
  <sheetViews>
    <sheetView zoomScale="50" zoomScaleNormal="50" workbookViewId="0">
      <selection activeCell="AJ31" sqref="AJ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TEXT(Percentuais!AW1,"0")</f>
        <v>QUESTÃO46</v>
      </c>
    </row>
    <row r="2" spans="1:9" x14ac:dyDescent="0.2">
      <c r="A2" s="74" t="str">
        <f>HLOOKUP(A1,Percentuais!$D$1:$KT$2,2,FALSE)</f>
        <v>Em relação à  oferta de editais anuais de apoio à  pesquisa, avalie os itens a seguir: [Edital de Apoio à  Manutenção de Equipamentos de Pesquisa]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COUNTIFS(Percentuais!$AW$3:$AW$25,$A9,Percentuais!$A$3:$A$25,$E$8)</f>
        <v>0</v>
      </c>
      <c r="F9" s="4">
        <f>COUNTIFS(Percentuais!$AW$3:$AW$25,$A9,Percentuais!$A$3:$A$25,$F$8)</f>
        <v>0</v>
      </c>
      <c r="G9" s="4">
        <f>COUNTIFS(Percentuais!$AW$3:$AW$25,$A9,Percentuais!$A$3:$A$25,$G$8)</f>
        <v>0</v>
      </c>
      <c r="H9" s="4">
        <f>COUNTIFS(Percentuais!$AW$3:$AW$25,$A9,Percentuais!$A$3:$A$25,$H$8)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0.66666666666666663</v>
      </c>
      <c r="D10" s="59">
        <f t="shared" ref="D10:D13" si="1">B10+C10</f>
        <v>0.66666666666666663</v>
      </c>
      <c r="E10" s="4">
        <f>COUNTIFS(Percentuais!$AW$3:$AW$25,$A10,Percentuais!$A$3:$A$25,$E$8)</f>
        <v>0</v>
      </c>
      <c r="F10" s="4">
        <f>COUNTIFS(Percentuais!$AW$3:$AW$25,$A10,Percentuais!$A$3:$A$25,$F$8)</f>
        <v>0</v>
      </c>
      <c r="G10" s="4">
        <f>COUNTIFS(Percentuais!$AW$3:$AW$25,$A10,Percentuais!$A$3:$A$25,$G$8)</f>
        <v>0</v>
      </c>
      <c r="H10" s="4">
        <f>COUNTIFS(Percentuais!$AW$3:$AW$25,$A10,Percentuais!$A$3:$A$25,$H$8)</f>
        <v>2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COUNTIFS(Percentuais!$AW$3:$AW$25,$A11,Percentuais!$A$3:$A$25,$E$8)</f>
        <v>0</v>
      </c>
      <c r="F11" s="4">
        <f>COUNTIFS(Percentuais!$AW$3:$AW$25,$A11,Percentuais!$A$3:$A$25,$F$8)</f>
        <v>0</v>
      </c>
      <c r="G11" s="4">
        <f>COUNTIFS(Percentuais!$AW$3:$AW$25,$A11,Percentuais!$A$3:$A$25,$G$8)</f>
        <v>0</v>
      </c>
      <c r="H11" s="4">
        <f>COUNTIFS(Percentuais!$AW$3:$AW$25,$A11,Percentuais!$A$3:$A$25,$H$8)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COUNTIFS(Percentuais!$AW$3:$AW$25,$A12,Percentuais!$A$3:$A$25,$E$8)</f>
        <v>0</v>
      </c>
      <c r="F12" s="4">
        <f>COUNTIFS(Percentuais!$AW$3:$AW$25,$A12,Percentuais!$A$3:$A$25,$F$8)</f>
        <v>0</v>
      </c>
      <c r="G12" s="4">
        <f>COUNTIFS(Percentuais!$AW$3:$AW$25,$A12,Percentuais!$A$3:$A$25,$G$8)</f>
        <v>0</v>
      </c>
      <c r="H12" s="4">
        <f>COUNTIFS(Percentuais!$AW$3:$AW$25,$A12,Percentuais!$A$3:$A$25,$H$8)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COUNTIFS(Percentuais!$AW$3:$AW$25,$A13,Percentuais!$A$3:$A$25,$E$8)</f>
        <v>0</v>
      </c>
      <c r="F13" s="4">
        <f>COUNTIFS(Percentuais!$AW$3:$AW$25,$A13,Percentuais!$A$3:$A$25,$F$8)</f>
        <v>0</v>
      </c>
      <c r="G13" s="4">
        <f>COUNTIFS(Percentuais!$AW$3:$AW$25,$A13,Percentuais!$A$3:$A$25,$G$8)</f>
        <v>0</v>
      </c>
      <c r="H13" s="4">
        <f>COUNTIFS(Percentuais!$AW$3:$AW$25,$A13,Percentuais!$A$3:$A$25,$H$8)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0.33333333333333331</v>
      </c>
      <c r="D14" s="59">
        <f>B14+C14</f>
        <v>0.33333333333333331</v>
      </c>
      <c r="E14" s="4">
        <f>COUNTIFS(Percentuais!$AW$3:$AW$25,$A14,Percentuais!$A$3:$A$25,$E$8)</f>
        <v>0</v>
      </c>
      <c r="F14" s="4">
        <f>COUNTIFS(Percentuais!$AW$3:$AW$25,$A14,Percentuais!$A$3:$A$25,$F$8)</f>
        <v>0</v>
      </c>
      <c r="G14" s="4">
        <f>COUNTIFS(Percentuais!$AW$3:$AW$25,$A14,Percentuais!$A$3:$A$25,$G$8)</f>
        <v>0</v>
      </c>
      <c r="H14" s="4">
        <f>COUNTIFS(Percentuais!$AW$3:$AW$25,$A14,Percentuais!$A$3:$A$25,$H$8)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3</v>
      </c>
      <c r="I15" s="29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0AB9B-970D-4168-95CE-A3A63FB767F5}">
  <dimension ref="A1:I20"/>
  <sheetViews>
    <sheetView zoomScale="50" zoomScaleNormal="50" workbookViewId="0">
      <selection activeCell="AK43" sqref="AK4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TEXT(Percentuais!AX1,"0")</f>
        <v>QUESTÃO47</v>
      </c>
    </row>
    <row r="2" spans="1:9" x14ac:dyDescent="0.2">
      <c r="A2" s="74" t="str">
        <f>HLOOKUP(A1,Percentuais!$D$1:$KT$2,2,FALSE)</f>
        <v>Em relação à  oferta de editais anuais de apoio à  pesquisa, avalie os itens a seguir: [Edital de Apoio a Publicações Científicas Internacionais]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COUNTIFS(Percentuais!$AX$3:$AX$25,$A9,Percentuais!$A$3:$A$25,$E$8)</f>
        <v>0</v>
      </c>
      <c r="F9" s="4">
        <f>COUNTIFS(Percentuais!$AX$3:$AX$25,$A9,Percentuais!$A$3:$A$25,$F$8)</f>
        <v>0</v>
      </c>
      <c r="G9" s="4">
        <f>COUNTIFS(Percentuais!$AX$3:$AX$25,$A9,Percentuais!$A$3:$A$25,$G$8)</f>
        <v>0</v>
      </c>
      <c r="H9" s="4">
        <f>COUNTIFS(Percentuais!$AX$3:$AX$25,$A9,Percentuais!$A$3:$A$25,$H$8)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0.66666666666666663</v>
      </c>
      <c r="D10" s="59">
        <f t="shared" ref="D10:D13" si="1">B10+C10</f>
        <v>0.66666666666666663</v>
      </c>
      <c r="E10" s="4">
        <f>COUNTIFS(Percentuais!$AX$3:$AX$25,$A10,Percentuais!$A$3:$A$25,$E$8)</f>
        <v>0</v>
      </c>
      <c r="F10" s="4">
        <f>COUNTIFS(Percentuais!$AX$3:$AX$25,$A10,Percentuais!$A$3:$A$25,$F$8)</f>
        <v>0</v>
      </c>
      <c r="G10" s="4">
        <f>COUNTIFS(Percentuais!$AX$3:$AX$25,$A10,Percentuais!$A$3:$A$25,$G$8)</f>
        <v>0</v>
      </c>
      <c r="H10" s="4">
        <f>COUNTIFS(Percentuais!$AX$3:$AX$25,$A10,Percentuais!$A$3:$A$25,$H$8)</f>
        <v>2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COUNTIFS(Percentuais!$AX$3:$AX$25,$A11,Percentuais!$A$3:$A$25,$E$8)</f>
        <v>0</v>
      </c>
      <c r="F11" s="4">
        <f>COUNTIFS(Percentuais!$AX$3:$AX$25,$A11,Percentuais!$A$3:$A$25,$F$8)</f>
        <v>0</v>
      </c>
      <c r="G11" s="4">
        <f>COUNTIFS(Percentuais!$AX$3:$AX$25,$A11,Percentuais!$A$3:$A$25,$G$8)</f>
        <v>0</v>
      </c>
      <c r="H11" s="4">
        <f>COUNTIFS(Percentuais!$AX$3:$AX$25,$A11,Percentuais!$A$3:$A$25,$H$8)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COUNTIFS(Percentuais!$AX$3:$AX$25,$A12,Percentuais!$A$3:$A$25,$E$8)</f>
        <v>0</v>
      </c>
      <c r="F12" s="4">
        <f>COUNTIFS(Percentuais!$AX$3:$AX$25,$A12,Percentuais!$A$3:$A$25,$F$8)</f>
        <v>0</v>
      </c>
      <c r="G12" s="4">
        <f>COUNTIFS(Percentuais!$AX$3:$AX$25,$A12,Percentuais!$A$3:$A$25,$G$8)</f>
        <v>0</v>
      </c>
      <c r="H12" s="4">
        <f>COUNTIFS(Percentuais!$AX$3:$AX$25,$A12,Percentuais!$A$3:$A$25,$H$8)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COUNTIFS(Percentuais!$AX$3:$AX$25,$A13,Percentuais!$A$3:$A$25,$E$8)</f>
        <v>0</v>
      </c>
      <c r="F13" s="4">
        <f>COUNTIFS(Percentuais!$AX$3:$AX$25,$A13,Percentuais!$A$3:$A$25,$F$8)</f>
        <v>0</v>
      </c>
      <c r="G13" s="4">
        <f>COUNTIFS(Percentuais!$AX$3:$AX$25,$A13,Percentuais!$A$3:$A$25,$G$8)</f>
        <v>0</v>
      </c>
      <c r="H13" s="4">
        <f>COUNTIFS(Percentuais!$AX$3:$AX$25,$A13,Percentuais!$A$3:$A$25,$H$8)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0.33333333333333331</v>
      </c>
      <c r="D14" s="59">
        <f>B14+C14</f>
        <v>0.33333333333333331</v>
      </c>
      <c r="E14" s="4">
        <f>COUNTIFS(Percentuais!$AX$3:$AX$25,$A14,Percentuais!$A$3:$A$25,$E$8)</f>
        <v>0</v>
      </c>
      <c r="F14" s="4">
        <f>COUNTIFS(Percentuais!$AX$3:$AX$25,$A14,Percentuais!$A$3:$A$25,$F$8)</f>
        <v>0</v>
      </c>
      <c r="G14" s="4">
        <f>COUNTIFS(Percentuais!$AX$3:$AX$25,$A14,Percentuais!$A$3:$A$25,$G$8)</f>
        <v>0</v>
      </c>
      <c r="H14" s="4">
        <f>COUNTIFS(Percentuais!$AX$3:$AX$25,$A14,Percentuais!$A$3:$A$25,$H$8)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3</v>
      </c>
      <c r="I15" s="29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8B2F8-EEBD-47B5-BE17-18C9F53F1977}">
  <dimension ref="A1:I20"/>
  <sheetViews>
    <sheetView zoomScale="50" zoomScaleNormal="50" workbookViewId="0">
      <selection activeCell="AI20" sqref="AI2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TEXT(Percentuais!AY1,"0")</f>
        <v>QUESTÃO48</v>
      </c>
    </row>
    <row r="2" spans="1:9" x14ac:dyDescent="0.2">
      <c r="A2" s="74" t="str">
        <f>HLOOKUP(A1,Percentuais!$D$1:$KT$2,2,FALSE)</f>
        <v>Em relação à  oferta de editais anuais de apoio à  pesquisa, avalie os itens a seguir: [Incentivo à  participação e Organização de eventos]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COUNTIFS(Percentuais!$AY$3:$AY$25,$A9,Percentuais!$A$3:$A$25,$E$8)</f>
        <v>0</v>
      </c>
      <c r="F9" s="4">
        <f>COUNTIFS(Percentuais!$AY$3:$AY$25,$A9,Percentuais!$A$3:$A$25,$F$8)</f>
        <v>0</v>
      </c>
      <c r="G9" s="4">
        <f>COUNTIFS(Percentuais!$AY$3:$AY$25,$A9,Percentuais!$A$3:$A$25,$G$8)</f>
        <v>0</v>
      </c>
      <c r="H9" s="4">
        <f>COUNTIFS(Percentuais!$AY$3:$AY$25,$A9,Percentuais!$A$3:$A$25,$H$8)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0.66666666666666663</v>
      </c>
      <c r="D10" s="59">
        <f t="shared" ref="D10:D13" si="1">B10+C10</f>
        <v>0.66666666666666663</v>
      </c>
      <c r="E10" s="4">
        <f>COUNTIFS(Percentuais!$AY$3:$AY$25,$A10,Percentuais!$A$3:$A$25,$E$8)</f>
        <v>0</v>
      </c>
      <c r="F10" s="4">
        <f>COUNTIFS(Percentuais!$AY$3:$AY$25,$A10,Percentuais!$A$3:$A$25,$F$8)</f>
        <v>0</v>
      </c>
      <c r="G10" s="4">
        <f>COUNTIFS(Percentuais!$AY$3:$AY$25,$A10,Percentuais!$A$3:$A$25,$G$8)</f>
        <v>0</v>
      </c>
      <c r="H10" s="4">
        <f>COUNTIFS(Percentuais!$AY$3:$AY$25,$A10,Percentuais!$A$3:$A$25,$H$8)</f>
        <v>2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COUNTIFS(Percentuais!$AY$3:$AY$25,$A11,Percentuais!$A$3:$A$25,$E$8)</f>
        <v>0</v>
      </c>
      <c r="F11" s="4">
        <f>COUNTIFS(Percentuais!$AY$3:$AY$25,$A11,Percentuais!$A$3:$A$25,$F$8)</f>
        <v>0</v>
      </c>
      <c r="G11" s="4">
        <f>COUNTIFS(Percentuais!$AY$3:$AY$25,$A11,Percentuais!$A$3:$A$25,$G$8)</f>
        <v>0</v>
      </c>
      <c r="H11" s="4">
        <f>COUNTIFS(Percentuais!$AY$3:$AY$25,$A11,Percentuais!$A$3:$A$25,$H$8)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COUNTIFS(Percentuais!$AY$3:$AY$25,$A12,Percentuais!$A$3:$A$25,$E$8)</f>
        <v>0</v>
      </c>
      <c r="F12" s="4">
        <f>COUNTIFS(Percentuais!$AY$3:$AY$25,$A12,Percentuais!$A$3:$A$25,$F$8)</f>
        <v>0</v>
      </c>
      <c r="G12" s="4">
        <f>COUNTIFS(Percentuais!$AY$3:$AY$25,$A12,Percentuais!$A$3:$A$25,$G$8)</f>
        <v>0</v>
      </c>
      <c r="H12" s="4">
        <f>COUNTIFS(Percentuais!$AY$3:$AY$25,$A12,Percentuais!$A$3:$A$25,$H$8)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COUNTIFS(Percentuais!$AY$3:$AY$25,$A13,Percentuais!$A$3:$A$25,$E$8)</f>
        <v>0</v>
      </c>
      <c r="F13" s="4">
        <f>COUNTIFS(Percentuais!$AY$3:$AY$25,$A13,Percentuais!$A$3:$A$25,$F$8)</f>
        <v>0</v>
      </c>
      <c r="G13" s="4">
        <f>COUNTIFS(Percentuais!$AY$3:$AY$25,$A13,Percentuais!$A$3:$A$25,$G$8)</f>
        <v>0</v>
      </c>
      <c r="H13" s="4">
        <f>COUNTIFS(Percentuais!$AY$3:$AY$25,$A13,Percentuais!$A$3:$A$25,$H$8)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0.33333333333333331</v>
      </c>
      <c r="D14" s="59">
        <f>B14+C14</f>
        <v>0.33333333333333331</v>
      </c>
      <c r="E14" s="4">
        <f>COUNTIFS(Percentuais!$AY$3:$AY$25,$A14,Percentuais!$A$3:$A$25,$E$8)</f>
        <v>0</v>
      </c>
      <c r="F14" s="4">
        <f>COUNTIFS(Percentuais!$AY$3:$AY$25,$A14,Percentuais!$A$3:$A$25,$F$8)</f>
        <v>0</v>
      </c>
      <c r="G14" s="4">
        <f>COUNTIFS(Percentuais!$AY$3:$AY$25,$A14,Percentuais!$A$3:$A$25,$G$8)</f>
        <v>0</v>
      </c>
      <c r="H14" s="4">
        <f>COUNTIFS(Percentuais!$AY$3:$AY$25,$A14,Percentuais!$A$3:$A$25,$H$8)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3</v>
      </c>
      <c r="I15" s="29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91EA3-1DFE-4420-B47F-1533B32F6647}">
  <dimension ref="A1:I20"/>
  <sheetViews>
    <sheetView zoomScale="50" zoomScaleNormal="50" workbookViewId="0">
      <selection activeCell="AJ33" sqref="AJ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TEXT(Percentuais!AZ1,"0")</f>
        <v>QUESTÃO49</v>
      </c>
    </row>
    <row r="2" spans="1:9" x14ac:dyDescent="0.2">
      <c r="A2" s="74" t="str">
        <f>HLOOKUP(A1,Percentuais!$D$1:$KT$2,2,FALSE)</f>
        <v>Em relação à  participação em grupo de pesquisa, avalie os seguintes itens: [O grupo de pesquisa como fórum de discussão e ampliação de conhecimento]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0.33333333333333331</v>
      </c>
      <c r="D9" s="59">
        <f>B9+C9</f>
        <v>0.33333333333333331</v>
      </c>
      <c r="E9" s="4">
        <f>COUNTIFS(Percentuais!$AZ$3:$AZ$25,$A9,Percentuais!$A$3:$A$25,$E$8)</f>
        <v>0</v>
      </c>
      <c r="F9" s="4">
        <f>COUNTIFS(Percentuais!$AZ$3:$AZ$25,$A9,Percentuais!$A$3:$A$25,$F$8)</f>
        <v>0</v>
      </c>
      <c r="G9" s="4">
        <f>COUNTIFS(Percentuais!$AZ$3:$AZ$25,$A9,Percentuais!$A$3:$A$25,$G$8)</f>
        <v>0</v>
      </c>
      <c r="H9" s="4">
        <f>COUNTIFS(Percentuais!$AZ$3:$AZ$25,$A9,Percentuais!$A$3:$A$25,$H$8)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0.33333333333333331</v>
      </c>
      <c r="D10" s="59">
        <f t="shared" ref="D10:D13" si="1">B10+C10</f>
        <v>0.33333333333333331</v>
      </c>
      <c r="E10" s="4">
        <f>COUNTIFS(Percentuais!$AZ$3:$AZ$25,$A10,Percentuais!$A$3:$A$25,$E$8)</f>
        <v>0</v>
      </c>
      <c r="F10" s="4">
        <f>COUNTIFS(Percentuais!$AZ$3:$AZ$25,$A10,Percentuais!$A$3:$A$25,$F$8)</f>
        <v>0</v>
      </c>
      <c r="G10" s="4">
        <f>COUNTIFS(Percentuais!$AZ$3:$AZ$25,$A10,Percentuais!$A$3:$A$25,$G$8)</f>
        <v>0</v>
      </c>
      <c r="H10" s="4">
        <f>COUNTIFS(Percentuais!$AZ$3:$AZ$25,$A10,Percentuais!$A$3:$A$25,$H$8)</f>
        <v>1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COUNTIFS(Percentuais!$AZ$3:$AZ$25,$A11,Percentuais!$A$3:$A$25,$E$8)</f>
        <v>0</v>
      </c>
      <c r="F11" s="4">
        <f>COUNTIFS(Percentuais!$AZ$3:$AZ$25,$A11,Percentuais!$A$3:$A$25,$F$8)</f>
        <v>0</v>
      </c>
      <c r="G11" s="4">
        <f>COUNTIFS(Percentuais!$AZ$3:$AZ$25,$A11,Percentuais!$A$3:$A$25,$G$8)</f>
        <v>0</v>
      </c>
      <c r="H11" s="4">
        <f>COUNTIFS(Percentuais!$AZ$3:$AZ$25,$A11,Percentuais!$A$3:$A$25,$H$8)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COUNTIFS(Percentuais!$AZ$3:$AZ$25,$A12,Percentuais!$A$3:$A$25,$E$8)</f>
        <v>0</v>
      </c>
      <c r="F12" s="4">
        <f>COUNTIFS(Percentuais!$AZ$3:$AZ$25,$A12,Percentuais!$A$3:$A$25,$F$8)</f>
        <v>0</v>
      </c>
      <c r="G12" s="4">
        <f>COUNTIFS(Percentuais!$AZ$3:$AZ$25,$A12,Percentuais!$A$3:$A$25,$G$8)</f>
        <v>0</v>
      </c>
      <c r="H12" s="4">
        <f>COUNTIFS(Percentuais!$AZ$3:$AZ$25,$A12,Percentuais!$A$3:$A$25,$H$8)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COUNTIFS(Percentuais!$AZ$3:$AZ$25,$A13,Percentuais!$A$3:$A$25,$E$8)</f>
        <v>0</v>
      </c>
      <c r="F13" s="4">
        <f>COUNTIFS(Percentuais!$AZ$3:$AZ$25,$A13,Percentuais!$A$3:$A$25,$F$8)</f>
        <v>0</v>
      </c>
      <c r="G13" s="4">
        <f>COUNTIFS(Percentuais!$AZ$3:$AZ$25,$A13,Percentuais!$A$3:$A$25,$G$8)</f>
        <v>0</v>
      </c>
      <c r="H13" s="4">
        <f>COUNTIFS(Percentuais!$AZ$3:$AZ$25,$A13,Percentuais!$A$3:$A$25,$H$8)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0.33333333333333331</v>
      </c>
      <c r="D14" s="59">
        <f>B14+C14</f>
        <v>0.33333333333333331</v>
      </c>
      <c r="E14" s="4">
        <f>COUNTIFS(Percentuais!$AZ$3:$AZ$25,$A14,Percentuais!$A$3:$A$25,$E$8)</f>
        <v>0</v>
      </c>
      <c r="F14" s="4">
        <f>COUNTIFS(Percentuais!$AZ$3:$AZ$25,$A14,Percentuais!$A$3:$A$25,$F$8)</f>
        <v>0</v>
      </c>
      <c r="G14" s="4">
        <f>COUNTIFS(Percentuais!$AZ$3:$AZ$25,$A14,Percentuais!$A$3:$A$25,$G$8)</f>
        <v>0</v>
      </c>
      <c r="H14" s="4">
        <f>COUNTIFS(Percentuais!$AZ$3:$AZ$25,$A14,Percentuais!$A$3:$A$25,$H$8)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3</v>
      </c>
      <c r="I15" s="29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3E1FD-BC1D-46DB-BEBE-C910C04D4413}">
  <dimension ref="A1:I20"/>
  <sheetViews>
    <sheetView zoomScale="50" zoomScaleNormal="50" workbookViewId="0">
      <selection activeCell="AK36" sqref="AK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TEXT(Percentuais!BA1,"0")</f>
        <v>QUESTÃO50</v>
      </c>
    </row>
    <row r="2" spans="1:9" x14ac:dyDescent="0.2">
      <c r="A2" s="74" t="str">
        <f>HLOOKUP(A1,Percentuais!$D$1:$KT$2,2,FALSE)</f>
        <v>Em relação à  participação em grupo de pesquisa, avalie os seguintes itens: [Nuclear rede de contatos futuros (pesquisadores, empresas, etc.)]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0.33333333333333331</v>
      </c>
      <c r="D9" s="59">
        <f>B9+C9</f>
        <v>0.33333333333333331</v>
      </c>
      <c r="E9" s="4">
        <f>COUNTIFS(Percentuais!$BA$3:$BA$25,$A9,Percentuais!$A$3:$A$25,$E$8)</f>
        <v>0</v>
      </c>
      <c r="F9" s="4">
        <f>COUNTIFS(Percentuais!$BA$3:$BA$25,$A9,Percentuais!$A$3:$A$25,$F$8)</f>
        <v>0</v>
      </c>
      <c r="G9" s="4">
        <f>COUNTIFS(Percentuais!$BA$3:$BA$25,$A9,Percentuais!$A$3:$A$25,$G$8)</f>
        <v>0</v>
      </c>
      <c r="H9" s="4">
        <f>COUNTIFS(Percentuais!$BA$3:$BA$25,$A9,Percentuais!$A$3:$A$25,$H$8)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</v>
      </c>
      <c r="D10" s="59">
        <f t="shared" ref="D10:D13" si="1">B10+C10</f>
        <v>0</v>
      </c>
      <c r="E10" s="4">
        <f>COUNTIFS(Percentuais!$BA$3:$BA$25,$A10,Percentuais!$A$3:$A$25,$E$8)</f>
        <v>0</v>
      </c>
      <c r="F10" s="4">
        <f>COUNTIFS(Percentuais!$BA$3:$BA$25,$A10,Percentuais!$A$3:$A$25,$F$8)</f>
        <v>0</v>
      </c>
      <c r="G10" s="4">
        <f>COUNTIFS(Percentuais!$BA$3:$BA$25,$A10,Percentuais!$A$3:$A$25,$G$8)</f>
        <v>0</v>
      </c>
      <c r="H10" s="4">
        <f>COUNTIFS(Percentuais!$BA$3:$BA$25,$A10,Percentuais!$A$3:$A$25,$H$8)</f>
        <v>0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0.33333333333333331</v>
      </c>
      <c r="D11" s="59">
        <f t="shared" si="1"/>
        <v>0.33333333333333331</v>
      </c>
      <c r="E11" s="4">
        <f>COUNTIFS(Percentuais!$BA$3:$BA$25,$A11,Percentuais!$A$3:$A$25,$E$8)</f>
        <v>0</v>
      </c>
      <c r="F11" s="4">
        <f>COUNTIFS(Percentuais!$BA$3:$BA$25,$A11,Percentuais!$A$3:$A$25,$F$8)</f>
        <v>0</v>
      </c>
      <c r="G11" s="4">
        <f>COUNTIFS(Percentuais!$BA$3:$BA$25,$A11,Percentuais!$A$3:$A$25,$G$8)</f>
        <v>0</v>
      </c>
      <c r="H11" s="4">
        <f>COUNTIFS(Percentuais!$BA$3:$BA$25,$A11,Percentuais!$A$3:$A$25,$H$8)</f>
        <v>1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COUNTIFS(Percentuais!$BA$3:$BA$25,$A12,Percentuais!$A$3:$A$25,$E$8)</f>
        <v>0</v>
      </c>
      <c r="F12" s="4">
        <f>COUNTIFS(Percentuais!$BA$3:$BA$25,$A12,Percentuais!$A$3:$A$25,$F$8)</f>
        <v>0</v>
      </c>
      <c r="G12" s="4">
        <f>COUNTIFS(Percentuais!$BA$3:$BA$25,$A12,Percentuais!$A$3:$A$25,$G$8)</f>
        <v>0</v>
      </c>
      <c r="H12" s="4">
        <f>COUNTIFS(Percentuais!$BA$3:$BA$25,$A12,Percentuais!$A$3:$A$25,$H$8)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COUNTIFS(Percentuais!$BA$3:$BA$25,$A13,Percentuais!$A$3:$A$25,$E$8)</f>
        <v>0</v>
      </c>
      <c r="F13" s="4">
        <f>COUNTIFS(Percentuais!$BA$3:$BA$25,$A13,Percentuais!$A$3:$A$25,$F$8)</f>
        <v>0</v>
      </c>
      <c r="G13" s="4">
        <f>COUNTIFS(Percentuais!$BA$3:$BA$25,$A13,Percentuais!$A$3:$A$25,$G$8)</f>
        <v>0</v>
      </c>
      <c r="H13" s="4">
        <f>COUNTIFS(Percentuais!$BA$3:$BA$25,$A13,Percentuais!$A$3:$A$25,$H$8)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0.33333333333333331</v>
      </c>
      <c r="D14" s="59">
        <f>B14+C14</f>
        <v>0.33333333333333331</v>
      </c>
      <c r="E14" s="4">
        <f>COUNTIFS(Percentuais!$BA$3:$BA$25,$A14,Percentuais!$A$3:$A$25,$E$8)</f>
        <v>0</v>
      </c>
      <c r="F14" s="4">
        <f>COUNTIFS(Percentuais!$BA$3:$BA$25,$A14,Percentuais!$A$3:$A$25,$F$8)</f>
        <v>0</v>
      </c>
      <c r="G14" s="4">
        <f>COUNTIFS(Percentuais!$BA$3:$BA$25,$A14,Percentuais!$A$3:$A$25,$G$8)</f>
        <v>0</v>
      </c>
      <c r="H14" s="4">
        <f>COUNTIFS(Percentuais!$BA$3:$BA$25,$A14,Percentuais!$A$3:$A$25,$H$8)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3</v>
      </c>
      <c r="I15" s="29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469A8-0BA8-409F-9959-E12136CC76BE}">
  <dimension ref="A1:I20"/>
  <sheetViews>
    <sheetView zoomScale="40" zoomScaleNormal="40" workbookViewId="0">
      <selection activeCell="AL24" sqref="AL2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TEXT(Percentuais!BB1,"0")</f>
        <v>QUESTÃO51</v>
      </c>
    </row>
    <row r="2" spans="1:9" x14ac:dyDescent="0.2">
      <c r="A2" s="74" t="str">
        <f>HLOOKUP(A1,Percentuais!$D$1:$KT$2,2,FALSE)</f>
        <v>Em relação à  participação em grupo de pesquisa, avalie os seguintes itens: [O impacto da interação com outros grupos de pesquisa no projeto de pesquisa em andamento]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0.33333333333333331</v>
      </c>
      <c r="D9" s="59">
        <f>B9+C9</f>
        <v>0.33333333333333331</v>
      </c>
      <c r="E9" s="4">
        <f>COUNTIFS(Percentuais!$BB$3:$BB$25,$A9,Percentuais!$A$3:$A$25,$E$8)</f>
        <v>0</v>
      </c>
      <c r="F9" s="4">
        <f>COUNTIFS(Percentuais!$BB$3:$BB$25,$A9,Percentuais!$A$3:$A$25,$F$8)</f>
        <v>0</v>
      </c>
      <c r="G9" s="4">
        <f>COUNTIFS(Percentuais!$BB$3:$BB$25,$A9,Percentuais!$A$3:$A$25,$G$8)</f>
        <v>0</v>
      </c>
      <c r="H9" s="4">
        <f>COUNTIFS(Percentuais!$BB$3:$BB$25,$A9,Percentuais!$A$3:$A$25,$H$8)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</v>
      </c>
      <c r="D10" s="59">
        <f t="shared" ref="D10:D13" si="1">B10+C10</f>
        <v>0</v>
      </c>
      <c r="E10" s="4">
        <f>COUNTIFS(Percentuais!$BB$3:$BB$25,$A10,Percentuais!$A$3:$A$25,$E$8)</f>
        <v>0</v>
      </c>
      <c r="F10" s="4">
        <f>COUNTIFS(Percentuais!$BB$3:$BB$25,$A10,Percentuais!$A$3:$A$25,$F$8)</f>
        <v>0</v>
      </c>
      <c r="G10" s="4">
        <f>COUNTIFS(Percentuais!$BB$3:$BB$25,$A10,Percentuais!$A$3:$A$25,$G$8)</f>
        <v>0</v>
      </c>
      <c r="H10" s="4">
        <f>COUNTIFS(Percentuais!$BB$3:$BB$25,$A10,Percentuais!$A$3:$A$25,$H$8)</f>
        <v>0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0.33333333333333331</v>
      </c>
      <c r="D11" s="59">
        <f t="shared" si="1"/>
        <v>0.33333333333333331</v>
      </c>
      <c r="E11" s="4">
        <f>COUNTIFS(Percentuais!$BB$3:$BB$25,$A11,Percentuais!$A$3:$A$25,$E$8)</f>
        <v>0</v>
      </c>
      <c r="F11" s="4">
        <f>COUNTIFS(Percentuais!$BB$3:$BB$25,$A11,Percentuais!$A$3:$A$25,$F$8)</f>
        <v>0</v>
      </c>
      <c r="G11" s="4">
        <f>COUNTIFS(Percentuais!$BB$3:$BB$25,$A11,Percentuais!$A$3:$A$25,$G$8)</f>
        <v>0</v>
      </c>
      <c r="H11" s="4">
        <f>COUNTIFS(Percentuais!$BB$3:$BB$25,$A11,Percentuais!$A$3:$A$25,$H$8)</f>
        <v>1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COUNTIFS(Percentuais!$BB$3:$BB$25,$A12,Percentuais!$A$3:$A$25,$E$8)</f>
        <v>0</v>
      </c>
      <c r="F12" s="4">
        <f>COUNTIFS(Percentuais!$BB$3:$BB$25,$A12,Percentuais!$A$3:$A$25,$F$8)</f>
        <v>0</v>
      </c>
      <c r="G12" s="4">
        <f>COUNTIFS(Percentuais!$BB$3:$BB$25,$A12,Percentuais!$A$3:$A$25,$G$8)</f>
        <v>0</v>
      </c>
      <c r="H12" s="4">
        <f>COUNTIFS(Percentuais!$BB$3:$BB$25,$A12,Percentuais!$A$3:$A$25,$H$8)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COUNTIFS(Percentuais!$BB$3:$BB$25,$A13,Percentuais!$A$3:$A$25,$E$8)</f>
        <v>0</v>
      </c>
      <c r="F13" s="4">
        <f>COUNTIFS(Percentuais!$BB$3:$BB$25,$A13,Percentuais!$A$3:$A$25,$F$8)</f>
        <v>0</v>
      </c>
      <c r="G13" s="4">
        <f>COUNTIFS(Percentuais!$BB$3:$BB$25,$A13,Percentuais!$A$3:$A$25,$G$8)</f>
        <v>0</v>
      </c>
      <c r="H13" s="4">
        <f>COUNTIFS(Percentuais!$BB$3:$BB$25,$A13,Percentuais!$A$3:$A$25,$H$8)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0.33333333333333331</v>
      </c>
      <c r="D14" s="59">
        <f>B14+C14</f>
        <v>0.33333333333333331</v>
      </c>
      <c r="E14" s="4">
        <f>COUNTIFS(Percentuais!$BB$3:$BB$25,$A14,Percentuais!$A$3:$A$25,$E$8)</f>
        <v>0</v>
      </c>
      <c r="F14" s="4">
        <f>COUNTIFS(Percentuais!$BB$3:$BB$25,$A14,Percentuais!$A$3:$A$25,$F$8)</f>
        <v>0</v>
      </c>
      <c r="G14" s="4">
        <f>COUNTIFS(Percentuais!$BB$3:$BB$25,$A14,Percentuais!$A$3:$A$25,$G$8)</f>
        <v>0</v>
      </c>
      <c r="H14" s="4">
        <f>COUNTIFS(Percentuais!$BB$3:$BB$25,$A14,Percentuais!$A$3:$A$25,$H$8)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3</v>
      </c>
      <c r="I15" s="29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7A808-2B5E-4916-9C02-2DB906A1CC93}">
  <dimension ref="A1:I20"/>
  <sheetViews>
    <sheetView zoomScale="50" zoomScaleNormal="50" workbookViewId="0">
      <selection activeCell="AK42" sqref="AK4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TEXT(Percentuais!BC1,"0")</f>
        <v>QUESTÃO52</v>
      </c>
    </row>
    <row r="2" spans="1:9" x14ac:dyDescent="0.2">
      <c r="A2" s="74" t="str">
        <f>HLOOKUP(A1,Percentuais!$D$1:$KT$2,2,FALSE)</f>
        <v>Em relação ao funcionamento dos laboratórios de pesquisa, avalie: [A disponibilidade dos equipamentos]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COUNTIFS(Percentuais!$BC$3:$BC$25,$A9,Percentuais!$A$3:$A$25,$E$8)</f>
        <v>0</v>
      </c>
      <c r="F9" s="4">
        <f>COUNTIFS(Percentuais!$BC$3:$BC$25,$A9,Percentuais!$A$3:$A$25,$F$8)</f>
        <v>0</v>
      </c>
      <c r="G9" s="4">
        <f>COUNTIFS(Percentuais!$BC$3:$BC$25,$A9,Percentuais!$A$3:$A$25,$G$8)</f>
        <v>0</v>
      </c>
      <c r="H9" s="4">
        <f>COUNTIFS(Percentuais!$BC$3:$BC$25,$A9,Percentuais!$A$3:$A$25,$H$8)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0.66666666666666663</v>
      </c>
      <c r="D10" s="59">
        <f t="shared" ref="D10:D13" si="1">B10+C10</f>
        <v>0.66666666666666663</v>
      </c>
      <c r="E10" s="4">
        <f>COUNTIFS(Percentuais!$BC$3:$BC$25,$A10,Percentuais!$A$3:$A$25,$E$8)</f>
        <v>0</v>
      </c>
      <c r="F10" s="4">
        <f>COUNTIFS(Percentuais!$BC$3:$BC$25,$A10,Percentuais!$A$3:$A$25,$F$8)</f>
        <v>0</v>
      </c>
      <c r="G10" s="4">
        <f>COUNTIFS(Percentuais!$BC$3:$BC$25,$A10,Percentuais!$A$3:$A$25,$G$8)</f>
        <v>0</v>
      </c>
      <c r="H10" s="4">
        <f>COUNTIFS(Percentuais!$BC$3:$BC$25,$A10,Percentuais!$A$3:$A$25,$H$8)</f>
        <v>2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COUNTIFS(Percentuais!$BC$3:$BC$25,$A11,Percentuais!$A$3:$A$25,$E$8)</f>
        <v>0</v>
      </c>
      <c r="F11" s="4">
        <f>COUNTIFS(Percentuais!$BC$3:$BC$25,$A11,Percentuais!$A$3:$A$25,$F$8)</f>
        <v>0</v>
      </c>
      <c r="G11" s="4">
        <f>COUNTIFS(Percentuais!$BC$3:$BC$25,$A11,Percentuais!$A$3:$A$25,$G$8)</f>
        <v>0</v>
      </c>
      <c r="H11" s="4">
        <f>COUNTIFS(Percentuais!$BC$3:$BC$25,$A11,Percentuais!$A$3:$A$25,$H$8)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COUNTIFS(Percentuais!$BC$3:$BC$25,$A12,Percentuais!$A$3:$A$25,$E$8)</f>
        <v>0</v>
      </c>
      <c r="F12" s="4">
        <f>COUNTIFS(Percentuais!$BC$3:$BC$25,$A12,Percentuais!$A$3:$A$25,$F$8)</f>
        <v>0</v>
      </c>
      <c r="G12" s="4">
        <f>COUNTIFS(Percentuais!$BC$3:$BC$25,$A12,Percentuais!$A$3:$A$25,$G$8)</f>
        <v>0</v>
      </c>
      <c r="H12" s="4">
        <f>COUNTIFS(Percentuais!$BC$3:$BC$25,$A12,Percentuais!$A$3:$A$25,$H$8)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COUNTIFS(Percentuais!$BC$3:$BC$25,$A13,Percentuais!$A$3:$A$25,$E$8)</f>
        <v>0</v>
      </c>
      <c r="F13" s="4">
        <f>COUNTIFS(Percentuais!$BC$3:$BC$25,$A13,Percentuais!$A$3:$A$25,$F$8)</f>
        <v>0</v>
      </c>
      <c r="G13" s="4">
        <f>COUNTIFS(Percentuais!$BC$3:$BC$25,$A13,Percentuais!$A$3:$A$25,$G$8)</f>
        <v>0</v>
      </c>
      <c r="H13" s="4">
        <f>COUNTIFS(Percentuais!$BC$3:$BC$25,$A13,Percentuais!$A$3:$A$25,$H$8)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0.33333333333333331</v>
      </c>
      <c r="D14" s="59">
        <f>B14+C14</f>
        <v>0.33333333333333331</v>
      </c>
      <c r="E14" s="4">
        <f>COUNTIFS(Percentuais!$BC$3:$BC$25,$A14,Percentuais!$A$3:$A$25,$E$8)</f>
        <v>0</v>
      </c>
      <c r="F14" s="4">
        <f>COUNTIFS(Percentuais!$BC$3:$BC$25,$A14,Percentuais!$A$3:$A$25,$F$8)</f>
        <v>0</v>
      </c>
      <c r="G14" s="4">
        <f>COUNTIFS(Percentuais!$BC$3:$BC$25,$A14,Percentuais!$A$3:$A$25,$G$8)</f>
        <v>0</v>
      </c>
      <c r="H14" s="4">
        <f>COUNTIFS(Percentuais!$BC$3:$BC$25,$A14,Percentuais!$A$3:$A$25,$H$8)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3</v>
      </c>
      <c r="I15" s="29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CE5B5-3D18-403E-A6A0-90629D9FD9F7}">
  <dimension ref="A1:I20"/>
  <sheetViews>
    <sheetView zoomScale="130" zoomScaleNormal="130" workbookViewId="0">
      <selection activeCell="H14" sqref="H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TEXT(Percentuais!BD1,"0")</f>
        <v>QUESTÃO53</v>
      </c>
    </row>
    <row r="2" spans="1:9" x14ac:dyDescent="0.2">
      <c r="A2" s="74" t="str">
        <f>HLOOKUP(A1,Percentuais!$D$1:$KT$2,2,FALSE)</f>
        <v>Em relação ao funcionamento dos laboratórios de pesquisa, avalie: [As Condições de uso dos equipamentos]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1">
        <f>($G9+$F9+$E9)/$I$15</f>
        <v>0</v>
      </c>
      <c r="C9" s="31">
        <f>$H9/$I$15</f>
        <v>0</v>
      </c>
      <c r="D9" s="31">
        <f>B9+C9</f>
        <v>0</v>
      </c>
      <c r="E9" s="4">
        <f>COUNTIFS(Percentuais!$BD$3:$BD$25,$A9,Percentuais!$A$3:$A$25,$E$8)</f>
        <v>0</v>
      </c>
      <c r="F9" s="4">
        <f>COUNTIFS(Percentuais!$BD$3:$BD$25,$A9,Percentuais!$A$3:$A$25,$F$8)</f>
        <v>0</v>
      </c>
      <c r="G9" s="4">
        <f>COUNTIFS(Percentuais!$BD$3:$BD$25,$A9,Percentuais!$A$3:$A$25,$G$8)</f>
        <v>0</v>
      </c>
      <c r="H9" s="4">
        <f>COUNTIFS(Percentuais!$BD$3:$BD$25,$A9,Percentuais!$A$3:$A$25,$H$8)</f>
        <v>0</v>
      </c>
      <c r="I9" s="17"/>
    </row>
    <row r="10" spans="1:9" x14ac:dyDescent="0.2">
      <c r="A10" s="14" t="s">
        <v>3</v>
      </c>
      <c r="B10" s="31">
        <f t="shared" ref="B10:B14" si="0">($G10+$F10+$E10)/$I$15</f>
        <v>0</v>
      </c>
      <c r="C10" s="31">
        <f>$H10/$I$15</f>
        <v>0.66666666666666663</v>
      </c>
      <c r="D10" s="31">
        <f t="shared" ref="D10:D13" si="1">B10+C10</f>
        <v>0.66666666666666663</v>
      </c>
      <c r="E10" s="4">
        <f>COUNTIFS(Percentuais!$BD$3:$BD$25,$A10,Percentuais!$A$3:$A$25,$E$8)</f>
        <v>0</v>
      </c>
      <c r="F10" s="4">
        <f>COUNTIFS(Percentuais!$BD$3:$BD$25,$A10,Percentuais!$A$3:$A$25,$F$8)</f>
        <v>0</v>
      </c>
      <c r="G10" s="4">
        <f>COUNTIFS(Percentuais!$BD$3:$BD$25,$A10,Percentuais!$A$3:$A$25,$G$8)</f>
        <v>0</v>
      </c>
      <c r="H10" s="4">
        <f>COUNTIFS(Percentuais!$BD$3:$BD$25,$A10,Percentuais!$A$3:$A$25,$H$8)</f>
        <v>2</v>
      </c>
      <c r="I10" s="18"/>
    </row>
    <row r="11" spans="1:9" x14ac:dyDescent="0.2">
      <c r="A11" s="14" t="s">
        <v>1</v>
      </c>
      <c r="B11" s="31">
        <f t="shared" si="0"/>
        <v>0</v>
      </c>
      <c r="C11" s="31">
        <f t="shared" ref="C11:C14" si="2">$H11/$I$15</f>
        <v>0</v>
      </c>
      <c r="D11" s="31">
        <f t="shared" si="1"/>
        <v>0</v>
      </c>
      <c r="E11" s="4">
        <f>COUNTIFS(Percentuais!$BD$3:$BD$25,$A11,Percentuais!$A$3:$A$25,$E$8)</f>
        <v>0</v>
      </c>
      <c r="F11" s="4">
        <f>COUNTIFS(Percentuais!$BD$3:$BD$25,$A11,Percentuais!$A$3:$A$25,$F$8)</f>
        <v>0</v>
      </c>
      <c r="G11" s="4">
        <f>COUNTIFS(Percentuais!$BD$3:$BD$25,$A11,Percentuais!$A$3:$A$25,$G$8)</f>
        <v>0</v>
      </c>
      <c r="H11" s="4">
        <f>COUNTIFS(Percentuais!$BD$3:$BD$25,$A11,Percentuais!$A$3:$A$25,$H$8)</f>
        <v>0</v>
      </c>
      <c r="I11" s="19"/>
    </row>
    <row r="12" spans="1:9" x14ac:dyDescent="0.2">
      <c r="A12" s="14" t="s">
        <v>2</v>
      </c>
      <c r="B12" s="31">
        <f t="shared" si="0"/>
        <v>0</v>
      </c>
      <c r="C12" s="31">
        <f t="shared" si="2"/>
        <v>0</v>
      </c>
      <c r="D12" s="31">
        <f t="shared" si="1"/>
        <v>0</v>
      </c>
      <c r="E12" s="4">
        <f>COUNTIFS(Percentuais!$BD$3:$BD$25,$A12,Percentuais!$A$3:$A$25,$E$8)</f>
        <v>0</v>
      </c>
      <c r="F12" s="4">
        <f>COUNTIFS(Percentuais!$BD$3:$BD$25,$A12,Percentuais!$A$3:$A$25,$F$8)</f>
        <v>0</v>
      </c>
      <c r="G12" s="4">
        <f>COUNTIFS(Percentuais!$BD$3:$BD$25,$A12,Percentuais!$A$3:$A$25,$G$8)</f>
        <v>0</v>
      </c>
      <c r="H12" s="4">
        <f>COUNTIFS(Percentuais!$BD$3:$BD$25,$A12,Percentuais!$A$3:$A$25,$H$8)</f>
        <v>0</v>
      </c>
      <c r="I12" s="16"/>
    </row>
    <row r="13" spans="1:9" x14ac:dyDescent="0.2">
      <c r="A13" s="14" t="s">
        <v>52</v>
      </c>
      <c r="B13" s="31">
        <f t="shared" si="0"/>
        <v>0</v>
      </c>
      <c r="C13" s="31">
        <f t="shared" si="2"/>
        <v>0</v>
      </c>
      <c r="D13" s="31">
        <f t="shared" si="1"/>
        <v>0</v>
      </c>
      <c r="E13" s="4">
        <f>COUNTIFS(Percentuais!$BD$3:$BD$25,$A13,Percentuais!$A$3:$A$25,$E$8)</f>
        <v>0</v>
      </c>
      <c r="F13" s="4">
        <f>COUNTIFS(Percentuais!$BD$3:$BD$25,$A13,Percentuais!$A$3:$A$25,$F$8)</f>
        <v>0</v>
      </c>
      <c r="G13" s="4">
        <f>COUNTIFS(Percentuais!$BD$3:$BD$25,$A13,Percentuais!$A$3:$A$25,$G$8)</f>
        <v>0</v>
      </c>
      <c r="H13" s="4">
        <f>COUNTIFS(Percentuais!$BD$3:$BD$25,$A13,Percentuais!$A$3:$A$25,$H$8)</f>
        <v>0</v>
      </c>
      <c r="I13" s="16"/>
    </row>
    <row r="14" spans="1:9" x14ac:dyDescent="0.2">
      <c r="A14" s="14" t="s">
        <v>53</v>
      </c>
      <c r="B14" s="31">
        <f t="shared" si="0"/>
        <v>0</v>
      </c>
      <c r="C14" s="31">
        <f t="shared" si="2"/>
        <v>0.33333333333333331</v>
      </c>
      <c r="D14" s="31">
        <f>B14+C14</f>
        <v>0.33333333333333331</v>
      </c>
      <c r="E14" s="4">
        <f>COUNTIFS(Percentuais!$BD$3:$BD$25,$A14,Percentuais!$A$3:$A$25,$E$8)</f>
        <v>0</v>
      </c>
      <c r="F14" s="4">
        <f>COUNTIFS(Percentuais!$BD$3:$BD$25,$A14,Percentuais!$A$3:$A$25,$F$8)</f>
        <v>0</v>
      </c>
      <c r="G14" s="4">
        <f>COUNTIFS(Percentuais!$BD$3:$BD$25,$A14,Percentuais!$A$3:$A$25,$G$8)</f>
        <v>0</v>
      </c>
      <c r="H14" s="4">
        <f>COUNTIFS(Percentuais!$BD$3:$BD$25,$A14,Percentuais!$A$3:$A$25,$H$8)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3</v>
      </c>
      <c r="I15" s="29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682E5-F1F8-4838-A624-213341E224F4}">
  <dimension ref="A1:I20"/>
  <sheetViews>
    <sheetView zoomScale="60" zoomScaleNormal="60" workbookViewId="0">
      <selection activeCell="C29" sqref="C2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TEXT(Percentuais!BE1,"0")</f>
        <v>QUESTÃO54</v>
      </c>
    </row>
    <row r="2" spans="1:9" x14ac:dyDescent="0.2">
      <c r="A2" s="74" t="str">
        <f>HLOOKUP(A1,Percentuais!$D$1:$KT$2,2,FALSE)</f>
        <v>Em relação ao funcionamento dos laboratórios de pesquisa, avalie: [A disponibilidade de materiais de consumo]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COUNTIFS(Percentuais!$BE$3:$BE$25,$A9,Percentuais!$A$3:$A$25,$E$8)</f>
        <v>0</v>
      </c>
      <c r="F9" s="4">
        <f>COUNTIFS(Percentuais!$BE$3:$BE$25,$A9,Percentuais!$A$3:$A$25,$F$8)</f>
        <v>0</v>
      </c>
      <c r="G9" s="4">
        <f>COUNTIFS(Percentuais!$BE$3:$BE$25,$A9,Percentuais!$A$3:$A$25,$G$8)</f>
        <v>0</v>
      </c>
      <c r="H9" s="4">
        <f>COUNTIFS(Percentuais!$BE$3:$BE$25,$A9,Percentuais!$A$3:$A$25,$H$8)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0.66666666666666663</v>
      </c>
      <c r="D10" s="59">
        <f t="shared" ref="D10:D13" si="1">B10+C10</f>
        <v>0.66666666666666663</v>
      </c>
      <c r="E10" s="4">
        <f>COUNTIFS(Percentuais!$BE$3:$BE$25,$A10,Percentuais!$A$3:$A$25,$E$8)</f>
        <v>0</v>
      </c>
      <c r="F10" s="4">
        <f>COUNTIFS(Percentuais!$BE$3:$BE$25,$A10,Percentuais!$A$3:$A$25,$F$8)</f>
        <v>0</v>
      </c>
      <c r="G10" s="4">
        <f>COUNTIFS(Percentuais!$BE$3:$BE$25,$A10,Percentuais!$A$3:$A$25,$G$8)</f>
        <v>0</v>
      </c>
      <c r="H10" s="4">
        <f>COUNTIFS(Percentuais!$BE$3:$BE$25,$A10,Percentuais!$A$3:$A$25,$H$8)</f>
        <v>2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COUNTIFS(Percentuais!$BE$3:$BE$25,$A11,Percentuais!$A$3:$A$25,$E$8)</f>
        <v>0</v>
      </c>
      <c r="F11" s="4">
        <f>COUNTIFS(Percentuais!$BE$3:$BE$25,$A11,Percentuais!$A$3:$A$25,$F$8)</f>
        <v>0</v>
      </c>
      <c r="G11" s="4">
        <f>COUNTIFS(Percentuais!$BE$3:$BE$25,$A11,Percentuais!$A$3:$A$25,$G$8)</f>
        <v>0</v>
      </c>
      <c r="H11" s="4">
        <f>COUNTIFS(Percentuais!$BE$3:$BE$25,$A11,Percentuais!$A$3:$A$25,$H$8)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COUNTIFS(Percentuais!$BE$3:$BE$25,$A12,Percentuais!$A$3:$A$25,$E$8)</f>
        <v>0</v>
      </c>
      <c r="F12" s="4">
        <f>COUNTIFS(Percentuais!$BE$3:$BE$25,$A12,Percentuais!$A$3:$A$25,$F$8)</f>
        <v>0</v>
      </c>
      <c r="G12" s="4">
        <f>COUNTIFS(Percentuais!$BE$3:$BE$25,$A12,Percentuais!$A$3:$A$25,$G$8)</f>
        <v>0</v>
      </c>
      <c r="H12" s="4">
        <f>COUNTIFS(Percentuais!$BE$3:$BE$25,$A12,Percentuais!$A$3:$A$25,$H$8)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COUNTIFS(Percentuais!$BE$3:$BE$25,$A13,Percentuais!$A$3:$A$25,$E$8)</f>
        <v>0</v>
      </c>
      <c r="F13" s="4">
        <f>COUNTIFS(Percentuais!$BE$3:$BE$25,$A13,Percentuais!$A$3:$A$25,$F$8)</f>
        <v>0</v>
      </c>
      <c r="G13" s="4">
        <f>COUNTIFS(Percentuais!$BE$3:$BE$25,$A13,Percentuais!$A$3:$A$25,$G$8)</f>
        <v>0</v>
      </c>
      <c r="H13" s="4">
        <f>COUNTIFS(Percentuais!$BE$3:$BE$25,$A13,Percentuais!$A$3:$A$25,$H$8)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0.33333333333333331</v>
      </c>
      <c r="D14" s="59">
        <f>B14+C14</f>
        <v>0.33333333333333331</v>
      </c>
      <c r="E14" s="4">
        <f>COUNTIFS(Percentuais!$BE$3:$BE$25,$A14,Percentuais!$A$3:$A$25,$E$8)</f>
        <v>0</v>
      </c>
      <c r="F14" s="4">
        <f>COUNTIFS(Percentuais!$BE$3:$BE$25,$A14,Percentuais!$A$3:$A$25,$F$8)</f>
        <v>0</v>
      </c>
      <c r="G14" s="4">
        <f>COUNTIFS(Percentuais!$BE$3:$BE$25,$A14,Percentuais!$A$3:$A$25,$G$8)</f>
        <v>0</v>
      </c>
      <c r="H14" s="4">
        <f>COUNTIFS(Percentuais!$BE$3:$BE$25,$A14,Percentuais!$A$3:$A$25,$H$8)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3</v>
      </c>
      <c r="I15" s="29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599F0-7E5D-4D62-9C8E-E66EECBDF41F}">
  <dimension ref="A1:I20"/>
  <sheetViews>
    <sheetView zoomScale="60" zoomScaleNormal="60" workbookViewId="0">
      <selection activeCell="I38" sqref="I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TEXT(Percentuais!BF1,"0")</f>
        <v>QUESTÃO55</v>
      </c>
    </row>
    <row r="2" spans="1:9" x14ac:dyDescent="0.2">
      <c r="A2" s="74" t="str">
        <f>HLOOKUP(A1,Percentuais!$D$1:$KT$2,2,FALSE)</f>
        <v>Em relação ao funcionamento dos laboratórios de pesquisa, avalie: [O apoio de técnico especializado]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COUNTIFS(Percentuais!$BF$3:$BF$25,$A9,Percentuais!$A$3:$A$25,$E$8)</f>
        <v>0</v>
      </c>
      <c r="F9" s="4">
        <f>COUNTIFS(Percentuais!$BF$3:$BF$25,$A9,Percentuais!$A$3:$A$25,$F$8)</f>
        <v>0</v>
      </c>
      <c r="G9" s="4">
        <f>COUNTIFS(Percentuais!$BF$3:$BF$25,$A9,Percentuais!$A$3:$A$25,$G$8)</f>
        <v>0</v>
      </c>
      <c r="H9" s="4">
        <f>COUNTIFS(Percentuais!$BF$3:$BF$25,$A9,Percentuais!$A$3:$A$25,$H$8)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0.66666666666666663</v>
      </c>
      <c r="D10" s="59">
        <f t="shared" ref="D10:D13" si="1">B10+C10</f>
        <v>0.66666666666666663</v>
      </c>
      <c r="E10" s="4">
        <f>COUNTIFS(Percentuais!$BF$3:$BF$25,$A10,Percentuais!$A$3:$A$25,$E$8)</f>
        <v>0</v>
      </c>
      <c r="F10" s="4">
        <f>COUNTIFS(Percentuais!$BF$3:$BF$25,$A10,Percentuais!$A$3:$A$25,$F$8)</f>
        <v>0</v>
      </c>
      <c r="G10" s="4">
        <f>COUNTIFS(Percentuais!$BF$3:$BF$25,$A10,Percentuais!$A$3:$A$25,$G$8)</f>
        <v>0</v>
      </c>
      <c r="H10" s="4">
        <f>COUNTIFS(Percentuais!$BF$3:$BF$25,$A10,Percentuais!$A$3:$A$25,$H$8)</f>
        <v>2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COUNTIFS(Percentuais!$BF$3:$BF$25,$A11,Percentuais!$A$3:$A$25,$E$8)</f>
        <v>0</v>
      </c>
      <c r="F11" s="4">
        <f>COUNTIFS(Percentuais!$BF$3:$BF$25,$A11,Percentuais!$A$3:$A$25,$F$8)</f>
        <v>0</v>
      </c>
      <c r="G11" s="4">
        <f>COUNTIFS(Percentuais!$BF$3:$BF$25,$A11,Percentuais!$A$3:$A$25,$G$8)</f>
        <v>0</v>
      </c>
      <c r="H11" s="4">
        <f>COUNTIFS(Percentuais!$BF$3:$BF$25,$A11,Percentuais!$A$3:$A$25,$H$8)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COUNTIFS(Percentuais!$BF$3:$BF$25,$A12,Percentuais!$A$3:$A$25,$E$8)</f>
        <v>0</v>
      </c>
      <c r="F12" s="4">
        <f>COUNTIFS(Percentuais!$BF$3:$BF$25,$A12,Percentuais!$A$3:$A$25,$F$8)</f>
        <v>0</v>
      </c>
      <c r="G12" s="4">
        <f>COUNTIFS(Percentuais!$BF$3:$BF$25,$A12,Percentuais!$A$3:$A$25,$G$8)</f>
        <v>0</v>
      </c>
      <c r="H12" s="4">
        <f>COUNTIFS(Percentuais!$BF$3:$BF$25,$A12,Percentuais!$A$3:$A$25,$H$8)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COUNTIFS(Percentuais!$BF$3:$BF$25,$A13,Percentuais!$A$3:$A$25,$E$8)</f>
        <v>0</v>
      </c>
      <c r="F13" s="4">
        <f>COUNTIFS(Percentuais!$BF$3:$BF$25,$A13,Percentuais!$A$3:$A$25,$F$8)</f>
        <v>0</v>
      </c>
      <c r="G13" s="4">
        <f>COUNTIFS(Percentuais!$BF$3:$BF$25,$A13,Percentuais!$A$3:$A$25,$G$8)</f>
        <v>0</v>
      </c>
      <c r="H13" s="4">
        <f>COUNTIFS(Percentuais!$BF$3:$BF$25,$A13,Percentuais!$A$3:$A$25,$H$8)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0.33333333333333331</v>
      </c>
      <c r="D14" s="59">
        <f>B14+C14</f>
        <v>0.33333333333333331</v>
      </c>
      <c r="E14" s="4">
        <f>COUNTIFS(Percentuais!$BF$3:$BF$25,$A14,Percentuais!$A$3:$A$25,$E$8)</f>
        <v>0</v>
      </c>
      <c r="F14" s="4">
        <f>COUNTIFS(Percentuais!$BF$3:$BF$25,$A14,Percentuais!$A$3:$A$25,$F$8)</f>
        <v>0</v>
      </c>
      <c r="G14" s="4">
        <f>COUNTIFS(Percentuais!$BF$3:$BF$25,$A14,Percentuais!$A$3:$A$25,$G$8)</f>
        <v>0</v>
      </c>
      <c r="H14" s="4">
        <f>COUNTIFS(Percentuais!$BF$3:$BF$25,$A14,Percentuais!$A$3:$A$25,$H$8)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3</v>
      </c>
      <c r="I15" s="29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7F0C3-031D-43FB-B840-F845EDB6B4E1}">
  <dimension ref="A1:I20"/>
  <sheetViews>
    <sheetView zoomScale="60" zoomScaleNormal="60" workbookViewId="0">
      <selection activeCell="AB24" sqref="AB2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TEXT(Percentuais!BG1,"0")</f>
        <v>QUESTÃO56</v>
      </c>
    </row>
    <row r="2" spans="1:9" x14ac:dyDescent="0.2">
      <c r="A2" s="74" t="str">
        <f>HLOOKUP(A1,Percentuais!$D$1:$KT$2,2,FALSE)</f>
        <v>Em relação ao funcionamento dos laboratórios de pesquisa, avalie: [A segurança]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COUNTIFS(Percentuais!$BG$3:$BG$25,$A9,Percentuais!$A$3:$A$25,$E$8)</f>
        <v>0</v>
      </c>
      <c r="F9" s="4">
        <f>COUNTIFS(Percentuais!$BG$3:$BG$25,$A9,Percentuais!$A$3:$A$25,$F$8)</f>
        <v>0</v>
      </c>
      <c r="G9" s="4">
        <f>COUNTIFS(Percentuais!$BG$3:$BG$25,$A9,Percentuais!$A$3:$A$25,$G$8)</f>
        <v>0</v>
      </c>
      <c r="H9" s="4">
        <f>COUNTIFS(Percentuais!$BG$3:$BG$25,$A9,Percentuais!$A$3:$A$25,$H$8)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0.66666666666666663</v>
      </c>
      <c r="D10" s="59">
        <f t="shared" ref="D10:D13" si="1">B10+C10</f>
        <v>0.66666666666666663</v>
      </c>
      <c r="E10" s="4">
        <f>COUNTIFS(Percentuais!$BG$3:$BG$25,$A10,Percentuais!$A$3:$A$25,$E$8)</f>
        <v>0</v>
      </c>
      <c r="F10" s="4">
        <f>COUNTIFS(Percentuais!$BG$3:$BG$25,$A10,Percentuais!$A$3:$A$25,$F$8)</f>
        <v>0</v>
      </c>
      <c r="G10" s="4">
        <f>COUNTIFS(Percentuais!$BG$3:$BG$25,$A10,Percentuais!$A$3:$A$25,$G$8)</f>
        <v>0</v>
      </c>
      <c r="H10" s="4">
        <f>COUNTIFS(Percentuais!$BG$3:$BG$25,$A10,Percentuais!$A$3:$A$25,$H$8)</f>
        <v>2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COUNTIFS(Percentuais!$BG$3:$BG$25,$A11,Percentuais!$A$3:$A$25,$E$8)</f>
        <v>0</v>
      </c>
      <c r="F11" s="4">
        <f>COUNTIFS(Percentuais!$BG$3:$BG$25,$A11,Percentuais!$A$3:$A$25,$F$8)</f>
        <v>0</v>
      </c>
      <c r="G11" s="4">
        <f>COUNTIFS(Percentuais!$BG$3:$BG$25,$A11,Percentuais!$A$3:$A$25,$G$8)</f>
        <v>0</v>
      </c>
      <c r="H11" s="4">
        <f>COUNTIFS(Percentuais!$BG$3:$BG$25,$A11,Percentuais!$A$3:$A$25,$H$8)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COUNTIFS(Percentuais!$BG$3:$BG$25,$A12,Percentuais!$A$3:$A$25,$E$8)</f>
        <v>0</v>
      </c>
      <c r="F12" s="4">
        <f>COUNTIFS(Percentuais!$BG$3:$BG$25,$A12,Percentuais!$A$3:$A$25,$F$8)</f>
        <v>0</v>
      </c>
      <c r="G12" s="4">
        <f>COUNTIFS(Percentuais!$BG$3:$BG$25,$A12,Percentuais!$A$3:$A$25,$G$8)</f>
        <v>0</v>
      </c>
      <c r="H12" s="4">
        <f>COUNTIFS(Percentuais!$BG$3:$BG$25,$A12,Percentuais!$A$3:$A$25,$H$8)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COUNTIFS(Percentuais!$BG$3:$BG$25,$A13,Percentuais!$A$3:$A$25,$E$8)</f>
        <v>0</v>
      </c>
      <c r="F13" s="4">
        <f>COUNTIFS(Percentuais!$BG$3:$BG$25,$A13,Percentuais!$A$3:$A$25,$F$8)</f>
        <v>0</v>
      </c>
      <c r="G13" s="4">
        <f>COUNTIFS(Percentuais!$BG$3:$BG$25,$A13,Percentuais!$A$3:$A$25,$G$8)</f>
        <v>0</v>
      </c>
      <c r="H13" s="4">
        <f>COUNTIFS(Percentuais!$BG$3:$BG$25,$A13,Percentuais!$A$3:$A$25,$H$8)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0.33333333333333331</v>
      </c>
      <c r="D14" s="59">
        <f>B14+C14</f>
        <v>0.33333333333333331</v>
      </c>
      <c r="E14" s="4">
        <f>COUNTIFS(Percentuais!$BG$3:$BG$25,$A14,Percentuais!$A$3:$A$25,$E$8)</f>
        <v>0</v>
      </c>
      <c r="F14" s="4">
        <f>COUNTIFS(Percentuais!$BG$3:$BG$25,$A14,Percentuais!$A$3:$A$25,$F$8)</f>
        <v>0</v>
      </c>
      <c r="G14" s="4">
        <f>COUNTIFS(Percentuais!$BG$3:$BG$25,$A14,Percentuais!$A$3:$A$25,$G$8)</f>
        <v>0</v>
      </c>
      <c r="H14" s="4">
        <f>COUNTIFS(Percentuais!$BG$3:$BG$25,$A14,Percentuais!$A$3:$A$25,$H$8)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3</v>
      </c>
      <c r="I15" s="29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CB25F-6D58-4FCD-9FC6-6FD30013A576}">
  <dimension ref="A1:I20"/>
  <sheetViews>
    <sheetView zoomScale="60" zoomScaleNormal="6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TEXT(Percentuais!BH1,"0")</f>
        <v>QUESTÃO57</v>
      </c>
    </row>
    <row r="2" spans="1:9" x14ac:dyDescent="0.2">
      <c r="A2" s="74" t="str">
        <f>HLOOKUP(A1,Percentuais!$D$1:$KT$2,2,FALSE)</f>
        <v>Em relação ao funcionamento dos laboratórios de pesquisa, avalie: [O Espaço físico disponível]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COUNTIFS(Percentuais!$BH$3:$BH$25,$A9,Percentuais!$A$3:$A$25,$E$8)</f>
        <v>0</v>
      </c>
      <c r="F9" s="4">
        <f>COUNTIFS(Percentuais!$BH$3:$BH$25,$A9,Percentuais!$A$3:$A$25,$F$8)</f>
        <v>0</v>
      </c>
      <c r="G9" s="4">
        <f>COUNTIFS(Percentuais!$BH$3:$BH$25,$A9,Percentuais!$A$3:$A$25,$G$8)</f>
        <v>0</v>
      </c>
      <c r="H9" s="4">
        <f>COUNTIFS(Percentuais!$BH$3:$BH$25,$A9,Percentuais!$A$3:$A$25,$H$8)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0.66666666666666663</v>
      </c>
      <c r="D10" s="59">
        <f t="shared" ref="D10:D13" si="1">B10+C10</f>
        <v>0.66666666666666663</v>
      </c>
      <c r="E10" s="4">
        <f>COUNTIFS(Percentuais!$BH$3:$BH$25,$A10,Percentuais!$A$3:$A$25,$E$8)</f>
        <v>0</v>
      </c>
      <c r="F10" s="4">
        <f>COUNTIFS(Percentuais!$BH$3:$BH$25,$A10,Percentuais!$A$3:$A$25,$F$8)</f>
        <v>0</v>
      </c>
      <c r="G10" s="4">
        <f>COUNTIFS(Percentuais!$BH$3:$BH$25,$A10,Percentuais!$A$3:$A$25,$G$8)</f>
        <v>0</v>
      </c>
      <c r="H10" s="4">
        <f>COUNTIFS(Percentuais!$BH$3:$BH$25,$A10,Percentuais!$A$3:$A$25,$H$8)</f>
        <v>2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COUNTIFS(Percentuais!$BH$3:$BH$25,$A11,Percentuais!$A$3:$A$25,$E$8)</f>
        <v>0</v>
      </c>
      <c r="F11" s="4">
        <f>COUNTIFS(Percentuais!$BH$3:$BH$25,$A11,Percentuais!$A$3:$A$25,$F$8)</f>
        <v>0</v>
      </c>
      <c r="G11" s="4">
        <f>COUNTIFS(Percentuais!$BH$3:$BH$25,$A11,Percentuais!$A$3:$A$25,$G$8)</f>
        <v>0</v>
      </c>
      <c r="H11" s="4">
        <f>COUNTIFS(Percentuais!$BH$3:$BH$25,$A11,Percentuais!$A$3:$A$25,$H$8)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COUNTIFS(Percentuais!$BH$3:$BH$25,$A12,Percentuais!$A$3:$A$25,$E$8)</f>
        <v>0</v>
      </c>
      <c r="F12" s="4">
        <f>COUNTIFS(Percentuais!$BH$3:$BH$25,$A12,Percentuais!$A$3:$A$25,$F$8)</f>
        <v>0</v>
      </c>
      <c r="G12" s="4">
        <f>COUNTIFS(Percentuais!$BH$3:$BH$25,$A12,Percentuais!$A$3:$A$25,$G$8)</f>
        <v>0</v>
      </c>
      <c r="H12" s="4">
        <f>COUNTIFS(Percentuais!$BH$3:$BH$25,$A12,Percentuais!$A$3:$A$25,$H$8)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COUNTIFS(Percentuais!$BH$3:$BH$25,$A13,Percentuais!$A$3:$A$25,$E$8)</f>
        <v>0</v>
      </c>
      <c r="F13" s="4">
        <f>COUNTIFS(Percentuais!$BH$3:$BH$25,$A13,Percentuais!$A$3:$A$25,$F$8)</f>
        <v>0</v>
      </c>
      <c r="G13" s="4">
        <f>COUNTIFS(Percentuais!$BH$3:$BH$25,$A13,Percentuais!$A$3:$A$25,$G$8)</f>
        <v>0</v>
      </c>
      <c r="H13" s="4">
        <f>COUNTIFS(Percentuais!$BH$3:$BH$25,$A13,Percentuais!$A$3:$A$25,$H$8)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0.33333333333333331</v>
      </c>
      <c r="D14" s="59">
        <f>B14+C14</f>
        <v>0.33333333333333331</v>
      </c>
      <c r="E14" s="4">
        <f>COUNTIFS(Percentuais!$BH$3:$BH$25,$A14,Percentuais!$A$3:$A$25,$E$8)</f>
        <v>0</v>
      </c>
      <c r="F14" s="4">
        <f>COUNTIFS(Percentuais!$BH$3:$BH$25,$A14,Percentuais!$A$3:$A$25,$F$8)</f>
        <v>0</v>
      </c>
      <c r="G14" s="4">
        <f>COUNTIFS(Percentuais!$BH$3:$BH$25,$A14,Percentuais!$A$3:$A$25,$G$8)</f>
        <v>0</v>
      </c>
      <c r="H14" s="4">
        <f>COUNTIFS(Percentuais!$BH$3:$BH$25,$A14,Percentuais!$A$3:$A$25,$H$8)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3</v>
      </c>
      <c r="I15" s="29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85496-386F-46E5-960F-8E5867C2A15D}">
  <dimension ref="A1:I18"/>
  <sheetViews>
    <sheetView zoomScale="60" zoomScaleNormal="60" workbookViewId="0">
      <selection activeCell="AD38" sqref="AD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32" t="str">
        <f>TEXT(Percentuais!BI1,"0")</f>
        <v>QUESTÃO58</v>
      </c>
    </row>
    <row r="2" spans="1:9" x14ac:dyDescent="0.2">
      <c r="A2" s="74" t="str">
        <f>HLOOKUP(A1,Percentuais!$D$1:$KV$2,2,FALSE)</f>
        <v>Você orienta ou participa do Programa de Iniciação científica tecnológica?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8" spans="1:9" x14ac:dyDescent="0.2">
      <c r="A8" s="2"/>
      <c r="E8" s="3"/>
    </row>
    <row r="9" spans="1:9" ht="38.25" x14ac:dyDescent="0.2">
      <c r="A9" s="20"/>
      <c r="B9" s="15" t="s">
        <v>623</v>
      </c>
      <c r="C9" s="15" t="s">
        <v>624</v>
      </c>
      <c r="D9" s="15" t="s">
        <v>625</v>
      </c>
      <c r="E9" s="21" t="s">
        <v>14</v>
      </c>
      <c r="F9" s="21" t="s">
        <v>13</v>
      </c>
      <c r="G9" s="21" t="s">
        <v>0</v>
      </c>
      <c r="H9" s="21" t="s">
        <v>11</v>
      </c>
      <c r="I9" s="20" t="s">
        <v>622</v>
      </c>
    </row>
    <row r="10" spans="1:9" x14ac:dyDescent="0.2">
      <c r="A10" s="21" t="s">
        <v>4</v>
      </c>
      <c r="B10" s="57">
        <f>(E10+F10+G10)/$I$12</f>
        <v>0</v>
      </c>
      <c r="C10" s="57">
        <f>$H10/$I$12</f>
        <v>0</v>
      </c>
      <c r="D10" s="57">
        <f>B10+C10</f>
        <v>0</v>
      </c>
      <c r="E10" s="22">
        <f>COUNTIFS(Percentuais!$BI$3:$BI$25,$A10,Percentuais!$A$3:$A$25,$E$9)</f>
        <v>0</v>
      </c>
      <c r="F10" s="22">
        <f>COUNTIFS(Percentuais!$BI$3:$BI$25,$A10,Percentuais!$A$3:$A$25,$F$9)</f>
        <v>0</v>
      </c>
      <c r="G10" s="22">
        <f>COUNTIFS(Percentuais!$BI$3:$BI$25,$A10,Percentuais!$A$3:$A$25,$G$9)</f>
        <v>0</v>
      </c>
      <c r="H10" s="22">
        <f>COUNTIFS(Percentuais!$BI$3:$BI$25,$A10,Percentuais!$A$3:$A$25,$H$9)</f>
        <v>0</v>
      </c>
      <c r="I10" s="23"/>
    </row>
    <row r="11" spans="1:9" x14ac:dyDescent="0.2">
      <c r="A11" s="21" t="s">
        <v>18</v>
      </c>
      <c r="B11" s="57">
        <f>(E11+F11+G11)/$I$12</f>
        <v>0</v>
      </c>
      <c r="C11" s="57">
        <f>$H11/$I$12</f>
        <v>1</v>
      </c>
      <c r="D11" s="57">
        <f t="shared" ref="D11" si="0">B11+C11</f>
        <v>1</v>
      </c>
      <c r="E11" s="22">
        <f>COUNTIFS(Percentuais!$BI$3:$BI$25,$A11,Percentuais!$A$3:$A$25,$E$9)</f>
        <v>0</v>
      </c>
      <c r="F11" s="22">
        <f>COUNTIFS(Percentuais!$BI$3:$BI$25,$A11,Percentuais!$A$3:$A$25,$F$9)</f>
        <v>0</v>
      </c>
      <c r="G11" s="22">
        <f>COUNTIFS(Percentuais!$BI$3:$BI$25,$A11,Percentuais!$A$3:$A$25,$G$9)</f>
        <v>0</v>
      </c>
      <c r="H11" s="22">
        <f>COUNTIFS(Percentuais!$BI$3:$BI$25,$A11,Percentuais!$A$3:$A$25,$H$9)</f>
        <v>23</v>
      </c>
      <c r="I11" s="24"/>
    </row>
    <row r="12" spans="1:9" x14ac:dyDescent="0.2">
      <c r="A12" s="20"/>
      <c r="B12" s="58">
        <f t="shared" ref="B12:H12" si="1">SUM(B10:B11)</f>
        <v>0</v>
      </c>
      <c r="C12" s="58">
        <f t="shared" si="1"/>
        <v>1</v>
      </c>
      <c r="D12" s="57">
        <f t="shared" si="1"/>
        <v>1</v>
      </c>
      <c r="E12" s="25">
        <f t="shared" si="1"/>
        <v>0</v>
      </c>
      <c r="F12" s="25">
        <f t="shared" si="1"/>
        <v>0</v>
      </c>
      <c r="G12" s="22">
        <f t="shared" si="1"/>
        <v>0</v>
      </c>
      <c r="H12" s="26">
        <f t="shared" si="1"/>
        <v>23</v>
      </c>
      <c r="I12" s="27">
        <f>SUM(E12:H12)</f>
        <v>23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4386D-C6BF-4399-93AC-9F93915312A6}">
  <dimension ref="A1:I20"/>
  <sheetViews>
    <sheetView zoomScale="60" zoomScaleNormal="60" workbookViewId="0">
      <selection activeCell="H33" sqref="H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TEXT(Percentuais!BJ1,"0")</f>
        <v>QUESTÃO59</v>
      </c>
    </row>
    <row r="2" spans="1:9" x14ac:dyDescent="0.2">
      <c r="A2" s="74" t="str">
        <f>HLOOKUP(A1,Percentuais!$D$1:$KT$2,2,FALSE)</f>
        <v>Considerando o Programa de Iniciação científica tecnológica, avalie: [As  Políticas e Normas do Programa de Iniciação científica de Desenvolvimento Tecnológico e Inovação  da UFPR]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COUNTIFS(Percentuais!$BJ$3:$BJ$25,$A9,Percentuais!$A$3:$A$25,$E$8)</f>
        <v>0</v>
      </c>
      <c r="F9" s="4">
        <f>COUNTIFS(Percentuais!$BJ$3:$BJ$25,$A9,Percentuais!$A$3:$A$25,$F$8)</f>
        <v>0</v>
      </c>
      <c r="G9" s="4">
        <f>COUNTIFS(Percentuais!$BJ$3:$BJ$25,$A9,Percentuais!$A$3:$A$25,$G$8)</f>
        <v>0</v>
      </c>
      <c r="H9" s="4">
        <f>COUNTIFS(Percentuais!$BJ$3:$BJ$25,$A9,Percentuais!$A$3:$A$25,$H$8)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COUNTIFS(Percentuais!$BJ$3:$BJ$25,$A10,Percentuais!$A$3:$A$25,$E$8)</f>
        <v>0</v>
      </c>
      <c r="F10" s="4">
        <f>COUNTIFS(Percentuais!$BJ$3:$BJ$25,$A10,Percentuais!$A$3:$A$25,$F$8)</f>
        <v>0</v>
      </c>
      <c r="G10" s="4">
        <f>COUNTIFS(Percentuais!$BJ$3:$BJ$25,$A10,Percentuais!$A$3:$A$25,$G$8)</f>
        <v>0</v>
      </c>
      <c r="H10" s="4">
        <f>COUNTIFS(Percentuais!$BJ$3:$BJ$25,$A10,Percentuais!$A$3:$A$25,$H$8)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COUNTIFS(Percentuais!$BJ$3:$BJ$25,$A11,Percentuais!$A$3:$A$25,$E$8)</f>
        <v>0</v>
      </c>
      <c r="F11" s="4">
        <f>COUNTIFS(Percentuais!$BJ$3:$BJ$25,$A11,Percentuais!$A$3:$A$25,$F$8)</f>
        <v>0</v>
      </c>
      <c r="G11" s="4">
        <f>COUNTIFS(Percentuais!$BJ$3:$BJ$25,$A11,Percentuais!$A$3:$A$25,$G$8)</f>
        <v>0</v>
      </c>
      <c r="H11" s="4">
        <f>COUNTIFS(Percentuais!$BJ$3:$BJ$25,$A11,Percentuais!$A$3:$A$25,$H$8)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COUNTIFS(Percentuais!$BJ$3:$BJ$25,$A12,Percentuais!$A$3:$A$25,$E$8)</f>
        <v>0</v>
      </c>
      <c r="F12" s="4">
        <f>COUNTIFS(Percentuais!$BJ$3:$BJ$25,$A12,Percentuais!$A$3:$A$25,$F$8)</f>
        <v>0</v>
      </c>
      <c r="G12" s="4">
        <f>COUNTIFS(Percentuais!$BJ$3:$BJ$25,$A12,Percentuais!$A$3:$A$25,$G$8)</f>
        <v>0</v>
      </c>
      <c r="H12" s="4">
        <f>COUNTIFS(Percentuais!$BJ$3:$BJ$25,$A12,Percentuais!$A$3:$A$25,$H$8)</f>
        <v>0</v>
      </c>
      <c r="I12" s="16"/>
    </row>
    <row r="13" spans="1:9" x14ac:dyDescent="0.2">
      <c r="A13" s="14" t="s">
        <v>52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COUNTIFS(Percentuais!$BJ$3:$BJ$25,$A13,Percentuais!$A$3:$A$25,$E$8)</f>
        <v>0</v>
      </c>
      <c r="F13" s="4">
        <f>COUNTIFS(Percentuais!$BJ$3:$BJ$25,$A13,Percentuais!$A$3:$A$25,$F$8)</f>
        <v>0</v>
      </c>
      <c r="G13" s="4">
        <f>COUNTIFS(Percentuais!$BJ$3:$BJ$25,$A13,Percentuais!$A$3:$A$25,$G$8)</f>
        <v>0</v>
      </c>
      <c r="H13" s="4">
        <f>COUNTIFS(Percentuais!$BJ$3:$BJ$25,$A13,Percentuais!$A$3:$A$25,$H$8)</f>
        <v>0</v>
      </c>
      <c r="I13" s="16"/>
    </row>
    <row r="14" spans="1:9" x14ac:dyDescent="0.2">
      <c r="A14" s="14" t="s">
        <v>53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COUNTIFS(Percentuais!$BJ$3:$BJ$25,$A14,Percentuais!$A$3:$A$25,$E$8)</f>
        <v>0</v>
      </c>
      <c r="F14" s="4">
        <f>COUNTIFS(Percentuais!$BJ$3:$BJ$25,$A14,Percentuais!$A$3:$A$25,$F$8)</f>
        <v>0</v>
      </c>
      <c r="G14" s="4">
        <f>COUNTIFS(Percentuais!$BJ$3:$BJ$25,$A14,Percentuais!$A$3:$A$25,$G$8)</f>
        <v>0</v>
      </c>
      <c r="H14" s="4">
        <f>COUNTIFS(Percentuais!$BJ$3:$BJ$25,$A14,Percentuais!$A$3:$A$25,$H$8)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56580-5AFC-4ADD-BA70-7B5FD534ADB3}">
  <dimension ref="A1:I20"/>
  <sheetViews>
    <sheetView zoomScale="60" zoomScaleNormal="60" workbookViewId="0">
      <selection activeCell="AD28" sqref="AD2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TEXT(Percentuais!BK1,"0")</f>
        <v>QUESTÃO60</v>
      </c>
    </row>
    <row r="2" spans="1:9" x14ac:dyDescent="0.2">
      <c r="A2" s="74" t="str">
        <f>HLOOKUP(A1,Percentuais!$D$1:$KT$2,2,FALSE)</f>
        <v>Considerando o Programa de Iniciação científica tecnológica, avalie: [Os programas de Bolsas PIBIC, PIBIC Af.- ações Afirmativas, PIBITI, PIBIC EM (editais, processo seletivo, cadastro de informações, etc.)]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COUNTIFS(Percentuais!$BK$3:$BK$25,$A9,Percentuais!$A$3:$A$25,$E$8)</f>
        <v>0</v>
      </c>
      <c r="F9" s="4">
        <f>COUNTIFS(Percentuais!$BK$3:$BK$25,$A9,Percentuais!$A$3:$A$25,$F$8)</f>
        <v>0</v>
      </c>
      <c r="G9" s="4">
        <f>COUNTIFS(Percentuais!$BK$3:$BK$25,$A9,Percentuais!$A$3:$A$25,$G$8)</f>
        <v>0</v>
      </c>
      <c r="H9" s="4">
        <f>COUNTIFS(Percentuais!$BK$3:$BK$25,$A9,Percentuais!$A$3:$A$25,$H$8)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COUNTIFS(Percentuais!$BK$3:$BK$25,$A10,Percentuais!$A$3:$A$25,$E$8)</f>
        <v>0</v>
      </c>
      <c r="F10" s="4">
        <f>COUNTIFS(Percentuais!$BK$3:$BK$25,$A10,Percentuais!$A$3:$A$25,$F$8)</f>
        <v>0</v>
      </c>
      <c r="G10" s="4">
        <f>COUNTIFS(Percentuais!$BK$3:$BK$25,$A10,Percentuais!$A$3:$A$25,$G$8)</f>
        <v>0</v>
      </c>
      <c r="H10" s="4">
        <f>COUNTIFS(Percentuais!$BK$3:$BK$25,$A10,Percentuais!$A$3:$A$25,$H$8)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COUNTIFS(Percentuais!$BK$3:$BK$25,$A11,Percentuais!$A$3:$A$25,$E$8)</f>
        <v>0</v>
      </c>
      <c r="F11" s="4">
        <f>COUNTIFS(Percentuais!$BK$3:$BK$25,$A11,Percentuais!$A$3:$A$25,$F$8)</f>
        <v>0</v>
      </c>
      <c r="G11" s="4">
        <f>COUNTIFS(Percentuais!$BK$3:$BK$25,$A11,Percentuais!$A$3:$A$25,$G$8)</f>
        <v>0</v>
      </c>
      <c r="H11" s="4">
        <f>COUNTIFS(Percentuais!$BK$3:$BK$25,$A11,Percentuais!$A$3:$A$25,$H$8)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COUNTIFS(Percentuais!$BK$3:$BK$25,$A12,Percentuais!$A$3:$A$25,$E$8)</f>
        <v>0</v>
      </c>
      <c r="F12" s="4">
        <f>COUNTIFS(Percentuais!$BK$3:$BK$25,$A12,Percentuais!$A$3:$A$25,$F$8)</f>
        <v>0</v>
      </c>
      <c r="G12" s="4">
        <f>COUNTIFS(Percentuais!$BK$3:$BK$25,$A12,Percentuais!$A$3:$A$25,$G$8)</f>
        <v>0</v>
      </c>
      <c r="H12" s="4">
        <f>COUNTIFS(Percentuais!$BK$3:$BK$25,$A12,Percentuais!$A$3:$A$25,$H$8)</f>
        <v>0</v>
      </c>
      <c r="I12" s="16"/>
    </row>
    <row r="13" spans="1:9" x14ac:dyDescent="0.2">
      <c r="A13" s="14" t="s">
        <v>52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COUNTIFS(Percentuais!$BK$3:$BK$25,$A13,Percentuais!$A$3:$A$25,$E$8)</f>
        <v>0</v>
      </c>
      <c r="F13" s="4">
        <f>COUNTIFS(Percentuais!$BK$3:$BK$25,$A13,Percentuais!$A$3:$A$25,$F$8)</f>
        <v>0</v>
      </c>
      <c r="G13" s="4">
        <f>COUNTIFS(Percentuais!$BK$3:$BK$25,$A13,Percentuais!$A$3:$A$25,$G$8)</f>
        <v>0</v>
      </c>
      <c r="H13" s="4">
        <f>COUNTIFS(Percentuais!$BK$3:$BK$25,$A13,Percentuais!$A$3:$A$25,$H$8)</f>
        <v>0</v>
      </c>
      <c r="I13" s="16"/>
    </row>
    <row r="14" spans="1:9" x14ac:dyDescent="0.2">
      <c r="A14" s="14" t="s">
        <v>53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COUNTIFS(Percentuais!$BK$3:$BK$25,$A14,Percentuais!$A$3:$A$25,$E$8)</f>
        <v>0</v>
      </c>
      <c r="F14" s="4">
        <f>COUNTIFS(Percentuais!$BK$3:$BK$25,$A14,Percentuais!$A$3:$A$25,$F$8)</f>
        <v>0</v>
      </c>
      <c r="G14" s="4">
        <f>COUNTIFS(Percentuais!$BK$3:$BK$25,$A14,Percentuais!$A$3:$A$25,$G$8)</f>
        <v>0</v>
      </c>
      <c r="H14" s="4">
        <f>COUNTIFS(Percentuais!$BK$3:$BK$25,$A14,Percentuais!$A$3:$A$25,$H$8)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95000-6E2D-46B2-AAF2-7E172992F659}">
  <dimension ref="A1:I20"/>
  <sheetViews>
    <sheetView zoomScale="60" zoomScaleNormal="60" workbookViewId="0">
      <selection activeCell="H31" sqref="H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TEXT(Percentuais!BL1,"0")</f>
        <v>QUESTÃO61</v>
      </c>
    </row>
    <row r="2" spans="1:9" x14ac:dyDescent="0.2">
      <c r="A2" s="74" t="str">
        <f>HLOOKUP(A1,Percentuais!$D$1:$KT$2,2,FALSE)</f>
        <v>Considerando o Programa de Iniciação científica tecnológica, avalie: [A disponibilidade de Bolsas]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COUNTIFS(Percentuais!$BL$3:$BL$25,$A9,Percentuais!$A$3:$A$25,$E$8)</f>
        <v>0</v>
      </c>
      <c r="F9" s="4">
        <f>COUNTIFS(Percentuais!$BL$3:$BL$25,$A9,Percentuais!$A$3:$A$25,$F$8)</f>
        <v>0</v>
      </c>
      <c r="G9" s="4">
        <f>COUNTIFS(Percentuais!$BL$3:$BL$25,$A9,Percentuais!$A$3:$A$25,$G$8)</f>
        <v>0</v>
      </c>
      <c r="H9" s="4">
        <f>COUNTIFS(Percentuais!$BL$3:$BL$25,$A9,Percentuais!$A$3:$A$25,$H$8)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COUNTIFS(Percentuais!$BL$3:$BL$25,$A10,Percentuais!$A$3:$A$25,$E$8)</f>
        <v>0</v>
      </c>
      <c r="F10" s="4">
        <f>COUNTIFS(Percentuais!$BL$3:$BL$25,$A10,Percentuais!$A$3:$A$25,$F$8)</f>
        <v>0</v>
      </c>
      <c r="G10" s="4">
        <f>COUNTIFS(Percentuais!$BL$3:$BL$25,$A10,Percentuais!$A$3:$A$25,$G$8)</f>
        <v>0</v>
      </c>
      <c r="H10" s="4">
        <f>COUNTIFS(Percentuais!$BL$3:$BL$25,$A10,Percentuais!$A$3:$A$25,$H$8)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COUNTIFS(Percentuais!$BL$3:$BL$25,$A11,Percentuais!$A$3:$A$25,$E$8)</f>
        <v>0</v>
      </c>
      <c r="F11" s="4">
        <f>COUNTIFS(Percentuais!$BL$3:$BL$25,$A11,Percentuais!$A$3:$A$25,$F$8)</f>
        <v>0</v>
      </c>
      <c r="G11" s="4">
        <f>COUNTIFS(Percentuais!$BL$3:$BL$25,$A11,Percentuais!$A$3:$A$25,$G$8)</f>
        <v>0</v>
      </c>
      <c r="H11" s="4">
        <f>COUNTIFS(Percentuais!$BL$3:$BL$25,$A11,Percentuais!$A$3:$A$25,$H$8)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COUNTIFS(Percentuais!$BL$3:$BL$25,$A12,Percentuais!$A$3:$A$25,$E$8)</f>
        <v>0</v>
      </c>
      <c r="F12" s="4">
        <f>COUNTIFS(Percentuais!$BL$3:$BL$25,$A12,Percentuais!$A$3:$A$25,$F$8)</f>
        <v>0</v>
      </c>
      <c r="G12" s="4">
        <f>COUNTIFS(Percentuais!$BL$3:$BL$25,$A12,Percentuais!$A$3:$A$25,$G$8)</f>
        <v>0</v>
      </c>
      <c r="H12" s="4">
        <f>COUNTIFS(Percentuais!$BL$3:$BL$25,$A12,Percentuais!$A$3:$A$25,$H$8)</f>
        <v>0</v>
      </c>
      <c r="I12" s="16"/>
    </row>
    <row r="13" spans="1:9" x14ac:dyDescent="0.2">
      <c r="A13" s="14" t="s">
        <v>52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COUNTIFS(Percentuais!$BL$3:$BL$25,$A13,Percentuais!$A$3:$A$25,$E$8)</f>
        <v>0</v>
      </c>
      <c r="F13" s="4">
        <f>COUNTIFS(Percentuais!$BL$3:$BL$25,$A13,Percentuais!$A$3:$A$25,$F$8)</f>
        <v>0</v>
      </c>
      <c r="G13" s="4">
        <f>COUNTIFS(Percentuais!$BL$3:$BL$25,$A13,Percentuais!$A$3:$A$25,$G$8)</f>
        <v>0</v>
      </c>
      <c r="H13" s="4">
        <f>COUNTIFS(Percentuais!$BL$3:$BL$25,$A13,Percentuais!$A$3:$A$25,$H$8)</f>
        <v>0</v>
      </c>
      <c r="I13" s="16"/>
    </row>
    <row r="14" spans="1:9" x14ac:dyDescent="0.2">
      <c r="A14" s="14" t="s">
        <v>53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COUNTIFS(Percentuais!$BL$3:$BL$25,$A14,Percentuais!$A$3:$A$25,$E$8)</f>
        <v>0</v>
      </c>
      <c r="F14" s="4">
        <f>COUNTIFS(Percentuais!$BL$3:$BL$25,$A14,Percentuais!$A$3:$A$25,$F$8)</f>
        <v>0</v>
      </c>
      <c r="G14" s="4">
        <f>COUNTIFS(Percentuais!$BL$3:$BL$25,$A14,Percentuais!$A$3:$A$25,$G$8)</f>
        <v>0</v>
      </c>
      <c r="H14" s="4">
        <f>COUNTIFS(Percentuais!$BL$3:$BL$25,$A14,Percentuais!$A$3:$A$25,$H$8)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B9C36-0F66-4FAC-A88D-1E3317B9B54B}">
  <dimension ref="A1:I20"/>
  <sheetViews>
    <sheetView zoomScale="50" zoomScaleNormal="5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TEXT(Percentuais!BM1,"0")</f>
        <v>QUESTÃO62</v>
      </c>
    </row>
    <row r="2" spans="1:9" x14ac:dyDescent="0.2">
      <c r="A2" s="74" t="str">
        <f>HLOOKUP(A1,Percentuais!$D$1:$KT$2,2,FALSE)</f>
        <v>Considerando o Programa de Iniciação científica tecnológica, avalie: [A compatibilidade da formação do aluno com o projeto]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COUNTIFS(Percentuais!$BM$3:$BM$25,$A9,Percentuais!$A$3:$A$25,$E$8)</f>
        <v>0</v>
      </c>
      <c r="F9" s="4">
        <f>COUNTIFS(Percentuais!$BM$3:$BM$25,$A9,Percentuais!$A$3:$A$25,$F$8)</f>
        <v>0</v>
      </c>
      <c r="G9" s="4">
        <f>COUNTIFS(Percentuais!$BM$3:$BM$25,$A9,Percentuais!$A$3:$A$25,$G$8)</f>
        <v>0</v>
      </c>
      <c r="H9" s="4">
        <f>COUNTIFS(Percentuais!$BM$3:$BM$25,$A9,Percentuais!$A$3:$A$25,$H$8)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COUNTIFS(Percentuais!$BM$3:$BM$25,$A10,Percentuais!$A$3:$A$25,$E$8)</f>
        <v>0</v>
      </c>
      <c r="F10" s="4">
        <f>COUNTIFS(Percentuais!$BM$3:$BM$25,$A10,Percentuais!$A$3:$A$25,$F$8)</f>
        <v>0</v>
      </c>
      <c r="G10" s="4">
        <f>COUNTIFS(Percentuais!$BM$3:$BM$25,$A10,Percentuais!$A$3:$A$25,$G$8)</f>
        <v>0</v>
      </c>
      <c r="H10" s="4">
        <f>COUNTIFS(Percentuais!$BM$3:$BM$25,$A10,Percentuais!$A$3:$A$25,$H$8)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COUNTIFS(Percentuais!$BM$3:$BM$25,$A11,Percentuais!$A$3:$A$25,$E$8)</f>
        <v>0</v>
      </c>
      <c r="F11" s="4">
        <f>COUNTIFS(Percentuais!$BM$3:$BM$25,$A11,Percentuais!$A$3:$A$25,$F$8)</f>
        <v>0</v>
      </c>
      <c r="G11" s="4">
        <f>COUNTIFS(Percentuais!$BM$3:$BM$25,$A11,Percentuais!$A$3:$A$25,$G$8)</f>
        <v>0</v>
      </c>
      <c r="H11" s="4">
        <f>COUNTIFS(Percentuais!$BM$3:$BM$25,$A11,Percentuais!$A$3:$A$25,$H$8)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COUNTIFS(Percentuais!$BM$3:$BM$25,$A12,Percentuais!$A$3:$A$25,$E$8)</f>
        <v>0</v>
      </c>
      <c r="F12" s="4">
        <f>COUNTIFS(Percentuais!$BM$3:$BM$25,$A12,Percentuais!$A$3:$A$25,$F$8)</f>
        <v>0</v>
      </c>
      <c r="G12" s="4">
        <f>COUNTIFS(Percentuais!$BM$3:$BM$25,$A12,Percentuais!$A$3:$A$25,$G$8)</f>
        <v>0</v>
      </c>
      <c r="H12" s="4">
        <f>COUNTIFS(Percentuais!$BM$3:$BM$25,$A12,Percentuais!$A$3:$A$25,$H$8)</f>
        <v>0</v>
      </c>
      <c r="I12" s="16"/>
    </row>
    <row r="13" spans="1:9" x14ac:dyDescent="0.2">
      <c r="A13" s="14" t="s">
        <v>52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COUNTIFS(Percentuais!$BM$3:$BM$25,$A13,Percentuais!$A$3:$A$25,$E$8)</f>
        <v>0</v>
      </c>
      <c r="F13" s="4">
        <f>COUNTIFS(Percentuais!$BM$3:$BM$25,$A13,Percentuais!$A$3:$A$25,$F$8)</f>
        <v>0</v>
      </c>
      <c r="G13" s="4">
        <f>COUNTIFS(Percentuais!$BM$3:$BM$25,$A13,Percentuais!$A$3:$A$25,$G$8)</f>
        <v>0</v>
      </c>
      <c r="H13" s="4">
        <f>COUNTIFS(Percentuais!$BM$3:$BM$25,$A13,Percentuais!$A$3:$A$25,$H$8)</f>
        <v>0</v>
      </c>
      <c r="I13" s="16"/>
    </row>
    <row r="14" spans="1:9" x14ac:dyDescent="0.2">
      <c r="A14" s="14" t="s">
        <v>53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COUNTIFS(Percentuais!$BM$3:$BM$25,$A14,Percentuais!$A$3:$A$25,$E$8)</f>
        <v>0</v>
      </c>
      <c r="F14" s="4">
        <f>COUNTIFS(Percentuais!$BM$3:$BM$25,$A14,Percentuais!$A$3:$A$25,$F$8)</f>
        <v>0</v>
      </c>
      <c r="G14" s="4">
        <f>COUNTIFS(Percentuais!$BM$3:$BM$25,$A14,Percentuais!$A$3:$A$25,$G$8)</f>
        <v>0</v>
      </c>
      <c r="H14" s="4">
        <f>COUNTIFS(Percentuais!$BM$3:$BM$25,$A14,Percentuais!$A$3:$A$25,$H$8)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B0AA5-6BFE-49AC-9034-B8C15DBCC626}">
  <dimension ref="A1:I20"/>
  <sheetViews>
    <sheetView zoomScale="50" zoomScaleNormal="50" workbookViewId="0">
      <selection activeCell="AK42" sqref="AK4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TEXT(Percentuais!BN1,"0")</f>
        <v>QUESTÃO63</v>
      </c>
    </row>
    <row r="2" spans="1:9" x14ac:dyDescent="0.2">
      <c r="A2" s="74" t="str">
        <f>HLOOKUP(A1,Percentuais!$D$1:$KT$2,2,FALSE)</f>
        <v>Considerando o Programa de Iniciação científica tecnológica, avalie: [A disponibilidade do aluno para as atividades de pesquisa]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COUNTIFS(Percentuais!$BN$3:$BN$25,$A9,Percentuais!$A$3:$A$25,$E$8)</f>
        <v>0</v>
      </c>
      <c r="F9" s="4">
        <f>COUNTIFS(Percentuais!$BN$3:$BN$25,$A9,Percentuais!$A$3:$A$25,$F$8)</f>
        <v>0</v>
      </c>
      <c r="G9" s="4">
        <f>COUNTIFS(Percentuais!$BN$3:$BN$25,$A9,Percentuais!$A$3:$A$25,$G$8)</f>
        <v>0</v>
      </c>
      <c r="H9" s="4">
        <f>COUNTIFS(Percentuais!$BN$3:$BN$25,$A9,Percentuais!$A$3:$A$25,$H$8)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COUNTIFS(Percentuais!$BN$3:$BN$25,$A10,Percentuais!$A$3:$A$25,$E$8)</f>
        <v>0</v>
      </c>
      <c r="F10" s="4">
        <f>COUNTIFS(Percentuais!$BN$3:$BN$25,$A10,Percentuais!$A$3:$A$25,$F$8)</f>
        <v>0</v>
      </c>
      <c r="G10" s="4">
        <f>COUNTIFS(Percentuais!$BN$3:$BN$25,$A10,Percentuais!$A$3:$A$25,$G$8)</f>
        <v>0</v>
      </c>
      <c r="H10" s="4">
        <f>COUNTIFS(Percentuais!$BN$3:$BN$25,$A10,Percentuais!$A$3:$A$25,$H$8)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COUNTIFS(Percentuais!$BN$3:$BN$25,$A11,Percentuais!$A$3:$A$25,$E$8)</f>
        <v>0</v>
      </c>
      <c r="F11" s="4">
        <f>COUNTIFS(Percentuais!$BN$3:$BN$25,$A11,Percentuais!$A$3:$A$25,$F$8)</f>
        <v>0</v>
      </c>
      <c r="G11" s="4">
        <f>COUNTIFS(Percentuais!$BN$3:$BN$25,$A11,Percentuais!$A$3:$A$25,$G$8)</f>
        <v>0</v>
      </c>
      <c r="H11" s="4">
        <f>COUNTIFS(Percentuais!$BN$3:$BN$25,$A11,Percentuais!$A$3:$A$25,$H$8)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COUNTIFS(Percentuais!$BN$3:$BN$25,$A12,Percentuais!$A$3:$A$25,$E$8)</f>
        <v>0</v>
      </c>
      <c r="F12" s="4">
        <f>COUNTIFS(Percentuais!$BN$3:$BN$25,$A12,Percentuais!$A$3:$A$25,$F$8)</f>
        <v>0</v>
      </c>
      <c r="G12" s="4">
        <f>COUNTIFS(Percentuais!$BN$3:$BN$25,$A12,Percentuais!$A$3:$A$25,$G$8)</f>
        <v>0</v>
      </c>
      <c r="H12" s="4">
        <f>COUNTIFS(Percentuais!$BN$3:$BN$25,$A12,Percentuais!$A$3:$A$25,$H$8)</f>
        <v>0</v>
      </c>
      <c r="I12" s="16"/>
    </row>
    <row r="13" spans="1:9" x14ac:dyDescent="0.2">
      <c r="A13" s="14" t="s">
        <v>52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COUNTIFS(Percentuais!$BN$3:$BN$25,$A13,Percentuais!$A$3:$A$25,$E$8)</f>
        <v>0</v>
      </c>
      <c r="F13" s="4">
        <f>COUNTIFS(Percentuais!$BN$3:$BN$25,$A13,Percentuais!$A$3:$A$25,$F$8)</f>
        <v>0</v>
      </c>
      <c r="G13" s="4">
        <f>COUNTIFS(Percentuais!$BN$3:$BN$25,$A13,Percentuais!$A$3:$A$25,$G$8)</f>
        <v>0</v>
      </c>
      <c r="H13" s="4">
        <f>COUNTIFS(Percentuais!$BN$3:$BN$25,$A13,Percentuais!$A$3:$A$25,$H$8)</f>
        <v>0</v>
      </c>
      <c r="I13" s="16"/>
    </row>
    <row r="14" spans="1:9" x14ac:dyDescent="0.2">
      <c r="A14" s="14" t="s">
        <v>53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COUNTIFS(Percentuais!$BN$3:$BN$25,$A14,Percentuais!$A$3:$A$25,$E$8)</f>
        <v>0</v>
      </c>
      <c r="F14" s="4">
        <f>COUNTIFS(Percentuais!$BN$3:$BN$25,$A14,Percentuais!$A$3:$A$25,$F$8)</f>
        <v>0</v>
      </c>
      <c r="G14" s="4">
        <f>COUNTIFS(Percentuais!$BN$3:$BN$25,$A14,Percentuais!$A$3:$A$25,$G$8)</f>
        <v>0</v>
      </c>
      <c r="H14" s="4">
        <f>COUNTIFS(Percentuais!$BN$3:$BN$25,$A14,Percentuais!$A$3:$A$25,$H$8)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A56FD-8284-470B-847E-AF6645EF1228}">
  <dimension ref="A1:I20"/>
  <sheetViews>
    <sheetView zoomScale="50" zoomScaleNormal="50" workbookViewId="0">
      <selection activeCell="AI35" sqref="AI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TEXT(Percentuais!BO1,"0")</f>
        <v>QUESTÃO64</v>
      </c>
    </row>
    <row r="2" spans="1:9" x14ac:dyDescent="0.2">
      <c r="A2" s="74" t="str">
        <f>HLOOKUP(A1,Percentuais!$D$1:$KT$2,2,FALSE)</f>
        <v>Considerando o Programa de Iniciação científica tecnológica, avalie: [As melhorias das expectativas profissionais (acesso PG ou mercado de trabalho)]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COUNTIFS(Percentuais!$BO$3:$BO$25,$A9,Percentuais!$A$3:$A$25,$E$8)</f>
        <v>0</v>
      </c>
      <c r="F9" s="4">
        <f>COUNTIFS(Percentuais!$BO$3:$BO$25,$A9,Percentuais!$A$3:$A$25,$F$8)</f>
        <v>0</v>
      </c>
      <c r="G9" s="4">
        <f>COUNTIFS(Percentuais!$BO$3:$BO$25,$A9,Percentuais!$A$3:$A$25,$G$8)</f>
        <v>0</v>
      </c>
      <c r="H9" s="4">
        <f>COUNTIFS(Percentuais!$BO$3:$BO$25,$A9,Percentuais!$A$3:$A$25,$H$8)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COUNTIFS(Percentuais!$BO$3:$BO$25,$A10,Percentuais!$A$3:$A$25,$E$8)</f>
        <v>0</v>
      </c>
      <c r="F10" s="4">
        <f>COUNTIFS(Percentuais!$BO$3:$BO$25,$A10,Percentuais!$A$3:$A$25,$F$8)</f>
        <v>0</v>
      </c>
      <c r="G10" s="4">
        <f>COUNTIFS(Percentuais!$BO$3:$BO$25,$A10,Percentuais!$A$3:$A$25,$G$8)</f>
        <v>0</v>
      </c>
      <c r="H10" s="4">
        <f>COUNTIFS(Percentuais!$BO$3:$BO$25,$A10,Percentuais!$A$3:$A$25,$H$8)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COUNTIFS(Percentuais!$BO$3:$BO$25,$A11,Percentuais!$A$3:$A$25,$E$8)</f>
        <v>0</v>
      </c>
      <c r="F11" s="4">
        <f>COUNTIFS(Percentuais!$BO$3:$BO$25,$A11,Percentuais!$A$3:$A$25,$F$8)</f>
        <v>0</v>
      </c>
      <c r="G11" s="4">
        <f>COUNTIFS(Percentuais!$BO$3:$BO$25,$A11,Percentuais!$A$3:$A$25,$G$8)</f>
        <v>0</v>
      </c>
      <c r="H11" s="4">
        <f>COUNTIFS(Percentuais!$BO$3:$BO$25,$A11,Percentuais!$A$3:$A$25,$H$8)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COUNTIFS(Percentuais!$BO$3:$BO$25,$A12,Percentuais!$A$3:$A$25,$E$8)</f>
        <v>0</v>
      </c>
      <c r="F12" s="4">
        <f>COUNTIFS(Percentuais!$BO$3:$BO$25,$A12,Percentuais!$A$3:$A$25,$F$8)</f>
        <v>0</v>
      </c>
      <c r="G12" s="4">
        <f>COUNTIFS(Percentuais!$BO$3:$BO$25,$A12,Percentuais!$A$3:$A$25,$G$8)</f>
        <v>0</v>
      </c>
      <c r="H12" s="4">
        <f>COUNTIFS(Percentuais!$BO$3:$BO$25,$A12,Percentuais!$A$3:$A$25,$H$8)</f>
        <v>0</v>
      </c>
      <c r="I12" s="16"/>
    </row>
    <row r="13" spans="1:9" x14ac:dyDescent="0.2">
      <c r="A13" s="14" t="s">
        <v>52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COUNTIFS(Percentuais!$BO$3:$BO$25,$A13,Percentuais!$A$3:$A$25,$E$8)</f>
        <v>0</v>
      </c>
      <c r="F13" s="4">
        <f>COUNTIFS(Percentuais!$BO$3:$BO$25,$A13,Percentuais!$A$3:$A$25,$F$8)</f>
        <v>0</v>
      </c>
      <c r="G13" s="4">
        <f>COUNTIFS(Percentuais!$BO$3:$BO$25,$A13,Percentuais!$A$3:$A$25,$G$8)</f>
        <v>0</v>
      </c>
      <c r="H13" s="4">
        <f>COUNTIFS(Percentuais!$BO$3:$BO$25,$A13,Percentuais!$A$3:$A$25,$H$8)</f>
        <v>0</v>
      </c>
      <c r="I13" s="16"/>
    </row>
    <row r="14" spans="1:9" x14ac:dyDescent="0.2">
      <c r="A14" s="14" t="s">
        <v>53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COUNTIFS(Percentuais!$BO$3:$BO$25,$A14,Percentuais!$A$3:$A$25,$E$8)</f>
        <v>0</v>
      </c>
      <c r="F14" s="4">
        <f>COUNTIFS(Percentuais!$BO$3:$BO$25,$A14,Percentuais!$A$3:$A$25,$F$8)</f>
        <v>0</v>
      </c>
      <c r="G14" s="4">
        <f>COUNTIFS(Percentuais!$BO$3:$BO$25,$A14,Percentuais!$A$3:$A$25,$G$8)</f>
        <v>0</v>
      </c>
      <c r="H14" s="4">
        <f>COUNTIFS(Percentuais!$BO$3:$BO$25,$A14,Percentuais!$A$3:$A$25,$H$8)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AFF4B-8EEB-49F6-A5AD-70A37121ED08}">
  <dimension ref="A1:I20"/>
  <sheetViews>
    <sheetView zoomScale="60" zoomScaleNormal="60" workbookViewId="0">
      <selection activeCell="H37" sqref="H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TEXT(Percentuais!BP1,"0")</f>
        <v>QUESTÃO65</v>
      </c>
    </row>
    <row r="2" spans="1:9" x14ac:dyDescent="0.2">
      <c r="A2" s="74" t="str">
        <f>HLOOKUP(A1,Percentuais!$D$1:$KT$2,2,FALSE)</f>
        <v>Considerando o Programa de Iniciação científica tecnológica, avalie: [A melhoria de conhecimento]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COUNTIFS(Percentuais!$BP$3:$BP$25,$A9,Percentuais!$A$3:$A$25,$E$8)</f>
        <v>0</v>
      </c>
      <c r="F9" s="4">
        <f>COUNTIFS(Percentuais!$BP$3:$BP$25,$A9,Percentuais!$A$3:$A$25,$F$8)</f>
        <v>0</v>
      </c>
      <c r="G9" s="4">
        <f>COUNTIFS(Percentuais!$BP$3:$BP$25,$A9,Percentuais!$A$3:$A$25,$G$8)</f>
        <v>0</v>
      </c>
      <c r="H9" s="4">
        <f>COUNTIFS(Percentuais!$BP$3:$BP$25,$A9,Percentuais!$A$3:$A$25,$H$8)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COUNTIFS(Percentuais!$BP$3:$BP$25,$A10,Percentuais!$A$3:$A$25,$E$8)</f>
        <v>0</v>
      </c>
      <c r="F10" s="4">
        <f>COUNTIFS(Percentuais!$BP$3:$BP$25,$A10,Percentuais!$A$3:$A$25,$F$8)</f>
        <v>0</v>
      </c>
      <c r="G10" s="4">
        <f>COUNTIFS(Percentuais!$BP$3:$BP$25,$A10,Percentuais!$A$3:$A$25,$G$8)</f>
        <v>0</v>
      </c>
      <c r="H10" s="4">
        <f>COUNTIFS(Percentuais!$BP$3:$BP$25,$A10,Percentuais!$A$3:$A$25,$H$8)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COUNTIFS(Percentuais!$BP$3:$BP$25,$A11,Percentuais!$A$3:$A$25,$E$8)</f>
        <v>0</v>
      </c>
      <c r="F11" s="4">
        <f>COUNTIFS(Percentuais!$BP$3:$BP$25,$A11,Percentuais!$A$3:$A$25,$F$8)</f>
        <v>0</v>
      </c>
      <c r="G11" s="4">
        <f>COUNTIFS(Percentuais!$BP$3:$BP$25,$A11,Percentuais!$A$3:$A$25,$G$8)</f>
        <v>0</v>
      </c>
      <c r="H11" s="4">
        <f>COUNTIFS(Percentuais!$BP$3:$BP$25,$A11,Percentuais!$A$3:$A$25,$H$8)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COUNTIFS(Percentuais!$BP$3:$BP$25,$A12,Percentuais!$A$3:$A$25,$E$8)</f>
        <v>0</v>
      </c>
      <c r="F12" s="4">
        <f>COUNTIFS(Percentuais!$BP$3:$BP$25,$A12,Percentuais!$A$3:$A$25,$F$8)</f>
        <v>0</v>
      </c>
      <c r="G12" s="4">
        <f>COUNTIFS(Percentuais!$BP$3:$BP$25,$A12,Percentuais!$A$3:$A$25,$G$8)</f>
        <v>0</v>
      </c>
      <c r="H12" s="4">
        <f>COUNTIFS(Percentuais!$BP$3:$BP$25,$A12,Percentuais!$A$3:$A$25,$H$8)</f>
        <v>0</v>
      </c>
      <c r="I12" s="16"/>
    </row>
    <row r="13" spans="1:9" x14ac:dyDescent="0.2">
      <c r="A13" s="14" t="s">
        <v>52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COUNTIFS(Percentuais!$BP$3:$BP$25,$A13,Percentuais!$A$3:$A$25,$E$8)</f>
        <v>0</v>
      </c>
      <c r="F13" s="4">
        <f>COUNTIFS(Percentuais!$BP$3:$BP$25,$A13,Percentuais!$A$3:$A$25,$F$8)</f>
        <v>0</v>
      </c>
      <c r="G13" s="4">
        <f>COUNTIFS(Percentuais!$BP$3:$BP$25,$A13,Percentuais!$A$3:$A$25,$G$8)</f>
        <v>0</v>
      </c>
      <c r="H13" s="4">
        <f>COUNTIFS(Percentuais!$BP$3:$BP$25,$A13,Percentuais!$A$3:$A$25,$H$8)</f>
        <v>0</v>
      </c>
      <c r="I13" s="16"/>
    </row>
    <row r="14" spans="1:9" x14ac:dyDescent="0.2">
      <c r="A14" s="14" t="s">
        <v>53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COUNTIFS(Percentuais!$BP$3:$BP$25,$A14,Percentuais!$A$3:$A$25,$E$8)</f>
        <v>0</v>
      </c>
      <c r="F14" s="4">
        <f>COUNTIFS(Percentuais!$BP$3:$BP$25,$A14,Percentuais!$A$3:$A$25,$F$8)</f>
        <v>0</v>
      </c>
      <c r="G14" s="4">
        <f>COUNTIFS(Percentuais!$BP$3:$BP$25,$A14,Percentuais!$A$3:$A$25,$G$8)</f>
        <v>0</v>
      </c>
      <c r="H14" s="4">
        <f>COUNTIFS(Percentuais!$BP$3:$BP$25,$A14,Percentuais!$A$3:$A$25,$H$8)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50AF2-519A-4A43-BC24-258DC61A986A}">
  <dimension ref="A1:I20"/>
  <sheetViews>
    <sheetView zoomScale="60" zoomScaleNormal="60" workbookViewId="0">
      <selection activeCell="H32" sqref="H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TEXT(Percentuais!BQ1,"0")</f>
        <v>QUESTÃO66</v>
      </c>
    </row>
    <row r="2" spans="1:9" x14ac:dyDescent="0.2">
      <c r="A2" s="74" t="str">
        <f>HLOOKUP(A1,Percentuais!$D$1:$KT$2,2,FALSE)</f>
        <v>Considerando o Programa de Iniciação científica tecnológica, avalie: [O calendário de atividades]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COUNTIFS(Percentuais!$BQ$3:$BQ$25,$A9,Percentuais!$A$3:$A$25,$E$8)</f>
        <v>0</v>
      </c>
      <c r="F9" s="4">
        <f>COUNTIFS(Percentuais!$BQ$3:$BQ$25,$A9,Percentuais!$A$3:$A$25,$F$8)</f>
        <v>0</v>
      </c>
      <c r="G9" s="4">
        <f>COUNTIFS(Percentuais!$BQ$3:$BQ$25,$A9,Percentuais!$A$3:$A$25,$G$8)</f>
        <v>0</v>
      </c>
      <c r="H9" s="4">
        <f>COUNTIFS(Percentuais!$BQ$3:$BQ$25,$A9,Percentuais!$A$3:$A$25,$H$8)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COUNTIFS(Percentuais!$BQ$3:$BQ$25,$A10,Percentuais!$A$3:$A$25,$E$8)</f>
        <v>0</v>
      </c>
      <c r="F10" s="4">
        <f>COUNTIFS(Percentuais!$BQ$3:$BQ$25,$A10,Percentuais!$A$3:$A$25,$F$8)</f>
        <v>0</v>
      </c>
      <c r="G10" s="4">
        <f>COUNTIFS(Percentuais!$BQ$3:$BQ$25,$A10,Percentuais!$A$3:$A$25,$G$8)</f>
        <v>0</v>
      </c>
      <c r="H10" s="4">
        <f>COUNTIFS(Percentuais!$BQ$3:$BQ$25,$A10,Percentuais!$A$3:$A$25,$H$8)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COUNTIFS(Percentuais!$BQ$3:$BQ$25,$A11,Percentuais!$A$3:$A$25,$E$8)</f>
        <v>0</v>
      </c>
      <c r="F11" s="4">
        <f>COUNTIFS(Percentuais!$BQ$3:$BQ$25,$A11,Percentuais!$A$3:$A$25,$F$8)</f>
        <v>0</v>
      </c>
      <c r="G11" s="4">
        <f>COUNTIFS(Percentuais!$BQ$3:$BQ$25,$A11,Percentuais!$A$3:$A$25,$G$8)</f>
        <v>0</v>
      </c>
      <c r="H11" s="4">
        <f>COUNTIFS(Percentuais!$BQ$3:$BQ$25,$A11,Percentuais!$A$3:$A$25,$H$8)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COUNTIFS(Percentuais!$BQ$3:$BQ$25,$A12,Percentuais!$A$3:$A$25,$E$8)</f>
        <v>0</v>
      </c>
      <c r="F12" s="4">
        <f>COUNTIFS(Percentuais!$BQ$3:$BQ$25,$A12,Percentuais!$A$3:$A$25,$F$8)</f>
        <v>0</v>
      </c>
      <c r="G12" s="4">
        <f>COUNTIFS(Percentuais!$BQ$3:$BQ$25,$A12,Percentuais!$A$3:$A$25,$G$8)</f>
        <v>0</v>
      </c>
      <c r="H12" s="4">
        <f>COUNTIFS(Percentuais!$BQ$3:$BQ$25,$A12,Percentuais!$A$3:$A$25,$H$8)</f>
        <v>0</v>
      </c>
      <c r="I12" s="16"/>
    </row>
    <row r="13" spans="1:9" x14ac:dyDescent="0.2">
      <c r="A13" s="14" t="s">
        <v>52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COUNTIFS(Percentuais!$BQ$3:$BQ$25,$A13,Percentuais!$A$3:$A$25,$E$8)</f>
        <v>0</v>
      </c>
      <c r="F13" s="4">
        <f>COUNTIFS(Percentuais!$BQ$3:$BQ$25,$A13,Percentuais!$A$3:$A$25,$F$8)</f>
        <v>0</v>
      </c>
      <c r="G13" s="4">
        <f>COUNTIFS(Percentuais!$BQ$3:$BQ$25,$A13,Percentuais!$A$3:$A$25,$G$8)</f>
        <v>0</v>
      </c>
      <c r="H13" s="4">
        <f>COUNTIFS(Percentuais!$BQ$3:$BQ$25,$A13,Percentuais!$A$3:$A$25,$H$8)</f>
        <v>0</v>
      </c>
      <c r="I13" s="16"/>
    </row>
    <row r="14" spans="1:9" x14ac:dyDescent="0.2">
      <c r="A14" s="14" t="s">
        <v>53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COUNTIFS(Percentuais!$BQ$3:$BQ$25,$A14,Percentuais!$A$3:$A$25,$E$8)</f>
        <v>0</v>
      </c>
      <c r="F14" s="4">
        <f>COUNTIFS(Percentuais!$BQ$3:$BQ$25,$A14,Percentuais!$A$3:$A$25,$F$8)</f>
        <v>0</v>
      </c>
      <c r="G14" s="4">
        <f>COUNTIFS(Percentuais!$BQ$3:$BQ$25,$A14,Percentuais!$A$3:$A$25,$G$8)</f>
        <v>0</v>
      </c>
      <c r="H14" s="4">
        <f>COUNTIFS(Percentuais!$BQ$3:$BQ$25,$A14,Percentuais!$A$3:$A$25,$H$8)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69586-8835-45D5-BFD9-9D897BDA6D70}">
  <dimension ref="A1:I20"/>
  <sheetViews>
    <sheetView zoomScale="50" zoomScaleNormal="50" workbookViewId="0">
      <selection activeCell="AJ38" sqref="AI38:AJ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TEXT(Percentuais!BR1,"0")</f>
        <v>QUESTÃO67</v>
      </c>
    </row>
    <row r="2" spans="1:9" x14ac:dyDescent="0.2">
      <c r="A2" s="74" t="str">
        <f>HLOOKUP(A1,Percentuais!$D$1:$KT$2,2,FALSE)</f>
        <v>Considerando o Programa de Iniciação científica tecnológica, avalie: [O sistema - SICT]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COUNTIFS(Percentuais!$BR$3:$BR$25,$A9,Percentuais!$A$3:$A$25,$E$8)</f>
        <v>0</v>
      </c>
      <c r="F9" s="4">
        <f>COUNTIFS(Percentuais!$BR$3:$BR$25,$A9,Percentuais!$A$3:$A$25,$F$8)</f>
        <v>0</v>
      </c>
      <c r="G9" s="4">
        <f>COUNTIFS(Percentuais!$BR$3:$BR$25,$A9,Percentuais!$A$3:$A$25,$G$8)</f>
        <v>0</v>
      </c>
      <c r="H9" s="4">
        <f>COUNTIFS(Percentuais!$BR$3:$BR$25,$A9,Percentuais!$A$3:$A$25,$H$8)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COUNTIFS(Percentuais!$BR$3:$BR$25,$A10,Percentuais!$A$3:$A$25,$E$8)</f>
        <v>0</v>
      </c>
      <c r="F10" s="4">
        <f>COUNTIFS(Percentuais!$BR$3:$BR$25,$A10,Percentuais!$A$3:$A$25,$F$8)</f>
        <v>0</v>
      </c>
      <c r="G10" s="4">
        <f>COUNTIFS(Percentuais!$BR$3:$BR$25,$A10,Percentuais!$A$3:$A$25,$G$8)</f>
        <v>0</v>
      </c>
      <c r="H10" s="4">
        <f>COUNTIFS(Percentuais!$BR$3:$BR$25,$A10,Percentuais!$A$3:$A$25,$H$8)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COUNTIFS(Percentuais!$BR$3:$BR$25,$A11,Percentuais!$A$3:$A$25,$E$8)</f>
        <v>0</v>
      </c>
      <c r="F11" s="4">
        <f>COUNTIFS(Percentuais!$BR$3:$BR$25,$A11,Percentuais!$A$3:$A$25,$F$8)</f>
        <v>0</v>
      </c>
      <c r="G11" s="4">
        <f>COUNTIFS(Percentuais!$BR$3:$BR$25,$A11,Percentuais!$A$3:$A$25,$G$8)</f>
        <v>0</v>
      </c>
      <c r="H11" s="4">
        <f>COUNTIFS(Percentuais!$BR$3:$BR$25,$A11,Percentuais!$A$3:$A$25,$H$8)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COUNTIFS(Percentuais!$BR$3:$BR$25,$A12,Percentuais!$A$3:$A$25,$E$8)</f>
        <v>0</v>
      </c>
      <c r="F12" s="4">
        <f>COUNTIFS(Percentuais!$BR$3:$BR$25,$A12,Percentuais!$A$3:$A$25,$F$8)</f>
        <v>0</v>
      </c>
      <c r="G12" s="4">
        <f>COUNTIFS(Percentuais!$BR$3:$BR$25,$A12,Percentuais!$A$3:$A$25,$G$8)</f>
        <v>0</v>
      </c>
      <c r="H12" s="4">
        <f>COUNTIFS(Percentuais!$BR$3:$BR$25,$A12,Percentuais!$A$3:$A$25,$H$8)</f>
        <v>0</v>
      </c>
      <c r="I12" s="16"/>
    </row>
    <row r="13" spans="1:9" x14ac:dyDescent="0.2">
      <c r="A13" s="14" t="s">
        <v>52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COUNTIFS(Percentuais!$BR$3:$BR$25,$A13,Percentuais!$A$3:$A$25,$E$8)</f>
        <v>0</v>
      </c>
      <c r="F13" s="4">
        <f>COUNTIFS(Percentuais!$BR$3:$BR$25,$A13,Percentuais!$A$3:$A$25,$F$8)</f>
        <v>0</v>
      </c>
      <c r="G13" s="4">
        <f>COUNTIFS(Percentuais!$BR$3:$BR$25,$A13,Percentuais!$A$3:$A$25,$G$8)</f>
        <v>0</v>
      </c>
      <c r="H13" s="4">
        <f>COUNTIFS(Percentuais!$BR$3:$BR$25,$A13,Percentuais!$A$3:$A$25,$H$8)</f>
        <v>0</v>
      </c>
      <c r="I13" s="16"/>
    </row>
    <row r="14" spans="1:9" x14ac:dyDescent="0.2">
      <c r="A14" s="14" t="s">
        <v>53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COUNTIFS(Percentuais!$BR$3:$BR$25,$A14,Percentuais!$A$3:$A$25,$E$8)</f>
        <v>0</v>
      </c>
      <c r="F14" s="4">
        <f>COUNTIFS(Percentuais!$BR$3:$BR$25,$A14,Percentuais!$A$3:$A$25,$F$8)</f>
        <v>0</v>
      </c>
      <c r="G14" s="4">
        <f>COUNTIFS(Percentuais!$BR$3:$BR$25,$A14,Percentuais!$A$3:$A$25,$G$8)</f>
        <v>0</v>
      </c>
      <c r="H14" s="4">
        <f>COUNTIFS(Percentuais!$BR$3:$BR$25,$A14,Percentuais!$A$3:$A$25,$H$8)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63F93-BD8C-4C0C-9B66-CD67EFBB57CF}">
  <dimension ref="A1:I18"/>
  <sheetViews>
    <sheetView zoomScale="50" zoomScaleNormal="50" workbookViewId="0">
      <selection activeCell="AE45" sqref="AE4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4.28515625" customWidth="1"/>
    <col min="8" max="8" width="17.85546875" customWidth="1"/>
  </cols>
  <sheetData>
    <row r="1" spans="1:9" x14ac:dyDescent="0.2">
      <c r="A1" s="32" t="str">
        <f>TEXT(Percentuais!BS1,"0")</f>
        <v>QUESTÃO68</v>
      </c>
    </row>
    <row r="2" spans="1:9" x14ac:dyDescent="0.2">
      <c r="A2" s="74" t="str">
        <f>HLOOKUP(A1,Percentuais!$D$1:$KV$2,2,FALSE)</f>
        <v>Por favor, escolha Sim se trabalha com a Pós-graduação stricto sensu e considera que pode contribuir nos temas de planejamento,  Políticas e ações. Caso contrário, escolha Não para prosseguir: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8" spans="1:9" x14ac:dyDescent="0.2">
      <c r="A8" s="2"/>
      <c r="E8" s="3"/>
    </row>
    <row r="9" spans="1:9" ht="25.5" x14ac:dyDescent="0.2">
      <c r="A9" s="20"/>
      <c r="B9" s="15" t="s">
        <v>623</v>
      </c>
      <c r="C9" s="15" t="s">
        <v>624</v>
      </c>
      <c r="D9" s="15" t="s">
        <v>625</v>
      </c>
      <c r="E9" s="21" t="s">
        <v>14</v>
      </c>
      <c r="F9" s="21" t="s">
        <v>13</v>
      </c>
      <c r="G9" s="21" t="s">
        <v>0</v>
      </c>
      <c r="H9" s="21" t="s">
        <v>11</v>
      </c>
      <c r="I9" s="20" t="s">
        <v>622</v>
      </c>
    </row>
    <row r="10" spans="1:9" x14ac:dyDescent="0.2">
      <c r="A10" s="21" t="s">
        <v>4</v>
      </c>
      <c r="B10" s="57">
        <f>(E10+F10+G10)/$I$12</f>
        <v>0</v>
      </c>
      <c r="C10" s="57">
        <f>$H10/$I$12</f>
        <v>0</v>
      </c>
      <c r="D10" s="57">
        <f>B10+C10</f>
        <v>0</v>
      </c>
      <c r="E10" s="22">
        <f>COUNTIFS(Percentuais!$BS$3:$BS$25,$A10,Percentuais!$A$3:$A$25,$E$9)</f>
        <v>0</v>
      </c>
      <c r="F10" s="22">
        <f>COUNTIFS(Percentuais!$BS$3:$BS$25,$A10,Percentuais!$A$3:$A$25,$F$9)</f>
        <v>0</v>
      </c>
      <c r="G10" s="22">
        <f>COUNTIFS(Percentuais!$BS$3:$BS$25,$A10,Percentuais!$A$3:$A$25,$G$9)</f>
        <v>0</v>
      </c>
      <c r="H10" s="22">
        <f>COUNTIFS(Percentuais!$BS$3:$BS$25,$A10,Percentuais!$A$3:$A$25,$H$9)</f>
        <v>0</v>
      </c>
      <c r="I10" s="23"/>
    </row>
    <row r="11" spans="1:9" x14ac:dyDescent="0.2">
      <c r="A11" s="21" t="s">
        <v>18</v>
      </c>
      <c r="B11" s="57">
        <f>(E11+F11+G11)/$I$12</f>
        <v>0</v>
      </c>
      <c r="C11" s="57">
        <f>$H11/$I$12</f>
        <v>1</v>
      </c>
      <c r="D11" s="57">
        <f t="shared" ref="D11" si="0">B11+C11</f>
        <v>1</v>
      </c>
      <c r="E11" s="22">
        <f>COUNTIFS(Percentuais!$BS$3:$BS$25,$A11,Percentuais!$A$3:$A$25,$E$9)</f>
        <v>0</v>
      </c>
      <c r="F11" s="22">
        <f>COUNTIFS(Percentuais!$BS$3:$BS$25,$A11,Percentuais!$A$3:$A$25,$F$9)</f>
        <v>0</v>
      </c>
      <c r="G11" s="22">
        <f>COUNTIFS(Percentuais!$BS$3:$BS$25,$A11,Percentuais!$A$3:$A$25,$G$9)</f>
        <v>0</v>
      </c>
      <c r="H11" s="22">
        <f>COUNTIFS(Percentuais!$BS$3:$BS$25,$A11,Percentuais!$A$3:$A$25,$H$9)</f>
        <v>23</v>
      </c>
      <c r="I11" s="24"/>
    </row>
    <row r="12" spans="1:9" x14ac:dyDescent="0.2">
      <c r="A12" s="20"/>
      <c r="B12" s="58">
        <f t="shared" ref="B12:H12" si="1">SUM(B10:B11)</f>
        <v>0</v>
      </c>
      <c r="C12" s="58">
        <f t="shared" si="1"/>
        <v>1</v>
      </c>
      <c r="D12" s="57">
        <f t="shared" si="1"/>
        <v>1</v>
      </c>
      <c r="E12" s="25">
        <f t="shared" si="1"/>
        <v>0</v>
      </c>
      <c r="F12" s="25">
        <f t="shared" si="1"/>
        <v>0</v>
      </c>
      <c r="G12" s="22">
        <f t="shared" si="1"/>
        <v>0</v>
      </c>
      <c r="H12" s="26">
        <f t="shared" si="1"/>
        <v>23</v>
      </c>
      <c r="I12" s="27">
        <f>SUM(E12:H12)</f>
        <v>23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CCE60-CD1A-407D-BD13-E14D996196B9}">
  <dimension ref="A1:J35"/>
  <sheetViews>
    <sheetView topLeftCell="A15" zoomScale="60" zoomScaleNormal="60" workbookViewId="0">
      <selection activeCell="C45" sqref="C45"/>
    </sheetView>
  </sheetViews>
  <sheetFormatPr defaultRowHeight="12.75" x14ac:dyDescent="0.2"/>
  <cols>
    <col min="1" max="1" width="12.42578125" customWidth="1"/>
    <col min="2" max="2" width="27.85546875" customWidth="1"/>
    <col min="3" max="4" width="11.140625" customWidth="1"/>
    <col min="5" max="5" width="12.42578125" customWidth="1"/>
    <col min="6" max="6" width="13" customWidth="1"/>
    <col min="7" max="7" width="13.5703125" customWidth="1"/>
    <col min="8" max="8" width="14.28515625" customWidth="1"/>
    <col min="9" max="9" width="17.85546875" customWidth="1"/>
    <col min="10" max="10" width="15.140625" customWidth="1"/>
  </cols>
  <sheetData>
    <row r="1" spans="1:10" x14ac:dyDescent="0.2">
      <c r="B1" s="32"/>
      <c r="C1" s="60"/>
      <c r="D1" s="60"/>
      <c r="E1" s="60"/>
    </row>
    <row r="2" spans="1:10" x14ac:dyDescent="0.2">
      <c r="A2" s="83" t="s">
        <v>638</v>
      </c>
      <c r="B2" s="83"/>
      <c r="C2" s="60"/>
      <c r="D2" s="60"/>
      <c r="E2" s="60"/>
    </row>
    <row r="3" spans="1:10" x14ac:dyDescent="0.2">
      <c r="C3" s="60"/>
      <c r="D3" s="60"/>
      <c r="E3" s="60"/>
    </row>
    <row r="4" spans="1:10" x14ac:dyDescent="0.2">
      <c r="B4" s="2"/>
      <c r="C4" s="60"/>
      <c r="D4" s="60"/>
      <c r="E4" s="60"/>
      <c r="F4" s="3"/>
    </row>
    <row r="5" spans="1:10" ht="25.5" x14ac:dyDescent="0.2">
      <c r="A5" t="s">
        <v>642</v>
      </c>
      <c r="B5" s="20" t="s">
        <v>639</v>
      </c>
      <c r="C5" s="61" t="s">
        <v>623</v>
      </c>
      <c r="D5" s="61" t="s">
        <v>624</v>
      </c>
      <c r="E5" s="61" t="s">
        <v>625</v>
      </c>
      <c r="F5" s="21" t="s">
        <v>14</v>
      </c>
      <c r="G5" s="21" t="s">
        <v>13</v>
      </c>
      <c r="H5" s="21" t="s">
        <v>0</v>
      </c>
      <c r="I5" s="21" t="s">
        <v>11</v>
      </c>
      <c r="J5" s="20" t="s">
        <v>622</v>
      </c>
    </row>
    <row r="6" spans="1:10" x14ac:dyDescent="0.2">
      <c r="B6" s="21" t="s">
        <v>4</v>
      </c>
      <c r="C6" s="57">
        <f>(F6+G6+H6)/$J$8</f>
        <v>0</v>
      </c>
      <c r="D6" s="57">
        <f>$I6/$J$8</f>
        <v>0</v>
      </c>
      <c r="E6" s="57">
        <f>C6+D6</f>
        <v>0</v>
      </c>
      <c r="F6" s="22">
        <f>COUNTIFS(Percentuais!$BT$3:$BT$25,$B6,Percentuais!$A$3:$A$25,$F$5)</f>
        <v>0</v>
      </c>
      <c r="G6" s="22">
        <f>COUNTIFS(Percentuais!$BT$3:$BT$25,$B6,Percentuais!$A$3:$A$25,$G$5)</f>
        <v>0</v>
      </c>
      <c r="H6" s="22">
        <f>COUNTIFS(Percentuais!$BT$3:$BT$25,$B6,Percentuais!$A$3:$A$25,$H$5)</f>
        <v>0</v>
      </c>
      <c r="I6" s="22">
        <f>COUNTIFS(Percentuais!$BT$3:$BT$25,$B6,Percentuais!$A$3:$A$25,$I$5)</f>
        <v>0</v>
      </c>
      <c r="J6" s="23"/>
    </row>
    <row r="7" spans="1:10" x14ac:dyDescent="0.2">
      <c r="B7" s="21" t="s">
        <v>18</v>
      </c>
      <c r="C7" s="57">
        <f>(F7+G7+H7)/$J$8</f>
        <v>0</v>
      </c>
      <c r="D7" s="57">
        <f>$I7/$J$8</f>
        <v>1</v>
      </c>
      <c r="E7" s="57">
        <f t="shared" ref="E7" si="0">C7+D7</f>
        <v>1</v>
      </c>
      <c r="F7" s="22">
        <f>COUNTIFS(Percentuais!$BT$3:$BT$25,$B7,Percentuais!$A$3:$A$25,$F$5)</f>
        <v>0</v>
      </c>
      <c r="G7" s="22">
        <f>COUNTIFS(Percentuais!$BT$3:$BT$25,$B7,Percentuais!$A$3:$A$25,$G$5)</f>
        <v>0</v>
      </c>
      <c r="H7" s="22">
        <f>COUNTIFS(Percentuais!$BT$3:$BT$25,$B7,Percentuais!$A$3:$A$25,$H$5)</f>
        <v>0</v>
      </c>
      <c r="I7" s="22">
        <f>COUNTIFS(Percentuais!$BT$3:$BT$25,$B7,Percentuais!$A$3:$A$25,$I$5)</f>
        <v>23</v>
      </c>
      <c r="J7" s="24"/>
    </row>
    <row r="8" spans="1:10" x14ac:dyDescent="0.2">
      <c r="B8" s="20"/>
      <c r="C8" s="58">
        <f t="shared" ref="C8:I8" si="1">SUM(C6:C7)</f>
        <v>0</v>
      </c>
      <c r="D8" s="58">
        <f t="shared" si="1"/>
        <v>1</v>
      </c>
      <c r="E8" s="57">
        <f t="shared" si="1"/>
        <v>1</v>
      </c>
      <c r="F8" s="25">
        <f t="shared" si="1"/>
        <v>0</v>
      </c>
      <c r="G8" s="25">
        <f t="shared" si="1"/>
        <v>0</v>
      </c>
      <c r="H8" s="22">
        <f t="shared" si="1"/>
        <v>0</v>
      </c>
      <c r="I8" s="26">
        <f t="shared" si="1"/>
        <v>23</v>
      </c>
      <c r="J8" s="27">
        <f>SUM(F8:I8)</f>
        <v>23</v>
      </c>
    </row>
    <row r="9" spans="1:10" ht="25.5" x14ac:dyDescent="0.2">
      <c r="A9" t="s">
        <v>643</v>
      </c>
      <c r="B9" s="20" t="s">
        <v>640</v>
      </c>
      <c r="C9" s="61" t="s">
        <v>623</v>
      </c>
      <c r="D9" s="61" t="s">
        <v>624</v>
      </c>
      <c r="E9" s="61" t="s">
        <v>625</v>
      </c>
      <c r="F9" s="21" t="s">
        <v>14</v>
      </c>
      <c r="G9" s="21" t="s">
        <v>13</v>
      </c>
      <c r="H9" s="21" t="s">
        <v>0</v>
      </c>
      <c r="I9" s="21" t="s">
        <v>11</v>
      </c>
      <c r="J9" s="20" t="s">
        <v>622</v>
      </c>
    </row>
    <row r="10" spans="1:10" x14ac:dyDescent="0.2">
      <c r="B10" s="21" t="s">
        <v>4</v>
      </c>
      <c r="C10" s="57">
        <f>(F10+G10+H10)/$J$8</f>
        <v>0</v>
      </c>
      <c r="D10" s="57">
        <f>$I10/$J$8</f>
        <v>0</v>
      </c>
      <c r="E10" s="57">
        <f>C10+D10</f>
        <v>0</v>
      </c>
      <c r="F10" s="22">
        <f>COUNTIFS(Percentuais!$BU$3:$BU$25,$B10,Percentuais!$A$3:$A$25,$F$5)</f>
        <v>0</v>
      </c>
      <c r="G10" s="22">
        <f>COUNTIFS(Percentuais!$BU$3:$BU$25,$B10,Percentuais!$A$3:$A$25,$G$5)</f>
        <v>0</v>
      </c>
      <c r="H10" s="22">
        <f>COUNTIFS(Percentuais!$BU$3:$BU$25,$B10,Percentuais!$A$3:$A$25,$H$5)</f>
        <v>0</v>
      </c>
      <c r="I10" s="22">
        <f>COUNTIFS(Percentuais!$BU$3:$BU$25,$B10,Percentuais!$A$3:$A$25,$I$5)</f>
        <v>0</v>
      </c>
      <c r="J10" s="23"/>
    </row>
    <row r="11" spans="1:10" x14ac:dyDescent="0.2">
      <c r="B11" s="21" t="s">
        <v>18</v>
      </c>
      <c r="C11" s="57">
        <f>(F11+G11+H11)/$J$8</f>
        <v>0</v>
      </c>
      <c r="D11" s="57">
        <f>$I11/$J$8</f>
        <v>1</v>
      </c>
      <c r="E11" s="57">
        <f t="shared" ref="E11" si="2">C11+D11</f>
        <v>1</v>
      </c>
      <c r="F11" s="22">
        <f>COUNTIFS(Percentuais!$BU$3:$BU$25,$B11,Percentuais!$A$3:$A$25,$F$5)</f>
        <v>0</v>
      </c>
      <c r="G11" s="22">
        <f>COUNTIFS(Percentuais!$BU$3:$BU$25,$B11,Percentuais!$A$3:$A$25,$G$5)</f>
        <v>0</v>
      </c>
      <c r="H11" s="22">
        <f>COUNTIFS(Percentuais!$BU$3:$BU$25,$B11,Percentuais!$A$3:$A$25,$H$5)</f>
        <v>0</v>
      </c>
      <c r="I11" s="22">
        <f>COUNTIFS(Percentuais!$BU$3:$BU$25,$B11,Percentuais!$A$3:$A$25,$I$5)</f>
        <v>23</v>
      </c>
      <c r="J11" s="24"/>
    </row>
    <row r="12" spans="1:10" x14ac:dyDescent="0.2">
      <c r="B12" s="20"/>
      <c r="C12" s="58">
        <f t="shared" ref="C12:I12" si="3">SUM(C10:C11)</f>
        <v>0</v>
      </c>
      <c r="D12" s="58">
        <f t="shared" si="3"/>
        <v>1</v>
      </c>
      <c r="E12" s="57">
        <f t="shared" si="3"/>
        <v>1</v>
      </c>
      <c r="F12" s="25">
        <f t="shared" si="3"/>
        <v>0</v>
      </c>
      <c r="G12" s="25">
        <f t="shared" si="3"/>
        <v>0</v>
      </c>
      <c r="H12" s="22">
        <f t="shared" si="3"/>
        <v>0</v>
      </c>
      <c r="I12" s="26">
        <f t="shared" si="3"/>
        <v>23</v>
      </c>
      <c r="J12" s="27">
        <f>SUM(F12:I12)</f>
        <v>23</v>
      </c>
    </row>
    <row r="13" spans="1:10" ht="25.5" x14ac:dyDescent="0.2">
      <c r="A13" t="s">
        <v>644</v>
      </c>
      <c r="B13" s="20" t="s">
        <v>641</v>
      </c>
      <c r="C13" s="61" t="s">
        <v>623</v>
      </c>
      <c r="D13" s="61" t="s">
        <v>624</v>
      </c>
      <c r="E13" s="61" t="s">
        <v>625</v>
      </c>
      <c r="F13" s="21" t="s">
        <v>14</v>
      </c>
      <c r="G13" s="21" t="s">
        <v>13</v>
      </c>
      <c r="H13" s="21" t="s">
        <v>0</v>
      </c>
      <c r="I13" s="21" t="s">
        <v>11</v>
      </c>
      <c r="J13" s="20" t="s">
        <v>622</v>
      </c>
    </row>
    <row r="14" spans="1:10" x14ac:dyDescent="0.2">
      <c r="B14" s="21" t="s">
        <v>4</v>
      </c>
      <c r="C14" s="57">
        <f>(F14+G14+H14)/$J$8</f>
        <v>0</v>
      </c>
      <c r="D14" s="57">
        <f>$I14/$J$8</f>
        <v>0</v>
      </c>
      <c r="E14" s="57">
        <f>C14+D14</f>
        <v>0</v>
      </c>
      <c r="F14" s="22">
        <f>COUNTIFS(Percentuais!$BV$3:$BV$25,$B14,Percentuais!$A$3:$A$25,$F$5)</f>
        <v>0</v>
      </c>
      <c r="G14" s="22">
        <f>COUNTIFS(Percentuais!$BV$3:$BV$25,$B14,Percentuais!$A$3:$A$25,$G$5)</f>
        <v>0</v>
      </c>
      <c r="H14" s="22">
        <f>COUNTIFS(Percentuais!$BV$3:$BV$25,$B14,Percentuais!$A$3:$A$25,$H$5)</f>
        <v>0</v>
      </c>
      <c r="I14" s="22">
        <f>COUNTIFS(Percentuais!$BV$3:$BV$25,$B14,Percentuais!$A$3:$A$25,$I$5)</f>
        <v>0</v>
      </c>
      <c r="J14" s="23"/>
    </row>
    <row r="15" spans="1:10" x14ac:dyDescent="0.2">
      <c r="B15" s="21" t="s">
        <v>18</v>
      </c>
      <c r="C15" s="57">
        <f>(F15+G15+H15)/$J$8</f>
        <v>0</v>
      </c>
      <c r="D15" s="57">
        <f>$I15/$J$8</f>
        <v>1</v>
      </c>
      <c r="E15" s="57">
        <f t="shared" ref="E15" si="4">C15+D15</f>
        <v>1</v>
      </c>
      <c r="F15" s="22">
        <f>COUNTIFS(Percentuais!$BV$3:$BV$25,$B15,Percentuais!$A$3:$A$25,$F$5)</f>
        <v>0</v>
      </c>
      <c r="G15" s="22">
        <f>COUNTIFS(Percentuais!$BV$3:$BV$25,$B15,Percentuais!$A$3:$A$25,$G$5)</f>
        <v>0</v>
      </c>
      <c r="H15" s="22">
        <f>COUNTIFS(Percentuais!$BV$3:$BV$25,$B15,Percentuais!$A$3:$A$25,$H$5)</f>
        <v>0</v>
      </c>
      <c r="I15" s="22">
        <f>COUNTIFS(Percentuais!$BV$3:$BV$25,$B15,Percentuais!$A$3:$A$25,$I$5)</f>
        <v>23</v>
      </c>
      <c r="J15" s="24"/>
    </row>
    <row r="16" spans="1:10" x14ac:dyDescent="0.2">
      <c r="B16" s="20"/>
      <c r="C16" s="58">
        <f t="shared" ref="C16:I16" si="5">SUM(C14:C15)</f>
        <v>0</v>
      </c>
      <c r="D16" s="58">
        <f t="shared" si="5"/>
        <v>1</v>
      </c>
      <c r="E16" s="57">
        <f t="shared" si="5"/>
        <v>1</v>
      </c>
      <c r="F16" s="25">
        <f t="shared" si="5"/>
        <v>0</v>
      </c>
      <c r="G16" s="25">
        <f t="shared" si="5"/>
        <v>0</v>
      </c>
      <c r="H16" s="22">
        <f t="shared" si="5"/>
        <v>0</v>
      </c>
      <c r="I16" s="26">
        <f t="shared" si="5"/>
        <v>23</v>
      </c>
      <c r="J16" s="27">
        <f>SUM(F16:I16)</f>
        <v>23</v>
      </c>
    </row>
    <row r="17" spans="1:10" ht="25.5" x14ac:dyDescent="0.2">
      <c r="A17" t="s">
        <v>646</v>
      </c>
      <c r="B17" s="20" t="s">
        <v>645</v>
      </c>
      <c r="C17" s="61" t="s">
        <v>623</v>
      </c>
      <c r="D17" s="61" t="s">
        <v>624</v>
      </c>
      <c r="E17" s="61" t="s">
        <v>625</v>
      </c>
      <c r="F17" s="21" t="s">
        <v>14</v>
      </c>
      <c r="G17" s="21" t="s">
        <v>13</v>
      </c>
      <c r="H17" s="21" t="s">
        <v>0</v>
      </c>
      <c r="I17" s="21" t="s">
        <v>11</v>
      </c>
      <c r="J17" s="20" t="s">
        <v>622</v>
      </c>
    </row>
    <row r="18" spans="1:10" x14ac:dyDescent="0.2">
      <c r="B18" s="21" t="s">
        <v>4</v>
      </c>
      <c r="C18" s="57">
        <f>(F18+G18+H18)/$J$8</f>
        <v>0</v>
      </c>
      <c r="D18" s="57">
        <f>$I18/$J$8</f>
        <v>0</v>
      </c>
      <c r="E18" s="57">
        <f>C18+D18</f>
        <v>0</v>
      </c>
      <c r="F18" s="22">
        <f>COUNTIFS(Percentuais!$BW$3:$BW$25,$B18,Percentuais!$A$3:$A$25,$F$5)</f>
        <v>0</v>
      </c>
      <c r="G18" s="22">
        <f>COUNTIFS(Percentuais!$BW$3:$BW$25,$B18,Percentuais!$A$3:$A$25,$G$5)</f>
        <v>0</v>
      </c>
      <c r="H18" s="22">
        <f>COUNTIFS(Percentuais!$BW$3:$BW$25,$B18,Percentuais!$A$3:$A$25,$H$5)</f>
        <v>0</v>
      </c>
      <c r="I18" s="22">
        <f>COUNTIFS(Percentuais!$BW$3:$BW$25,$B18,Percentuais!$A$3:$A$25,$I$5)</f>
        <v>0</v>
      </c>
      <c r="J18" s="23"/>
    </row>
    <row r="19" spans="1:10" x14ac:dyDescent="0.2">
      <c r="B19" s="21" t="s">
        <v>18</v>
      </c>
      <c r="C19" s="57">
        <f>(F19+G19+H19)/$J$8</f>
        <v>0</v>
      </c>
      <c r="D19" s="57">
        <f>$I19/$J$8</f>
        <v>1</v>
      </c>
      <c r="E19" s="57">
        <f t="shared" ref="E19" si="6">C19+D19</f>
        <v>1</v>
      </c>
      <c r="F19" s="22">
        <f>COUNTIFS(Percentuais!$BW$3:$BW$25,$B19,Percentuais!$A$3:$A$25,$F$5)</f>
        <v>0</v>
      </c>
      <c r="G19" s="22">
        <f>COUNTIFS(Percentuais!$BW$3:$BW$25,$B19,Percentuais!$A$3:$A$25,$G$5)</f>
        <v>0</v>
      </c>
      <c r="H19" s="22">
        <f>COUNTIFS(Percentuais!$BW$3:$BW$25,$B19,Percentuais!$A$3:$A$25,$H$5)</f>
        <v>0</v>
      </c>
      <c r="I19" s="22">
        <f>COUNTIFS(Percentuais!$BW$3:$BW$25,$B19,Percentuais!$A$3:$A$25,$I$5)</f>
        <v>23</v>
      </c>
      <c r="J19" s="24"/>
    </row>
    <row r="20" spans="1:10" x14ac:dyDescent="0.2">
      <c r="B20" s="20"/>
      <c r="C20" s="58">
        <f t="shared" ref="C20:I20" si="7">SUM(C18:C19)</f>
        <v>0</v>
      </c>
      <c r="D20" s="58">
        <f t="shared" si="7"/>
        <v>1</v>
      </c>
      <c r="E20" s="57">
        <f t="shared" si="7"/>
        <v>1</v>
      </c>
      <c r="F20" s="25">
        <f t="shared" si="7"/>
        <v>0</v>
      </c>
      <c r="G20" s="25">
        <f t="shared" si="7"/>
        <v>0</v>
      </c>
      <c r="H20" s="22">
        <f t="shared" si="7"/>
        <v>0</v>
      </c>
      <c r="I20" s="26">
        <f t="shared" si="7"/>
        <v>23</v>
      </c>
      <c r="J20" s="27">
        <f>SUM(F20:I20)</f>
        <v>23</v>
      </c>
    </row>
    <row r="23" spans="1:10" ht="25.5" x14ac:dyDescent="0.2">
      <c r="B23" t="s">
        <v>830</v>
      </c>
      <c r="C23" s="34" t="s">
        <v>623</v>
      </c>
      <c r="D23" s="34" t="s">
        <v>624</v>
      </c>
      <c r="E23" s="34" t="s">
        <v>625</v>
      </c>
    </row>
    <row r="24" spans="1:10" x14ac:dyDescent="0.2">
      <c r="B24" s="36" t="s">
        <v>639</v>
      </c>
      <c r="C24" s="39"/>
      <c r="D24" s="39"/>
      <c r="E24" s="40"/>
    </row>
    <row r="25" spans="1:10" x14ac:dyDescent="0.2">
      <c r="B25" s="38" t="s">
        <v>4</v>
      </c>
      <c r="C25" s="62">
        <v>8.9115213239974539E-2</v>
      </c>
      <c r="D25" s="62">
        <v>7.0019096117122856E-3</v>
      </c>
      <c r="E25" s="62">
        <v>9.6117122851686831E-2</v>
      </c>
    </row>
    <row r="26" spans="1:10" x14ac:dyDescent="0.2">
      <c r="B26" s="34" t="s">
        <v>18</v>
      </c>
      <c r="C26" s="63">
        <v>0.34436664544875878</v>
      </c>
      <c r="D26" s="63">
        <v>0.55951623169955444</v>
      </c>
      <c r="E26" s="63">
        <v>0.90388287714831317</v>
      </c>
    </row>
    <row r="27" spans="1:10" x14ac:dyDescent="0.2">
      <c r="B27" s="37" t="s">
        <v>640</v>
      </c>
      <c r="C27" s="64"/>
      <c r="D27" s="64"/>
      <c r="E27" s="65"/>
    </row>
    <row r="28" spans="1:10" x14ac:dyDescent="0.2">
      <c r="B28" s="38" t="s">
        <v>4</v>
      </c>
      <c r="C28" s="62">
        <v>4.4557606619987269E-2</v>
      </c>
      <c r="D28" s="62">
        <v>1.2094207511139401E-2</v>
      </c>
      <c r="E28" s="62">
        <v>5.6651814131126674E-2</v>
      </c>
    </row>
    <row r="29" spans="1:10" x14ac:dyDescent="0.2">
      <c r="B29" s="30" t="s">
        <v>18</v>
      </c>
      <c r="C29" s="63">
        <v>0.38892425206874603</v>
      </c>
      <c r="D29" s="63">
        <v>0.55442393380012733</v>
      </c>
      <c r="E29" s="63">
        <v>0.94334818586887337</v>
      </c>
    </row>
    <row r="30" spans="1:10" x14ac:dyDescent="0.2">
      <c r="B30" s="37" t="s">
        <v>641</v>
      </c>
      <c r="C30" s="64"/>
      <c r="D30" s="64"/>
      <c r="E30" s="65"/>
    </row>
    <row r="31" spans="1:10" x14ac:dyDescent="0.2">
      <c r="B31" s="35" t="s">
        <v>4</v>
      </c>
      <c r="C31" s="62">
        <v>5.2832590706556333E-2</v>
      </c>
      <c r="D31" s="62">
        <v>1.2730744748567792E-2</v>
      </c>
      <c r="E31" s="62">
        <v>6.5563335455124119E-2</v>
      </c>
    </row>
    <row r="32" spans="1:10" x14ac:dyDescent="0.2">
      <c r="B32" s="34" t="s">
        <v>18</v>
      </c>
      <c r="C32" s="63">
        <v>0.38064926798217696</v>
      </c>
      <c r="D32" s="63">
        <v>0.55378739656269893</v>
      </c>
      <c r="E32" s="63">
        <v>0.93443666454487584</v>
      </c>
    </row>
    <row r="33" spans="2:5" x14ac:dyDescent="0.2">
      <c r="B33" s="36" t="s">
        <v>645</v>
      </c>
      <c r="C33" s="66"/>
      <c r="D33" s="66"/>
      <c r="E33" s="67"/>
    </row>
    <row r="34" spans="2:5" x14ac:dyDescent="0.2">
      <c r="B34" s="35" t="s">
        <v>4</v>
      </c>
      <c r="C34" s="62">
        <v>0.11012094207511139</v>
      </c>
      <c r="D34" s="62">
        <v>1.9096117122851686E-2</v>
      </c>
      <c r="E34" s="62">
        <v>0.12921705919796309</v>
      </c>
    </row>
    <row r="35" spans="2:5" x14ac:dyDescent="0.2">
      <c r="B35" s="33" t="s">
        <v>18</v>
      </c>
      <c r="C35" s="68">
        <v>0.32336091661362187</v>
      </c>
      <c r="D35" s="68">
        <v>0.54742202418841501</v>
      </c>
      <c r="E35" s="68">
        <v>0.87078294080203689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17359-FA09-4CFF-872C-15713D5018D4}">
  <dimension ref="A1:J362"/>
  <sheetViews>
    <sheetView topLeftCell="A352" zoomScale="110" zoomScaleNormal="110" workbookViewId="0">
      <selection activeCell="E362" sqref="C4:E362"/>
    </sheetView>
  </sheetViews>
  <sheetFormatPr defaultRowHeight="12.75" x14ac:dyDescent="0.2"/>
  <cols>
    <col min="1" max="1" width="11.85546875" customWidth="1"/>
    <col min="2" max="2" width="21.5703125" customWidth="1"/>
    <col min="3" max="4" width="11.140625" customWidth="1"/>
    <col min="5" max="5" width="12.42578125" customWidth="1"/>
    <col min="6" max="6" width="13" customWidth="1"/>
    <col min="7" max="7" width="13.5703125" customWidth="1"/>
    <col min="8" max="8" width="14.28515625" customWidth="1"/>
    <col min="9" max="9" width="17.85546875" customWidth="1"/>
    <col min="10" max="10" width="15.140625" customWidth="1"/>
  </cols>
  <sheetData>
    <row r="1" spans="1:10" x14ac:dyDescent="0.2">
      <c r="A1" s="84" t="s">
        <v>187</v>
      </c>
      <c r="B1" s="85"/>
      <c r="C1" s="85"/>
      <c r="D1" s="85"/>
      <c r="E1" s="85"/>
    </row>
    <row r="2" spans="1:10" x14ac:dyDescent="0.2">
      <c r="B2" s="2"/>
      <c r="F2" s="3"/>
    </row>
    <row r="3" spans="1:10" ht="25.5" x14ac:dyDescent="0.2">
      <c r="A3" s="46" t="s">
        <v>648</v>
      </c>
      <c r="B3" s="14" t="s">
        <v>647</v>
      </c>
      <c r="C3" s="21" t="s">
        <v>623</v>
      </c>
      <c r="D3" s="21" t="s">
        <v>624</v>
      </c>
      <c r="E3" s="21" t="s">
        <v>625</v>
      </c>
      <c r="F3" s="21" t="s">
        <v>14</v>
      </c>
      <c r="G3" s="21" t="s">
        <v>13</v>
      </c>
      <c r="H3" s="21" t="s">
        <v>0</v>
      </c>
      <c r="I3" s="21" t="s">
        <v>11</v>
      </c>
      <c r="J3" s="48" t="s">
        <v>622</v>
      </c>
    </row>
    <row r="4" spans="1:10" x14ac:dyDescent="0.2">
      <c r="A4" s="16"/>
      <c r="B4" s="42" t="s">
        <v>4</v>
      </c>
      <c r="C4" s="57">
        <f>(F4+G4+H4)/$J$6</f>
        <v>0</v>
      </c>
      <c r="D4" s="57">
        <f>$I4/$J$6</f>
        <v>0</v>
      </c>
      <c r="E4" s="57">
        <f>C4+D4</f>
        <v>0</v>
      </c>
      <c r="F4" s="22">
        <f>COUNTIFS(Percentuais!$BX$3:$BX$25,$B4,Percentuais!$A$3:$A$25,$F$3)</f>
        <v>0</v>
      </c>
      <c r="G4" s="22">
        <f>COUNTIFS(Percentuais!$BX$3:$BX$25,$B4,Percentuais!$A$3:$A$25,$G$3)</f>
        <v>0</v>
      </c>
      <c r="H4" s="22">
        <f>COUNTIFS(Percentuais!$BX$3:$BX$25,$B4,Percentuais!$A$3:$A$25,$H$3)</f>
        <v>0</v>
      </c>
      <c r="I4" s="22">
        <f>COUNTIFS(Percentuais!$BX$3:$BX$25,$B4,Percentuais!$A$3:$A$25,$I$3)</f>
        <v>0</v>
      </c>
      <c r="J4" s="49"/>
    </row>
    <row r="5" spans="1:10" x14ac:dyDescent="0.2">
      <c r="A5" s="16"/>
      <c r="B5" s="42" t="s">
        <v>18</v>
      </c>
      <c r="C5" s="57">
        <f>(F5+G5+H5)/$J$6</f>
        <v>0</v>
      </c>
      <c r="D5" s="57">
        <f>$I5/$J$6</f>
        <v>1</v>
      </c>
      <c r="E5" s="57">
        <f t="shared" ref="E5" si="0">C5+D5</f>
        <v>1</v>
      </c>
      <c r="F5" s="22">
        <f>COUNTIFS(Percentuais!$BX$3:$BX$25,$B5,Percentuais!$A$3:$A$25,$F$3)</f>
        <v>0</v>
      </c>
      <c r="G5" s="22">
        <f>COUNTIFS(Percentuais!$BX$3:$BX$25,$B5,Percentuais!$A$3:$A$25,$G$3)</f>
        <v>0</v>
      </c>
      <c r="H5" s="22">
        <f>COUNTIFS(Percentuais!$BX$3:$BX$25,$B5,Percentuais!$A$3:$A$25,$H$3)</f>
        <v>0</v>
      </c>
      <c r="I5" s="22">
        <f>COUNTIFS(Percentuais!$BX$3:$BX$25,$B5,Percentuais!$A$3:$A$25,$I$3)</f>
        <v>23</v>
      </c>
      <c r="J5" s="50"/>
    </row>
    <row r="6" spans="1:10" x14ac:dyDescent="0.2">
      <c r="A6" s="45"/>
      <c r="B6" s="42"/>
      <c r="C6" s="57">
        <f t="shared" ref="C6:I6" si="1">SUM(C4:C5)</f>
        <v>0</v>
      </c>
      <c r="D6" s="57">
        <f t="shared" si="1"/>
        <v>1</v>
      </c>
      <c r="E6" s="57">
        <f t="shared" si="1"/>
        <v>1</v>
      </c>
      <c r="F6" s="51">
        <f t="shared" si="1"/>
        <v>0</v>
      </c>
      <c r="G6" s="51">
        <f t="shared" si="1"/>
        <v>0</v>
      </c>
      <c r="H6" s="22">
        <f t="shared" si="1"/>
        <v>0</v>
      </c>
      <c r="I6" s="22">
        <f t="shared" si="1"/>
        <v>23</v>
      </c>
      <c r="J6" s="52">
        <f>SUM(F6:I6)</f>
        <v>23</v>
      </c>
    </row>
    <row r="7" spans="1:10" ht="38.25" x14ac:dyDescent="0.2">
      <c r="A7" s="47" t="s">
        <v>649</v>
      </c>
      <c r="B7" s="21" t="s">
        <v>650</v>
      </c>
      <c r="C7" s="69" t="s">
        <v>623</v>
      </c>
      <c r="D7" s="69" t="s">
        <v>624</v>
      </c>
      <c r="E7" s="69" t="s">
        <v>625</v>
      </c>
      <c r="F7" s="21" t="s">
        <v>14</v>
      </c>
      <c r="G7" s="21" t="s">
        <v>13</v>
      </c>
      <c r="H7" s="21" t="s">
        <v>0</v>
      </c>
      <c r="I7" s="21" t="s">
        <v>11</v>
      </c>
      <c r="J7" s="48" t="s">
        <v>622</v>
      </c>
    </row>
    <row r="8" spans="1:10" x14ac:dyDescent="0.2">
      <c r="A8" s="16"/>
      <c r="B8" s="21" t="s">
        <v>4</v>
      </c>
      <c r="C8" s="57">
        <f>(F8+G8+H8)/$J$6</f>
        <v>0</v>
      </c>
      <c r="D8" s="57">
        <f>$I8/$J$6</f>
        <v>0</v>
      </c>
      <c r="E8" s="57">
        <f>C8+D8</f>
        <v>0</v>
      </c>
      <c r="F8" s="22">
        <f>COUNTIFS(Percentuais!$BY$3:$BY$25,$B8,Percentuais!$A$3:$A$25,$F$3)</f>
        <v>0</v>
      </c>
      <c r="G8" s="22">
        <f>COUNTIFS(Percentuais!$BY$3:$BY$25,$B8,Percentuais!$A$3:$A$25,$G$3)</f>
        <v>0</v>
      </c>
      <c r="H8" s="22">
        <f>COUNTIFS(Percentuais!$BY$3:$BY$25,$B8,Percentuais!$A$3:$A$25,$H$3)</f>
        <v>0</v>
      </c>
      <c r="I8" s="22">
        <f>COUNTIFS(Percentuais!$BY$3:$BY$25,$B8,Percentuais!$A$3:$A$25,$I$3)</f>
        <v>0</v>
      </c>
      <c r="J8" s="49"/>
    </row>
    <row r="9" spans="1:10" x14ac:dyDescent="0.2">
      <c r="A9" s="16"/>
      <c r="B9" s="21" t="s">
        <v>18</v>
      </c>
      <c r="C9" s="57">
        <f>(F9+G9+H9)/$J$6</f>
        <v>0</v>
      </c>
      <c r="D9" s="57">
        <f>$I9/$J$6</f>
        <v>1</v>
      </c>
      <c r="E9" s="57">
        <f t="shared" ref="E9" si="2">C9+D9</f>
        <v>1</v>
      </c>
      <c r="F9" s="22">
        <f>COUNTIFS(Percentuais!$BY$3:$BY$25,$B9,Percentuais!$A$3:$A$25,$F$3)</f>
        <v>0</v>
      </c>
      <c r="G9" s="22">
        <f>COUNTIFS(Percentuais!$BY$3:$BY$25,$B9,Percentuais!$A$3:$A$25,$G$3)</f>
        <v>0</v>
      </c>
      <c r="H9" s="22">
        <f>COUNTIFS(Percentuais!$BY$3:$BY$25,$B9,Percentuais!$A$3:$A$25,$H$3)</f>
        <v>0</v>
      </c>
      <c r="I9" s="22">
        <f>COUNTIFS(Percentuais!$BY$3:$BY$25,$B9,Percentuais!$A$3:$A$25,$I$3)</f>
        <v>23</v>
      </c>
      <c r="J9" s="50"/>
    </row>
    <row r="10" spans="1:10" x14ac:dyDescent="0.2">
      <c r="A10" s="45"/>
      <c r="B10" s="21"/>
      <c r="C10" s="57">
        <f t="shared" ref="C10:I10" si="3">SUM(C8:C9)</f>
        <v>0</v>
      </c>
      <c r="D10" s="57">
        <f t="shared" si="3"/>
        <v>1</v>
      </c>
      <c r="E10" s="57">
        <f t="shared" si="3"/>
        <v>1</v>
      </c>
      <c r="F10" s="51">
        <f t="shared" si="3"/>
        <v>0</v>
      </c>
      <c r="G10" s="51">
        <f t="shared" si="3"/>
        <v>0</v>
      </c>
      <c r="H10" s="22">
        <f t="shared" si="3"/>
        <v>0</v>
      </c>
      <c r="I10" s="22">
        <f t="shared" si="3"/>
        <v>23</v>
      </c>
      <c r="J10" s="52">
        <f>SUM(F10:I10)</f>
        <v>23</v>
      </c>
    </row>
    <row r="11" spans="1:10" ht="25.5" x14ac:dyDescent="0.2">
      <c r="A11" s="47" t="s">
        <v>651</v>
      </c>
      <c r="B11" s="21" t="s">
        <v>652</v>
      </c>
      <c r="C11" s="69" t="s">
        <v>623</v>
      </c>
      <c r="D11" s="69" t="s">
        <v>624</v>
      </c>
      <c r="E11" s="69" t="s">
        <v>625</v>
      </c>
      <c r="F11" s="21" t="s">
        <v>14</v>
      </c>
      <c r="G11" s="21" t="s">
        <v>13</v>
      </c>
      <c r="H11" s="21" t="s">
        <v>0</v>
      </c>
      <c r="I11" s="21" t="s">
        <v>11</v>
      </c>
      <c r="J11" s="48" t="s">
        <v>622</v>
      </c>
    </row>
    <row r="12" spans="1:10" x14ac:dyDescent="0.2">
      <c r="A12" s="16"/>
      <c r="B12" s="21" t="s">
        <v>4</v>
      </c>
      <c r="C12" s="57">
        <f>(F12+G12+H12)/$J$6</f>
        <v>0</v>
      </c>
      <c r="D12" s="57">
        <f>$I12/$J$6</f>
        <v>0</v>
      </c>
      <c r="E12" s="57">
        <f>C12+D12</f>
        <v>0</v>
      </c>
      <c r="F12" s="22">
        <f>COUNTIFS(Percentuais!$BZ$3:$BZ$25,$B12,Percentuais!$A$3:$A$25,$F$3)</f>
        <v>0</v>
      </c>
      <c r="G12" s="22">
        <f>COUNTIFS(Percentuais!$BZ$3:$BZ$25,$B12,Percentuais!$A$3:$A$25,$G$3)</f>
        <v>0</v>
      </c>
      <c r="H12" s="22">
        <f>COUNTIFS(Percentuais!$BZ$3:$BZ$25,$B12,Percentuais!$A$3:$A$25,$H$3)</f>
        <v>0</v>
      </c>
      <c r="I12" s="22">
        <f>COUNTIFS(Percentuais!$BZ$3:$BZ$25,$B12,Percentuais!$A$3:$A$25,$I$3)</f>
        <v>0</v>
      </c>
      <c r="J12" s="49"/>
    </row>
    <row r="13" spans="1:10" x14ac:dyDescent="0.2">
      <c r="A13" s="16"/>
      <c r="B13" s="21" t="s">
        <v>18</v>
      </c>
      <c r="C13" s="57">
        <f>(F13+G13+H13)/$J$6</f>
        <v>0</v>
      </c>
      <c r="D13" s="57">
        <f>$I13/$J$6</f>
        <v>1</v>
      </c>
      <c r="E13" s="57">
        <f t="shared" ref="E13" si="4">C13+D13</f>
        <v>1</v>
      </c>
      <c r="F13" s="22">
        <f>COUNTIFS(Percentuais!$BZ$3:$BZ$25,$B13,Percentuais!$A$3:$A$25,$F$3)</f>
        <v>0</v>
      </c>
      <c r="G13" s="22">
        <f>COUNTIFS(Percentuais!$BZ$3:$BZ$25,$B13,Percentuais!$A$3:$A$25,$G$3)</f>
        <v>0</v>
      </c>
      <c r="H13" s="22">
        <f>COUNTIFS(Percentuais!$BZ$3:$BZ$25,$B13,Percentuais!$A$3:$A$25,$H$3)</f>
        <v>0</v>
      </c>
      <c r="I13" s="22">
        <f>COUNTIFS(Percentuais!$BZ$3:$BZ$25,$B13,Percentuais!$A$3:$A$25,$I$3)</f>
        <v>23</v>
      </c>
      <c r="J13" s="50"/>
    </row>
    <row r="14" spans="1:10" x14ac:dyDescent="0.2">
      <c r="A14" s="45"/>
      <c r="B14" s="21"/>
      <c r="C14" s="57">
        <f t="shared" ref="C14:I14" si="5">SUM(C12:C13)</f>
        <v>0</v>
      </c>
      <c r="D14" s="57">
        <f t="shared" si="5"/>
        <v>1</v>
      </c>
      <c r="E14" s="57">
        <f t="shared" si="5"/>
        <v>1</v>
      </c>
      <c r="F14" s="51">
        <f t="shared" si="5"/>
        <v>0</v>
      </c>
      <c r="G14" s="51">
        <f t="shared" si="5"/>
        <v>0</v>
      </c>
      <c r="H14" s="22">
        <f t="shared" si="5"/>
        <v>0</v>
      </c>
      <c r="I14" s="22">
        <f t="shared" si="5"/>
        <v>23</v>
      </c>
      <c r="J14" s="52">
        <f>SUM(F14:I14)</f>
        <v>23</v>
      </c>
    </row>
    <row r="15" spans="1:10" ht="25.5" x14ac:dyDescent="0.2">
      <c r="A15" s="47" t="s">
        <v>653</v>
      </c>
      <c r="B15" s="21" t="s">
        <v>654</v>
      </c>
      <c r="C15" s="69" t="s">
        <v>623</v>
      </c>
      <c r="D15" s="69" t="s">
        <v>624</v>
      </c>
      <c r="E15" s="69" t="s">
        <v>625</v>
      </c>
      <c r="F15" s="21" t="s">
        <v>14</v>
      </c>
      <c r="G15" s="21" t="s">
        <v>13</v>
      </c>
      <c r="H15" s="21" t="s">
        <v>0</v>
      </c>
      <c r="I15" s="21" t="s">
        <v>11</v>
      </c>
      <c r="J15" s="48" t="s">
        <v>622</v>
      </c>
    </row>
    <row r="16" spans="1:10" x14ac:dyDescent="0.2">
      <c r="A16" s="16"/>
      <c r="B16" s="21" t="s">
        <v>4</v>
      </c>
      <c r="C16" s="57">
        <f>(F16+G16+H16)/$J$6</f>
        <v>0</v>
      </c>
      <c r="D16" s="57">
        <f>$I16/$J$6</f>
        <v>0</v>
      </c>
      <c r="E16" s="57">
        <f>C16+D16</f>
        <v>0</v>
      </c>
      <c r="F16" s="22">
        <f>COUNTIFS(Percentuais!$CA$3:$CA$25,$B16,Percentuais!$A$3:$A$25,$F$3)</f>
        <v>0</v>
      </c>
      <c r="G16" s="22">
        <f>COUNTIFS(Percentuais!$CA$3:$CA$25,$B16,Percentuais!$A$3:$A$25,$G$3)</f>
        <v>0</v>
      </c>
      <c r="H16" s="22">
        <f>COUNTIFS(Percentuais!$CA$3:$CA$25,$B16,Percentuais!$A$3:$A$25,$H$3)</f>
        <v>0</v>
      </c>
      <c r="I16" s="22">
        <f>COUNTIFS(Percentuais!$CA$3:$CA$25,$B16,Percentuais!$A$3:$A$25,$I$3)</f>
        <v>0</v>
      </c>
      <c r="J16" s="49"/>
    </row>
    <row r="17" spans="1:10" x14ac:dyDescent="0.2">
      <c r="A17" s="16"/>
      <c r="B17" s="21" t="s">
        <v>18</v>
      </c>
      <c r="C17" s="57">
        <f>(F17+G17+H17)/$J$6</f>
        <v>0</v>
      </c>
      <c r="D17" s="57">
        <f>$I17/$J$6</f>
        <v>1</v>
      </c>
      <c r="E17" s="57">
        <f t="shared" ref="E17" si="6">C17+D17</f>
        <v>1</v>
      </c>
      <c r="F17" s="22">
        <f>COUNTIFS(Percentuais!$CA$3:$CA$25,$B17,Percentuais!$A$3:$A$25,$F$3)</f>
        <v>0</v>
      </c>
      <c r="G17" s="22">
        <f>COUNTIFS(Percentuais!$CA$3:$CA$25,$B17,Percentuais!$A$3:$A$25,$G$3)</f>
        <v>0</v>
      </c>
      <c r="H17" s="22">
        <f>COUNTIFS(Percentuais!$CA$3:$CA$25,$B17,Percentuais!$A$3:$A$25,$H$3)</f>
        <v>0</v>
      </c>
      <c r="I17" s="22">
        <f>COUNTIFS(Percentuais!$CA$3:$CA$25,$B17,Percentuais!$A$3:$A$25,$I$3)</f>
        <v>23</v>
      </c>
      <c r="J17" s="50"/>
    </row>
    <row r="18" spans="1:10" x14ac:dyDescent="0.2">
      <c r="A18" s="45"/>
      <c r="B18" s="21"/>
      <c r="C18" s="57">
        <f t="shared" ref="C18:I18" si="7">SUM(C16:C17)</f>
        <v>0</v>
      </c>
      <c r="D18" s="57">
        <f t="shared" si="7"/>
        <v>1</v>
      </c>
      <c r="E18" s="57">
        <f t="shared" si="7"/>
        <v>1</v>
      </c>
      <c r="F18" s="51">
        <f t="shared" si="7"/>
        <v>0</v>
      </c>
      <c r="G18" s="51">
        <f t="shared" si="7"/>
        <v>0</v>
      </c>
      <c r="H18" s="22">
        <f t="shared" si="7"/>
        <v>0</v>
      </c>
      <c r="I18" s="22">
        <f t="shared" si="7"/>
        <v>23</v>
      </c>
      <c r="J18" s="52">
        <f>SUM(F18:I18)</f>
        <v>23</v>
      </c>
    </row>
    <row r="19" spans="1:10" ht="38.25" x14ac:dyDescent="0.2">
      <c r="A19" s="47" t="s">
        <v>655</v>
      </c>
      <c r="B19" s="21" t="s">
        <v>656</v>
      </c>
      <c r="C19" s="69" t="s">
        <v>623</v>
      </c>
      <c r="D19" s="69" t="s">
        <v>624</v>
      </c>
      <c r="E19" s="69" t="s">
        <v>625</v>
      </c>
      <c r="F19" s="21" t="s">
        <v>14</v>
      </c>
      <c r="G19" s="21" t="s">
        <v>13</v>
      </c>
      <c r="H19" s="21" t="s">
        <v>0</v>
      </c>
      <c r="I19" s="21" t="s">
        <v>11</v>
      </c>
      <c r="J19" s="48" t="s">
        <v>622</v>
      </c>
    </row>
    <row r="20" spans="1:10" x14ac:dyDescent="0.2">
      <c r="A20" s="16"/>
      <c r="B20" s="21" t="s">
        <v>4</v>
      </c>
      <c r="C20" s="57">
        <f>(F20+G20+H20)/$J$6</f>
        <v>0</v>
      </c>
      <c r="D20" s="57">
        <f>$I20/$J$6</f>
        <v>0</v>
      </c>
      <c r="E20" s="57">
        <f>C20+D20</f>
        <v>0</v>
      </c>
      <c r="F20" s="22">
        <f>COUNTIFS(Percentuais!$CB$3:$CB$25,$B20,Percentuais!$A$3:$A$25,$F$3)</f>
        <v>0</v>
      </c>
      <c r="G20" s="22">
        <f>COUNTIFS(Percentuais!$CB$3:$CB$25,$B20,Percentuais!$A$3:$A$25,$G$3)</f>
        <v>0</v>
      </c>
      <c r="H20" s="22">
        <f>COUNTIFS(Percentuais!$CB$3:$CB$25,$B20,Percentuais!$A$3:$A$25,$H$3)</f>
        <v>0</v>
      </c>
      <c r="I20" s="22">
        <f>COUNTIFS(Percentuais!$CB$3:$CB$25,$B20,Percentuais!$A$3:$A$25,$I$3)</f>
        <v>0</v>
      </c>
      <c r="J20" s="49"/>
    </row>
    <row r="21" spans="1:10" x14ac:dyDescent="0.2">
      <c r="A21" s="16"/>
      <c r="B21" s="21" t="s">
        <v>18</v>
      </c>
      <c r="C21" s="57">
        <f>(F21+G21+H21)/$J$6</f>
        <v>0</v>
      </c>
      <c r="D21" s="57">
        <f>$I21/$J$6</f>
        <v>1</v>
      </c>
      <c r="E21" s="57">
        <f t="shared" ref="E21" si="8">C21+D21</f>
        <v>1</v>
      </c>
      <c r="F21" s="22">
        <f>COUNTIFS(Percentuais!$CB$3:$CB$25,$B21,Percentuais!$A$3:$A$25,$F$3)</f>
        <v>0</v>
      </c>
      <c r="G21" s="22">
        <f>COUNTIFS(Percentuais!$CB$3:$CB$25,$B21,Percentuais!$A$3:$A$25,$G$3)</f>
        <v>0</v>
      </c>
      <c r="H21" s="22">
        <f>COUNTIFS(Percentuais!$CB$3:$CB$25,$B21,Percentuais!$A$3:$A$25,$H$3)</f>
        <v>0</v>
      </c>
      <c r="I21" s="22">
        <f>COUNTIFS(Percentuais!$CB$3:$CB$25,$B21,Percentuais!$A$3:$A$25,$I$3)</f>
        <v>23</v>
      </c>
      <c r="J21" s="50"/>
    </row>
    <row r="22" spans="1:10" x14ac:dyDescent="0.2">
      <c r="A22" s="45"/>
      <c r="B22" s="21"/>
      <c r="C22" s="57">
        <f t="shared" ref="C22:I22" si="9">SUM(C20:C21)</f>
        <v>0</v>
      </c>
      <c r="D22" s="57">
        <f t="shared" si="9"/>
        <v>1</v>
      </c>
      <c r="E22" s="57">
        <f t="shared" si="9"/>
        <v>1</v>
      </c>
      <c r="F22" s="51">
        <f t="shared" si="9"/>
        <v>0</v>
      </c>
      <c r="G22" s="51">
        <f t="shared" si="9"/>
        <v>0</v>
      </c>
      <c r="H22" s="22">
        <f t="shared" si="9"/>
        <v>0</v>
      </c>
      <c r="I22" s="22">
        <f t="shared" si="9"/>
        <v>23</v>
      </c>
      <c r="J22" s="52">
        <f>SUM(F22:I22)</f>
        <v>23</v>
      </c>
    </row>
    <row r="23" spans="1:10" ht="25.5" x14ac:dyDescent="0.2">
      <c r="A23" s="47" t="s">
        <v>657</v>
      </c>
      <c r="B23" s="21" t="s">
        <v>658</v>
      </c>
      <c r="C23" s="69" t="s">
        <v>623</v>
      </c>
      <c r="D23" s="69" t="s">
        <v>624</v>
      </c>
      <c r="E23" s="69" t="s">
        <v>625</v>
      </c>
      <c r="F23" s="21" t="s">
        <v>14</v>
      </c>
      <c r="G23" s="21" t="s">
        <v>13</v>
      </c>
      <c r="H23" s="21" t="s">
        <v>0</v>
      </c>
      <c r="I23" s="21" t="s">
        <v>11</v>
      </c>
      <c r="J23" s="48" t="s">
        <v>622</v>
      </c>
    </row>
    <row r="24" spans="1:10" x14ac:dyDescent="0.2">
      <c r="A24" s="16"/>
      <c r="B24" s="21" t="s">
        <v>4</v>
      </c>
      <c r="C24" s="57">
        <f>(F24+G24+H24)/$J$6</f>
        <v>0</v>
      </c>
      <c r="D24" s="57">
        <f>$I24/$J$6</f>
        <v>0</v>
      </c>
      <c r="E24" s="57">
        <f>C24+D24</f>
        <v>0</v>
      </c>
      <c r="F24" s="22">
        <f>COUNTIFS(Percentuais!$CC$3:$CC$25,$B24,Percentuais!$A$3:$A$25,$F$3)</f>
        <v>0</v>
      </c>
      <c r="G24" s="22">
        <f>COUNTIFS(Percentuais!$CC$3:$CC$25,$B24,Percentuais!$A$3:$A$25,$G$3)</f>
        <v>0</v>
      </c>
      <c r="H24" s="22">
        <f>COUNTIFS(Percentuais!$CC$3:$CC$25,$B24,Percentuais!$A$3:$A$25,$H$3)</f>
        <v>0</v>
      </c>
      <c r="I24" s="22">
        <f>COUNTIFS(Percentuais!$CC$3:$CC$25,$B24,Percentuais!$A$3:$A$25,$I$3)</f>
        <v>0</v>
      </c>
      <c r="J24" s="49"/>
    </row>
    <row r="25" spans="1:10" x14ac:dyDescent="0.2">
      <c r="A25" s="16"/>
      <c r="B25" s="21" t="s">
        <v>18</v>
      </c>
      <c r="C25" s="57">
        <f>(F25+G25+H25)/$J$6</f>
        <v>0</v>
      </c>
      <c r="D25" s="57">
        <f>$I25/$J$6</f>
        <v>1</v>
      </c>
      <c r="E25" s="57">
        <f t="shared" ref="E25" si="10">C25+D25</f>
        <v>1</v>
      </c>
      <c r="F25" s="22">
        <f>COUNTIFS(Percentuais!$CC$3:$CC$25,$B25,Percentuais!$A$3:$A$25,$F$3)</f>
        <v>0</v>
      </c>
      <c r="G25" s="22">
        <f>COUNTIFS(Percentuais!$CC$3:$CC$25,$B25,Percentuais!$A$3:$A$25,$G$3)</f>
        <v>0</v>
      </c>
      <c r="H25" s="22">
        <f>COUNTIFS(Percentuais!$CC$3:$CC$25,$B25,Percentuais!$A$3:$A$25,$H$3)</f>
        <v>0</v>
      </c>
      <c r="I25" s="22">
        <f>COUNTIFS(Percentuais!$CC$3:$CC$25,$B25,Percentuais!$A$3:$A$25,$I$3)</f>
        <v>23</v>
      </c>
      <c r="J25" s="50"/>
    </row>
    <row r="26" spans="1:10" x14ac:dyDescent="0.2">
      <c r="A26" s="45"/>
      <c r="B26" s="21"/>
      <c r="C26" s="57">
        <f t="shared" ref="C26:I26" si="11">SUM(C24:C25)</f>
        <v>0</v>
      </c>
      <c r="D26" s="57">
        <f t="shared" si="11"/>
        <v>1</v>
      </c>
      <c r="E26" s="57">
        <f t="shared" si="11"/>
        <v>1</v>
      </c>
      <c r="F26" s="51">
        <f t="shared" si="11"/>
        <v>0</v>
      </c>
      <c r="G26" s="51">
        <f t="shared" si="11"/>
        <v>0</v>
      </c>
      <c r="H26" s="22">
        <f t="shared" si="11"/>
        <v>0</v>
      </c>
      <c r="I26" s="22">
        <f t="shared" si="11"/>
        <v>23</v>
      </c>
      <c r="J26" s="52">
        <f>SUM(F26:I26)</f>
        <v>23</v>
      </c>
    </row>
    <row r="27" spans="1:10" ht="51" x14ac:dyDescent="0.2">
      <c r="A27" s="47" t="s">
        <v>659</v>
      </c>
      <c r="B27" s="21" t="s">
        <v>660</v>
      </c>
      <c r="C27" s="69" t="s">
        <v>623</v>
      </c>
      <c r="D27" s="69" t="s">
        <v>624</v>
      </c>
      <c r="E27" s="69" t="s">
        <v>625</v>
      </c>
      <c r="F27" s="21" t="s">
        <v>14</v>
      </c>
      <c r="G27" s="21" t="s">
        <v>13</v>
      </c>
      <c r="H27" s="21" t="s">
        <v>0</v>
      </c>
      <c r="I27" s="21" t="s">
        <v>11</v>
      </c>
      <c r="J27" s="48" t="s">
        <v>622</v>
      </c>
    </row>
    <row r="28" spans="1:10" x14ac:dyDescent="0.2">
      <c r="A28" s="16"/>
      <c r="B28" s="21" t="s">
        <v>4</v>
      </c>
      <c r="C28" s="57">
        <f>(F28+G28+H28)/$J$6</f>
        <v>0</v>
      </c>
      <c r="D28" s="57">
        <f>$I28/$J$6</f>
        <v>0</v>
      </c>
      <c r="E28" s="57">
        <f>C28+D28</f>
        <v>0</v>
      </c>
      <c r="F28" s="22">
        <f>COUNTIFS(Percentuais!$CD$3:$CD$25,$B28,Percentuais!$A$3:$A$25,$F$3)</f>
        <v>0</v>
      </c>
      <c r="G28" s="22">
        <f>COUNTIFS(Percentuais!$CD$3:$CD$25,$B28,Percentuais!$A$3:$A$25,$G$3)</f>
        <v>0</v>
      </c>
      <c r="H28" s="22">
        <f>COUNTIFS(Percentuais!$CD$3:$CD$25,$B28,Percentuais!$A$3:$A$25,$H$3)</f>
        <v>0</v>
      </c>
      <c r="I28" s="22">
        <f>COUNTIFS(Percentuais!$CD$3:$CD$25,$B28,Percentuais!$A$3:$A$25,$I$3)</f>
        <v>0</v>
      </c>
      <c r="J28" s="49"/>
    </row>
    <row r="29" spans="1:10" x14ac:dyDescent="0.2">
      <c r="A29" s="16"/>
      <c r="B29" s="21" t="s">
        <v>18</v>
      </c>
      <c r="C29" s="57">
        <f>(F29+G29+H29)/$J$6</f>
        <v>0</v>
      </c>
      <c r="D29" s="57">
        <f>$I29/$J$6</f>
        <v>1</v>
      </c>
      <c r="E29" s="57">
        <f t="shared" ref="E29" si="12">C29+D29</f>
        <v>1</v>
      </c>
      <c r="F29" s="22">
        <f>COUNTIFS(Percentuais!$CD$3:$CD$25,$B29,Percentuais!$A$3:$A$25,$F$3)</f>
        <v>0</v>
      </c>
      <c r="G29" s="22">
        <f>COUNTIFS(Percentuais!$CD$3:$CD$25,$B29,Percentuais!$A$3:$A$25,$G$3)</f>
        <v>0</v>
      </c>
      <c r="H29" s="22">
        <f>COUNTIFS(Percentuais!$CD$3:$CD$25,$B29,Percentuais!$A$3:$A$25,$H$3)</f>
        <v>0</v>
      </c>
      <c r="I29" s="22">
        <f>COUNTIFS(Percentuais!$CD$3:$CD$25,$B29,Percentuais!$A$3:$A$25,$I$3)</f>
        <v>23</v>
      </c>
      <c r="J29" s="50"/>
    </row>
    <row r="30" spans="1:10" x14ac:dyDescent="0.2">
      <c r="A30" s="45"/>
      <c r="B30" s="21"/>
      <c r="C30" s="57">
        <f t="shared" ref="C30:I30" si="13">SUM(C28:C29)</f>
        <v>0</v>
      </c>
      <c r="D30" s="57">
        <f t="shared" si="13"/>
        <v>1</v>
      </c>
      <c r="E30" s="57">
        <f t="shared" si="13"/>
        <v>1</v>
      </c>
      <c r="F30" s="51">
        <f t="shared" si="13"/>
        <v>0</v>
      </c>
      <c r="G30" s="51">
        <f t="shared" si="13"/>
        <v>0</v>
      </c>
      <c r="H30" s="22">
        <f t="shared" si="13"/>
        <v>0</v>
      </c>
      <c r="I30" s="22">
        <f t="shared" si="13"/>
        <v>23</v>
      </c>
      <c r="J30" s="52">
        <f>SUM(F30:I30)</f>
        <v>23</v>
      </c>
    </row>
    <row r="31" spans="1:10" ht="25.5" x14ac:dyDescent="0.2">
      <c r="A31" s="47" t="s">
        <v>661</v>
      </c>
      <c r="B31" s="21" t="s">
        <v>662</v>
      </c>
      <c r="C31" s="69" t="s">
        <v>623</v>
      </c>
      <c r="D31" s="69" t="s">
        <v>624</v>
      </c>
      <c r="E31" s="69" t="s">
        <v>625</v>
      </c>
      <c r="F31" s="21" t="s">
        <v>14</v>
      </c>
      <c r="G31" s="21" t="s">
        <v>13</v>
      </c>
      <c r="H31" s="21" t="s">
        <v>0</v>
      </c>
      <c r="I31" s="21" t="s">
        <v>11</v>
      </c>
      <c r="J31" s="48" t="s">
        <v>622</v>
      </c>
    </row>
    <row r="32" spans="1:10" x14ac:dyDescent="0.2">
      <c r="A32" s="16"/>
      <c r="B32" s="21" t="s">
        <v>4</v>
      </c>
      <c r="C32" s="57">
        <f>(F32+G32+H32)/$J$6</f>
        <v>0</v>
      </c>
      <c r="D32" s="57">
        <f>$I32/$J$6</f>
        <v>0</v>
      </c>
      <c r="E32" s="57">
        <f>C32+D32</f>
        <v>0</v>
      </c>
      <c r="F32" s="22">
        <f>COUNTIFS(Percentuais!$CE$3:$CE$25,$B32,Percentuais!$A$3:$A$25,$F$3)</f>
        <v>0</v>
      </c>
      <c r="G32" s="22">
        <f>COUNTIFS(Percentuais!$CE$3:$CE$25,$B32,Percentuais!$A$3:$A$25,$G$3)</f>
        <v>0</v>
      </c>
      <c r="H32" s="22">
        <f>COUNTIFS(Percentuais!$CE$3:$CE$25,$B32,Percentuais!$A$3:$A$25,$H$3)</f>
        <v>0</v>
      </c>
      <c r="I32" s="22">
        <f>COUNTIFS(Percentuais!$CE$3:$CE$25,$B32,Percentuais!$A$3:$A$25,$I$3)</f>
        <v>0</v>
      </c>
      <c r="J32" s="49"/>
    </row>
    <row r="33" spans="1:10" x14ac:dyDescent="0.2">
      <c r="A33" s="16"/>
      <c r="B33" s="21" t="s">
        <v>18</v>
      </c>
      <c r="C33" s="57">
        <f>(F33+G33+H33)/$J$6</f>
        <v>0</v>
      </c>
      <c r="D33" s="57">
        <f>$I33/$J$6</f>
        <v>1</v>
      </c>
      <c r="E33" s="57">
        <f t="shared" ref="E33" si="14">C33+D33</f>
        <v>1</v>
      </c>
      <c r="F33" s="22">
        <f>COUNTIFS(Percentuais!$CE$3:$CE$25,$B33,Percentuais!$A$3:$A$25,$F$3)</f>
        <v>0</v>
      </c>
      <c r="G33" s="22">
        <f>COUNTIFS(Percentuais!$CE$3:$CE$25,$B33,Percentuais!$A$3:$A$25,$G$3)</f>
        <v>0</v>
      </c>
      <c r="H33" s="22">
        <f>COUNTIFS(Percentuais!$CE$3:$CE$25,$B33,Percentuais!$A$3:$A$25,$H$3)</f>
        <v>0</v>
      </c>
      <c r="I33" s="22">
        <f>COUNTIFS(Percentuais!$CE$3:$CE$25,$B33,Percentuais!$A$3:$A$25,$I$3)</f>
        <v>23</v>
      </c>
      <c r="J33" s="50"/>
    </row>
    <row r="34" spans="1:10" x14ac:dyDescent="0.2">
      <c r="A34" s="45"/>
      <c r="B34" s="21"/>
      <c r="C34" s="57">
        <f t="shared" ref="C34:I34" si="15">SUM(C32:C33)</f>
        <v>0</v>
      </c>
      <c r="D34" s="57">
        <f t="shared" si="15"/>
        <v>1</v>
      </c>
      <c r="E34" s="57">
        <f t="shared" si="15"/>
        <v>1</v>
      </c>
      <c r="F34" s="51">
        <f t="shared" si="15"/>
        <v>0</v>
      </c>
      <c r="G34" s="51">
        <f t="shared" si="15"/>
        <v>0</v>
      </c>
      <c r="H34" s="22">
        <f t="shared" si="15"/>
        <v>0</v>
      </c>
      <c r="I34" s="22">
        <f t="shared" si="15"/>
        <v>23</v>
      </c>
      <c r="J34" s="52">
        <f>SUM(F34:I34)</f>
        <v>23</v>
      </c>
    </row>
    <row r="35" spans="1:10" ht="25.5" x14ac:dyDescent="0.2">
      <c r="A35" s="47" t="s">
        <v>663</v>
      </c>
      <c r="B35" s="21" t="s">
        <v>664</v>
      </c>
      <c r="C35" s="69" t="s">
        <v>623</v>
      </c>
      <c r="D35" s="69" t="s">
        <v>624</v>
      </c>
      <c r="E35" s="69" t="s">
        <v>625</v>
      </c>
      <c r="F35" s="21" t="s">
        <v>14</v>
      </c>
      <c r="G35" s="21" t="s">
        <v>13</v>
      </c>
      <c r="H35" s="21" t="s">
        <v>0</v>
      </c>
      <c r="I35" s="21" t="s">
        <v>11</v>
      </c>
      <c r="J35" s="48" t="s">
        <v>622</v>
      </c>
    </row>
    <row r="36" spans="1:10" x14ac:dyDescent="0.2">
      <c r="A36" s="16"/>
      <c r="B36" s="21" t="s">
        <v>4</v>
      </c>
      <c r="C36" s="57">
        <f>(F36+G36+H36)/$J$6</f>
        <v>0</v>
      </c>
      <c r="D36" s="57">
        <f>$I36/$J$6</f>
        <v>0</v>
      </c>
      <c r="E36" s="57">
        <f>C36+D36</f>
        <v>0</v>
      </c>
      <c r="F36" s="22">
        <f>COUNTIFS(Percentuais!$CF$3:$CF$25,$B36,Percentuais!$A$3:$A$25,$F$3)</f>
        <v>0</v>
      </c>
      <c r="G36" s="22">
        <f>COUNTIFS(Percentuais!$CF$3:$CF$25,$B36,Percentuais!$A$3:$A$25,$G$3)</f>
        <v>0</v>
      </c>
      <c r="H36" s="22">
        <f>COUNTIFS(Percentuais!$CF$3:$CF$25,$B36,Percentuais!$A$3:$A$25,$H$3)</f>
        <v>0</v>
      </c>
      <c r="I36" s="22">
        <f>COUNTIFS(Percentuais!$CF$3:$CF$25,$B36,Percentuais!$A$3:$A$25,$I$3)</f>
        <v>0</v>
      </c>
      <c r="J36" s="49"/>
    </row>
    <row r="37" spans="1:10" x14ac:dyDescent="0.2">
      <c r="A37" s="16"/>
      <c r="B37" s="21" t="s">
        <v>18</v>
      </c>
      <c r="C37" s="57">
        <f>(F37+G37+H37)/$J$6</f>
        <v>0</v>
      </c>
      <c r="D37" s="57">
        <f>$I37/$J$6</f>
        <v>1</v>
      </c>
      <c r="E37" s="57">
        <f t="shared" ref="E37" si="16">C37+D37</f>
        <v>1</v>
      </c>
      <c r="F37" s="22">
        <f>COUNTIFS(Percentuais!$CF$3:$CF$25,$B37,Percentuais!$A$3:$A$25,$F$3)</f>
        <v>0</v>
      </c>
      <c r="G37" s="22">
        <f>COUNTIFS(Percentuais!$CF$3:$CF$25,$B37,Percentuais!$A$3:$A$25,$G$3)</f>
        <v>0</v>
      </c>
      <c r="H37" s="22">
        <f>COUNTIFS(Percentuais!$CF$3:$CF$25,$B37,Percentuais!$A$3:$A$25,$H$3)</f>
        <v>0</v>
      </c>
      <c r="I37" s="22">
        <f>COUNTIFS(Percentuais!$CF$3:$CF$25,$B37,Percentuais!$A$3:$A$25,$I$3)</f>
        <v>23</v>
      </c>
      <c r="J37" s="50"/>
    </row>
    <row r="38" spans="1:10" x14ac:dyDescent="0.2">
      <c r="A38" s="45"/>
      <c r="B38" s="21"/>
      <c r="C38" s="57">
        <f t="shared" ref="C38:I38" si="17">SUM(C36:C37)</f>
        <v>0</v>
      </c>
      <c r="D38" s="57">
        <f t="shared" si="17"/>
        <v>1</v>
      </c>
      <c r="E38" s="57">
        <f t="shared" si="17"/>
        <v>1</v>
      </c>
      <c r="F38" s="51">
        <f t="shared" si="17"/>
        <v>0</v>
      </c>
      <c r="G38" s="51">
        <f t="shared" si="17"/>
        <v>0</v>
      </c>
      <c r="H38" s="22">
        <f t="shared" si="17"/>
        <v>0</v>
      </c>
      <c r="I38" s="22">
        <f t="shared" si="17"/>
        <v>23</v>
      </c>
      <c r="J38" s="52">
        <f>SUM(F38:I38)</f>
        <v>23</v>
      </c>
    </row>
    <row r="39" spans="1:10" ht="25.5" x14ac:dyDescent="0.2">
      <c r="A39" s="47" t="s">
        <v>665</v>
      </c>
      <c r="B39" s="21" t="s">
        <v>666</v>
      </c>
      <c r="C39" s="69" t="s">
        <v>623</v>
      </c>
      <c r="D39" s="69" t="s">
        <v>624</v>
      </c>
      <c r="E39" s="69" t="s">
        <v>625</v>
      </c>
      <c r="F39" s="21" t="s">
        <v>14</v>
      </c>
      <c r="G39" s="21" t="s">
        <v>13</v>
      </c>
      <c r="H39" s="21" t="s">
        <v>0</v>
      </c>
      <c r="I39" s="21" t="s">
        <v>11</v>
      </c>
      <c r="J39" s="48" t="s">
        <v>622</v>
      </c>
    </row>
    <row r="40" spans="1:10" x14ac:dyDescent="0.2">
      <c r="A40" s="16"/>
      <c r="B40" s="21" t="s">
        <v>4</v>
      </c>
      <c r="C40" s="57">
        <f>(F40+G40+H40)/$J$6</f>
        <v>0</v>
      </c>
      <c r="D40" s="57">
        <f>$I40/$J$6</f>
        <v>0</v>
      </c>
      <c r="E40" s="57">
        <f>C40+D40</f>
        <v>0</v>
      </c>
      <c r="F40" s="22">
        <f>COUNTIFS(Percentuais!$CG$3:$CG$25,$B40,Percentuais!$A$3:$A$25,$F$3)</f>
        <v>0</v>
      </c>
      <c r="G40" s="22">
        <f>COUNTIFS(Percentuais!$CG$3:$CG$25,$B40,Percentuais!$A$3:$A$25,$G$3)</f>
        <v>0</v>
      </c>
      <c r="H40" s="22">
        <f>COUNTIFS(Percentuais!$CG$3:$CG$25,$B40,Percentuais!$A$3:$A$25,$H$3)</f>
        <v>0</v>
      </c>
      <c r="I40" s="22">
        <f>COUNTIFS(Percentuais!$CG$3:$CG$25,$B40,Percentuais!$A$3:$A$25,$I$3)</f>
        <v>0</v>
      </c>
      <c r="J40" s="49"/>
    </row>
    <row r="41" spans="1:10" x14ac:dyDescent="0.2">
      <c r="A41" s="16"/>
      <c r="B41" s="21" t="s">
        <v>18</v>
      </c>
      <c r="C41" s="57">
        <f>(F41+G41+H41)/$J$6</f>
        <v>0</v>
      </c>
      <c r="D41" s="57">
        <f>$I41/$J$6</f>
        <v>1</v>
      </c>
      <c r="E41" s="57">
        <f t="shared" ref="E41" si="18">C41+D41</f>
        <v>1</v>
      </c>
      <c r="F41" s="22">
        <f>COUNTIFS(Percentuais!$CG$3:$CG$25,$B41,Percentuais!$A$3:$A$25,$F$3)</f>
        <v>0</v>
      </c>
      <c r="G41" s="22">
        <f>COUNTIFS(Percentuais!$CG$3:$CG$25,$B41,Percentuais!$A$3:$A$25,$G$3)</f>
        <v>0</v>
      </c>
      <c r="H41" s="22">
        <f>COUNTIFS(Percentuais!$CG$3:$CG$25,$B41,Percentuais!$A$3:$A$25,$H$3)</f>
        <v>0</v>
      </c>
      <c r="I41" s="22">
        <f>COUNTIFS(Percentuais!$CG$3:$CG$25,$B41,Percentuais!$A$3:$A$25,$I$3)</f>
        <v>23</v>
      </c>
      <c r="J41" s="50"/>
    </row>
    <row r="42" spans="1:10" x14ac:dyDescent="0.2">
      <c r="A42" s="45"/>
      <c r="B42" s="21"/>
      <c r="C42" s="57">
        <f t="shared" ref="C42:I42" si="19">SUM(C40:C41)</f>
        <v>0</v>
      </c>
      <c r="D42" s="57">
        <f t="shared" si="19"/>
        <v>1</v>
      </c>
      <c r="E42" s="57">
        <f t="shared" si="19"/>
        <v>1</v>
      </c>
      <c r="F42" s="51">
        <f t="shared" si="19"/>
        <v>0</v>
      </c>
      <c r="G42" s="51">
        <f t="shared" si="19"/>
        <v>0</v>
      </c>
      <c r="H42" s="22">
        <f t="shared" si="19"/>
        <v>0</v>
      </c>
      <c r="I42" s="22">
        <f t="shared" si="19"/>
        <v>23</v>
      </c>
      <c r="J42" s="52">
        <f>SUM(F42:I42)</f>
        <v>23</v>
      </c>
    </row>
    <row r="43" spans="1:10" ht="25.5" x14ac:dyDescent="0.2">
      <c r="A43" s="47" t="s">
        <v>667</v>
      </c>
      <c r="B43" s="21" t="s">
        <v>668</v>
      </c>
      <c r="C43" s="69" t="s">
        <v>623</v>
      </c>
      <c r="D43" s="69" t="s">
        <v>624</v>
      </c>
      <c r="E43" s="69" t="s">
        <v>625</v>
      </c>
      <c r="F43" s="21" t="s">
        <v>14</v>
      </c>
      <c r="G43" s="21" t="s">
        <v>13</v>
      </c>
      <c r="H43" s="21" t="s">
        <v>0</v>
      </c>
      <c r="I43" s="21" t="s">
        <v>11</v>
      </c>
      <c r="J43" s="48" t="s">
        <v>622</v>
      </c>
    </row>
    <row r="44" spans="1:10" x14ac:dyDescent="0.2">
      <c r="A44" s="16"/>
      <c r="B44" s="21" t="s">
        <v>4</v>
      </c>
      <c r="C44" s="57">
        <f>(F44+G44+H44)/$J$6</f>
        <v>0</v>
      </c>
      <c r="D44" s="57">
        <f>$I44/$J$6</f>
        <v>0</v>
      </c>
      <c r="E44" s="57">
        <f>C44+D44</f>
        <v>0</v>
      </c>
      <c r="F44" s="22">
        <f>COUNTIFS(Percentuais!$CH$3:$CH$25,$B44,Percentuais!$A$3:$A$25,$F$3)</f>
        <v>0</v>
      </c>
      <c r="G44" s="22">
        <f>COUNTIFS(Percentuais!$CH$3:$CH$25,$B44,Percentuais!$A$3:$A$25,$G$3)</f>
        <v>0</v>
      </c>
      <c r="H44" s="22">
        <f>COUNTIFS(Percentuais!$CH$3:$CH$25,$B44,Percentuais!$A$3:$A$25,$H$3)</f>
        <v>0</v>
      </c>
      <c r="I44" s="22">
        <f>COUNTIFS(Percentuais!$CH$3:$CH$25,$B44,Percentuais!$A$3:$A$25,$I$3)</f>
        <v>0</v>
      </c>
      <c r="J44" s="49"/>
    </row>
    <row r="45" spans="1:10" x14ac:dyDescent="0.2">
      <c r="A45" s="16"/>
      <c r="B45" s="21" t="s">
        <v>18</v>
      </c>
      <c r="C45" s="57">
        <f>(F45+G45+H45)/$J$6</f>
        <v>0</v>
      </c>
      <c r="D45" s="57">
        <f>$I45/$J$6</f>
        <v>1</v>
      </c>
      <c r="E45" s="57">
        <f t="shared" ref="E45" si="20">C45+D45</f>
        <v>1</v>
      </c>
      <c r="F45" s="22">
        <f>COUNTIFS(Percentuais!$CH$3:$CH$25,$B45,Percentuais!$A$3:$A$25,$F$3)</f>
        <v>0</v>
      </c>
      <c r="G45" s="22">
        <f>COUNTIFS(Percentuais!$CH$3:$CH$25,$B45,Percentuais!$A$3:$A$25,$G$3)</f>
        <v>0</v>
      </c>
      <c r="H45" s="22">
        <f>COUNTIFS(Percentuais!$CH$3:$CH$25,$B45,Percentuais!$A$3:$A$25,$H$3)</f>
        <v>0</v>
      </c>
      <c r="I45" s="22">
        <f>COUNTIFS(Percentuais!$CH$3:$CH$25,$B45,Percentuais!$A$3:$A$25,$I$3)</f>
        <v>23</v>
      </c>
      <c r="J45" s="50"/>
    </row>
    <row r="46" spans="1:10" x14ac:dyDescent="0.2">
      <c r="A46" s="45"/>
      <c r="B46" s="21"/>
      <c r="C46" s="57">
        <f t="shared" ref="C46:I46" si="21">SUM(C44:C45)</f>
        <v>0</v>
      </c>
      <c r="D46" s="57">
        <f t="shared" si="21"/>
        <v>1</v>
      </c>
      <c r="E46" s="57">
        <f t="shared" si="21"/>
        <v>1</v>
      </c>
      <c r="F46" s="51">
        <f t="shared" si="21"/>
        <v>0</v>
      </c>
      <c r="G46" s="51">
        <f t="shared" si="21"/>
        <v>0</v>
      </c>
      <c r="H46" s="22">
        <f t="shared" si="21"/>
        <v>0</v>
      </c>
      <c r="I46" s="22">
        <f t="shared" si="21"/>
        <v>23</v>
      </c>
      <c r="J46" s="52">
        <f>SUM(F46:I46)</f>
        <v>23</v>
      </c>
    </row>
    <row r="47" spans="1:10" ht="25.5" x14ac:dyDescent="0.2">
      <c r="A47" s="47" t="s">
        <v>669</v>
      </c>
      <c r="B47" s="21" t="s">
        <v>671</v>
      </c>
      <c r="C47" s="69" t="s">
        <v>623</v>
      </c>
      <c r="D47" s="69" t="s">
        <v>624</v>
      </c>
      <c r="E47" s="69" t="s">
        <v>625</v>
      </c>
      <c r="F47" s="21" t="s">
        <v>14</v>
      </c>
      <c r="G47" s="21" t="s">
        <v>13</v>
      </c>
      <c r="H47" s="21" t="s">
        <v>0</v>
      </c>
      <c r="I47" s="21" t="s">
        <v>11</v>
      </c>
      <c r="J47" s="48" t="s">
        <v>622</v>
      </c>
    </row>
    <row r="48" spans="1:10" x14ac:dyDescent="0.2">
      <c r="A48" s="16"/>
      <c r="B48" s="21" t="s">
        <v>4</v>
      </c>
      <c r="C48" s="57">
        <f>(F48+G48+H48)/$J$6</f>
        <v>0</v>
      </c>
      <c r="D48" s="57">
        <f>$I48/$J$6</f>
        <v>0</v>
      </c>
      <c r="E48" s="57">
        <f>C48+D48</f>
        <v>0</v>
      </c>
      <c r="F48" s="22">
        <f>COUNTIFS(Percentuais!$CI$3:$CI$25,$B48,Percentuais!$A$3:$A$25,$F$3)</f>
        <v>0</v>
      </c>
      <c r="G48" s="22">
        <f>COUNTIFS(Percentuais!$CI$3:$CI$25,$B48,Percentuais!$A$3:$A$25,$G$3)</f>
        <v>0</v>
      </c>
      <c r="H48" s="22">
        <f>COUNTIFS(Percentuais!$CI$3:$CI$25,$B48,Percentuais!$A$3:$A$25,$H$3)</f>
        <v>0</v>
      </c>
      <c r="I48" s="22">
        <f>COUNTIFS(Percentuais!$CI$3:$CI$25,$B48,Percentuais!$A$3:$A$25,$I$3)</f>
        <v>0</v>
      </c>
      <c r="J48" s="49"/>
    </row>
    <row r="49" spans="1:10" x14ac:dyDescent="0.2">
      <c r="A49" s="16"/>
      <c r="B49" s="21" t="s">
        <v>18</v>
      </c>
      <c r="C49" s="57">
        <f>(F49+G49+H49)/$J$6</f>
        <v>0</v>
      </c>
      <c r="D49" s="57">
        <f>$I49/$J$6</f>
        <v>1</v>
      </c>
      <c r="E49" s="57">
        <f t="shared" ref="E49" si="22">C49+D49</f>
        <v>1</v>
      </c>
      <c r="F49" s="22">
        <f>COUNTIFS(Percentuais!$CI$3:$CI$25,$B49,Percentuais!$A$3:$A$25,$F$3)</f>
        <v>0</v>
      </c>
      <c r="G49" s="22">
        <f>COUNTIFS(Percentuais!$CI$3:$CI$25,$B49,Percentuais!$A$3:$A$25,$G$3)</f>
        <v>0</v>
      </c>
      <c r="H49" s="22">
        <f>COUNTIFS(Percentuais!$CI$3:$CI$25,$B49,Percentuais!$A$3:$A$25,$H$3)</f>
        <v>0</v>
      </c>
      <c r="I49" s="22">
        <f>COUNTIFS(Percentuais!$CI$3:$CI$25,$B49,Percentuais!$A$3:$A$25,$I$3)</f>
        <v>23</v>
      </c>
      <c r="J49" s="50"/>
    </row>
    <row r="50" spans="1:10" x14ac:dyDescent="0.2">
      <c r="A50" s="45"/>
      <c r="B50" s="21"/>
      <c r="C50" s="57">
        <f t="shared" ref="C50:I50" si="23">SUM(C48:C49)</f>
        <v>0</v>
      </c>
      <c r="D50" s="57">
        <f t="shared" si="23"/>
        <v>1</v>
      </c>
      <c r="E50" s="57">
        <f t="shared" si="23"/>
        <v>1</v>
      </c>
      <c r="F50" s="51">
        <f t="shared" si="23"/>
        <v>0</v>
      </c>
      <c r="G50" s="51">
        <f t="shared" si="23"/>
        <v>0</v>
      </c>
      <c r="H50" s="22">
        <f t="shared" si="23"/>
        <v>0</v>
      </c>
      <c r="I50" s="22">
        <f t="shared" si="23"/>
        <v>23</v>
      </c>
      <c r="J50" s="52">
        <f>SUM(F50:I50)</f>
        <v>23</v>
      </c>
    </row>
    <row r="51" spans="1:10" ht="25.5" x14ac:dyDescent="0.2">
      <c r="A51" s="47" t="s">
        <v>670</v>
      </c>
      <c r="B51" s="21" t="s">
        <v>672</v>
      </c>
      <c r="C51" s="69" t="s">
        <v>623</v>
      </c>
      <c r="D51" s="69" t="s">
        <v>624</v>
      </c>
      <c r="E51" s="69" t="s">
        <v>625</v>
      </c>
      <c r="F51" s="21" t="s">
        <v>14</v>
      </c>
      <c r="G51" s="21" t="s">
        <v>13</v>
      </c>
      <c r="H51" s="21" t="s">
        <v>0</v>
      </c>
      <c r="I51" s="21" t="s">
        <v>11</v>
      </c>
      <c r="J51" s="48" t="s">
        <v>622</v>
      </c>
    </row>
    <row r="52" spans="1:10" x14ac:dyDescent="0.2">
      <c r="A52" s="16"/>
      <c r="B52" s="21" t="s">
        <v>4</v>
      </c>
      <c r="C52" s="57">
        <f>(F52+G52+H52)/$J$6</f>
        <v>0</v>
      </c>
      <c r="D52" s="57">
        <f>$I52/$J$6</f>
        <v>0</v>
      </c>
      <c r="E52" s="57">
        <f>C52+D52</f>
        <v>0</v>
      </c>
      <c r="F52" s="22">
        <f>COUNTIFS(Percentuais!$CJ$3:$CJ$25,$B52,Percentuais!$A$3:$A$25,$F$3)</f>
        <v>0</v>
      </c>
      <c r="G52" s="22">
        <f>COUNTIFS(Percentuais!$CJ$3:$CJ$25,$B52,Percentuais!$A$3:$A$25,$G$3)</f>
        <v>0</v>
      </c>
      <c r="H52" s="22">
        <f>COUNTIFS(Percentuais!$CJ$3:$CJ$25,$B52,Percentuais!$A$3:$A$25,$H$3)</f>
        <v>0</v>
      </c>
      <c r="I52" s="22">
        <f>COUNTIFS(Percentuais!$CJ$3:$CJ$25,$B52,Percentuais!$A$3:$A$25,$I$3)</f>
        <v>0</v>
      </c>
      <c r="J52" s="49"/>
    </row>
    <row r="53" spans="1:10" x14ac:dyDescent="0.2">
      <c r="A53" s="16"/>
      <c r="B53" s="21" t="s">
        <v>18</v>
      </c>
      <c r="C53" s="57">
        <f>(F53+G53+H53)/$J$6</f>
        <v>0</v>
      </c>
      <c r="D53" s="57">
        <f>$I53/$J$6</f>
        <v>1</v>
      </c>
      <c r="E53" s="57">
        <f t="shared" ref="E53" si="24">C53+D53</f>
        <v>1</v>
      </c>
      <c r="F53" s="22">
        <f>COUNTIFS(Percentuais!$CJ$3:$CJ$25,$B53,Percentuais!$A$3:$A$25,$F$3)</f>
        <v>0</v>
      </c>
      <c r="G53" s="22">
        <f>COUNTIFS(Percentuais!$CJ$3:$CJ$25,$B53,Percentuais!$A$3:$A$25,$G$3)</f>
        <v>0</v>
      </c>
      <c r="H53" s="22">
        <f>COUNTIFS(Percentuais!$CJ$3:$CJ$25,$B53,Percentuais!$A$3:$A$25,$H$3)</f>
        <v>0</v>
      </c>
      <c r="I53" s="22">
        <f>COUNTIFS(Percentuais!$CJ$3:$CJ$25,$B53,Percentuais!$A$3:$A$25,$I$3)</f>
        <v>23</v>
      </c>
      <c r="J53" s="50"/>
    </row>
    <row r="54" spans="1:10" x14ac:dyDescent="0.2">
      <c r="A54" s="45"/>
      <c r="B54" s="21"/>
      <c r="C54" s="57">
        <f t="shared" ref="C54:I54" si="25">SUM(C52:C53)</f>
        <v>0</v>
      </c>
      <c r="D54" s="57">
        <f t="shared" si="25"/>
        <v>1</v>
      </c>
      <c r="E54" s="57">
        <f t="shared" si="25"/>
        <v>1</v>
      </c>
      <c r="F54" s="51">
        <f t="shared" si="25"/>
        <v>0</v>
      </c>
      <c r="G54" s="51">
        <f t="shared" si="25"/>
        <v>0</v>
      </c>
      <c r="H54" s="22">
        <f t="shared" si="25"/>
        <v>0</v>
      </c>
      <c r="I54" s="22">
        <f t="shared" si="25"/>
        <v>23</v>
      </c>
      <c r="J54" s="52">
        <f>SUM(F54:I54)</f>
        <v>23</v>
      </c>
    </row>
    <row r="55" spans="1:10" ht="25.5" x14ac:dyDescent="0.2">
      <c r="A55" s="47" t="s">
        <v>673</v>
      </c>
      <c r="B55" s="21" t="s">
        <v>674</v>
      </c>
      <c r="C55" s="69" t="s">
        <v>623</v>
      </c>
      <c r="D55" s="69" t="s">
        <v>624</v>
      </c>
      <c r="E55" s="69" t="s">
        <v>625</v>
      </c>
      <c r="F55" s="21" t="s">
        <v>14</v>
      </c>
      <c r="G55" s="21" t="s">
        <v>13</v>
      </c>
      <c r="H55" s="21" t="s">
        <v>0</v>
      </c>
      <c r="I55" s="21" t="s">
        <v>11</v>
      </c>
      <c r="J55" s="48" t="s">
        <v>622</v>
      </c>
    </row>
    <row r="56" spans="1:10" x14ac:dyDescent="0.2">
      <c r="A56" s="16"/>
      <c r="B56" s="21" t="s">
        <v>4</v>
      </c>
      <c r="C56" s="57">
        <f>(F56+G56+H56)/$J$6</f>
        <v>0</v>
      </c>
      <c r="D56" s="57">
        <f>$I56/$J$6</f>
        <v>0</v>
      </c>
      <c r="E56" s="57">
        <f>C56+D56</f>
        <v>0</v>
      </c>
      <c r="F56" s="22">
        <f>COUNTIFS(Percentuais!$CK$3:$CK$25,$B56,Percentuais!$A$3:$A$25,$F$3)</f>
        <v>0</v>
      </c>
      <c r="G56" s="22">
        <f>COUNTIFS(Percentuais!$CK$3:$CK$25,$B56,Percentuais!$A$3:$A$25,$G$3)</f>
        <v>0</v>
      </c>
      <c r="H56" s="22">
        <f>COUNTIFS(Percentuais!$CK$3:$CK$25,$B56,Percentuais!$A$3:$A$25,$H$3)</f>
        <v>0</v>
      </c>
      <c r="I56" s="22">
        <f>COUNTIFS(Percentuais!$CK$3:$CK$25,$B56,Percentuais!$A$3:$A$25,$I$3)</f>
        <v>0</v>
      </c>
      <c r="J56" s="49"/>
    </row>
    <row r="57" spans="1:10" x14ac:dyDescent="0.2">
      <c r="A57" s="16"/>
      <c r="B57" s="21" t="s">
        <v>18</v>
      </c>
      <c r="C57" s="57">
        <f>(F57+G57+H57)/$J$6</f>
        <v>0</v>
      </c>
      <c r="D57" s="57">
        <f>$I57/$J$6</f>
        <v>1</v>
      </c>
      <c r="E57" s="57">
        <f t="shared" ref="E57" si="26">C57+D57</f>
        <v>1</v>
      </c>
      <c r="F57" s="22">
        <f>COUNTIFS(Percentuais!$CK$3:$CK$25,$B57,Percentuais!$A$3:$A$25,$F$3)</f>
        <v>0</v>
      </c>
      <c r="G57" s="22">
        <f>COUNTIFS(Percentuais!$CK$3:$CK$25,$B57,Percentuais!$A$3:$A$25,$G$3)</f>
        <v>0</v>
      </c>
      <c r="H57" s="22">
        <f>COUNTIFS(Percentuais!$CK$3:$CK$25,$B57,Percentuais!$A$3:$A$25,$H$3)</f>
        <v>0</v>
      </c>
      <c r="I57" s="22">
        <f>COUNTIFS(Percentuais!$CK$3:$CK$25,$B57,Percentuais!$A$3:$A$25,$I$3)</f>
        <v>23</v>
      </c>
      <c r="J57" s="50"/>
    </row>
    <row r="58" spans="1:10" x14ac:dyDescent="0.2">
      <c r="A58" s="45"/>
      <c r="B58" s="21"/>
      <c r="C58" s="57">
        <f t="shared" ref="C58:I58" si="27">SUM(C56:C57)</f>
        <v>0</v>
      </c>
      <c r="D58" s="57">
        <f t="shared" si="27"/>
        <v>1</v>
      </c>
      <c r="E58" s="57">
        <f t="shared" si="27"/>
        <v>1</v>
      </c>
      <c r="F58" s="51">
        <f t="shared" si="27"/>
        <v>0</v>
      </c>
      <c r="G58" s="51">
        <f t="shared" si="27"/>
        <v>0</v>
      </c>
      <c r="H58" s="22">
        <f t="shared" si="27"/>
        <v>0</v>
      </c>
      <c r="I58" s="22">
        <f t="shared" si="27"/>
        <v>23</v>
      </c>
      <c r="J58" s="52">
        <f>SUM(F58:I58)</f>
        <v>23</v>
      </c>
    </row>
    <row r="59" spans="1:10" ht="25.5" x14ac:dyDescent="0.2">
      <c r="A59" s="47" t="s">
        <v>675</v>
      </c>
      <c r="B59" s="21" t="s">
        <v>676</v>
      </c>
      <c r="C59" s="69" t="s">
        <v>623</v>
      </c>
      <c r="D59" s="69" t="s">
        <v>624</v>
      </c>
      <c r="E59" s="69" t="s">
        <v>625</v>
      </c>
      <c r="F59" s="21" t="s">
        <v>14</v>
      </c>
      <c r="G59" s="21" t="s">
        <v>13</v>
      </c>
      <c r="H59" s="21" t="s">
        <v>0</v>
      </c>
      <c r="I59" s="21" t="s">
        <v>11</v>
      </c>
      <c r="J59" s="48" t="s">
        <v>622</v>
      </c>
    </row>
    <row r="60" spans="1:10" x14ac:dyDescent="0.2">
      <c r="A60" s="16"/>
      <c r="B60" s="21" t="s">
        <v>4</v>
      </c>
      <c r="C60" s="57">
        <f>(F60+G60+H60)/$J$6</f>
        <v>0</v>
      </c>
      <c r="D60" s="57">
        <f>$I60/$J$6</f>
        <v>0</v>
      </c>
      <c r="E60" s="57">
        <f>C60+D60</f>
        <v>0</v>
      </c>
      <c r="F60" s="22">
        <f>COUNTIFS(Percentuais!$CL$3:$CL$25,$B60,Percentuais!$A$3:$A$25,$F$3)</f>
        <v>0</v>
      </c>
      <c r="G60" s="22">
        <f>COUNTIFS(Percentuais!$CL$3:$CL$25,$B60,Percentuais!$A$3:$A$25,$G$3)</f>
        <v>0</v>
      </c>
      <c r="H60" s="22">
        <f>COUNTIFS(Percentuais!$CL$3:$CL$25,$B60,Percentuais!$A$3:$A$25,$H$3)</f>
        <v>0</v>
      </c>
      <c r="I60" s="22">
        <f>COUNTIFS(Percentuais!$CL$3:$CL$25,$B60,Percentuais!$A$3:$A$25,$I$3)</f>
        <v>0</v>
      </c>
      <c r="J60" s="49"/>
    </row>
    <row r="61" spans="1:10" x14ac:dyDescent="0.2">
      <c r="A61" s="16"/>
      <c r="B61" s="21" t="s">
        <v>18</v>
      </c>
      <c r="C61" s="57">
        <f>(F61+G61+H61)/$J$6</f>
        <v>0</v>
      </c>
      <c r="D61" s="57">
        <f>$I61/$J$6</f>
        <v>1</v>
      </c>
      <c r="E61" s="57">
        <f t="shared" ref="E61" si="28">C61+D61</f>
        <v>1</v>
      </c>
      <c r="F61" s="22">
        <f>COUNTIFS(Percentuais!$CL$3:$CL$25,$B61,Percentuais!$A$3:$A$25,$F$3)</f>
        <v>0</v>
      </c>
      <c r="G61" s="22">
        <f>COUNTIFS(Percentuais!$CL$3:$CL$25,$B61,Percentuais!$A$3:$A$25,$G$3)</f>
        <v>0</v>
      </c>
      <c r="H61" s="22">
        <f>COUNTIFS(Percentuais!$CL$3:$CL$25,$B61,Percentuais!$A$3:$A$25,$H$3)</f>
        <v>0</v>
      </c>
      <c r="I61" s="22">
        <f>COUNTIFS(Percentuais!$CL$3:$CL$25,$B61,Percentuais!$A$3:$A$25,$I$3)</f>
        <v>23</v>
      </c>
      <c r="J61" s="50"/>
    </row>
    <row r="62" spans="1:10" x14ac:dyDescent="0.2">
      <c r="A62" s="45"/>
      <c r="B62" s="21"/>
      <c r="C62" s="57">
        <f t="shared" ref="C62:I62" si="29">SUM(C60:C61)</f>
        <v>0</v>
      </c>
      <c r="D62" s="57">
        <f t="shared" si="29"/>
        <v>1</v>
      </c>
      <c r="E62" s="57">
        <f t="shared" si="29"/>
        <v>1</v>
      </c>
      <c r="F62" s="51">
        <f t="shared" si="29"/>
        <v>0</v>
      </c>
      <c r="G62" s="51">
        <f t="shared" si="29"/>
        <v>0</v>
      </c>
      <c r="H62" s="22">
        <f t="shared" si="29"/>
        <v>0</v>
      </c>
      <c r="I62" s="22">
        <f t="shared" si="29"/>
        <v>23</v>
      </c>
      <c r="J62" s="52">
        <f>SUM(F62:I62)</f>
        <v>23</v>
      </c>
    </row>
    <row r="63" spans="1:10" ht="25.5" x14ac:dyDescent="0.2">
      <c r="A63" s="47" t="s">
        <v>677</v>
      </c>
      <c r="B63" s="21" t="s">
        <v>678</v>
      </c>
      <c r="C63" s="69" t="s">
        <v>623</v>
      </c>
      <c r="D63" s="69" t="s">
        <v>624</v>
      </c>
      <c r="E63" s="69" t="s">
        <v>625</v>
      </c>
      <c r="F63" s="21" t="s">
        <v>14</v>
      </c>
      <c r="G63" s="21" t="s">
        <v>13</v>
      </c>
      <c r="H63" s="21" t="s">
        <v>0</v>
      </c>
      <c r="I63" s="21" t="s">
        <v>11</v>
      </c>
      <c r="J63" s="48" t="s">
        <v>622</v>
      </c>
    </row>
    <row r="64" spans="1:10" x14ac:dyDescent="0.2">
      <c r="A64" s="16"/>
      <c r="B64" s="21" t="s">
        <v>4</v>
      </c>
      <c r="C64" s="57">
        <f>(F64+G64+H64)/$J$6</f>
        <v>0</v>
      </c>
      <c r="D64" s="57">
        <f>$I64/$J$6</f>
        <v>0</v>
      </c>
      <c r="E64" s="57">
        <f>C64+D64</f>
        <v>0</v>
      </c>
      <c r="F64" s="22">
        <f>COUNTIFS(Percentuais!$CM$3:$CM$25,$B64,Percentuais!$A$3:$A$25,$F$3)</f>
        <v>0</v>
      </c>
      <c r="G64" s="22">
        <f>COUNTIFS(Percentuais!$CM$3:$CM$25,$B64,Percentuais!$A$3:$A$25,$G$3)</f>
        <v>0</v>
      </c>
      <c r="H64" s="22">
        <f>COUNTIFS(Percentuais!$CM$3:$CM$25,$B64,Percentuais!$A$3:$A$25,$H$3)</f>
        <v>0</v>
      </c>
      <c r="I64" s="22">
        <f>COUNTIFS(Percentuais!$CM$3:$CM$25,$B64,Percentuais!$A$3:$A$25,$I$3)</f>
        <v>0</v>
      </c>
      <c r="J64" s="49"/>
    </row>
    <row r="65" spans="1:10" x14ac:dyDescent="0.2">
      <c r="A65" s="16"/>
      <c r="B65" s="21" t="s">
        <v>18</v>
      </c>
      <c r="C65" s="57">
        <f>(F65+G65+H65)/$J$6</f>
        <v>0</v>
      </c>
      <c r="D65" s="57">
        <f>$I65/$J$6</f>
        <v>1</v>
      </c>
      <c r="E65" s="57">
        <f t="shared" ref="E65" si="30">C65+D65</f>
        <v>1</v>
      </c>
      <c r="F65" s="22">
        <f>COUNTIFS(Percentuais!$CM$3:$CM$25,$B65,Percentuais!$A$3:$A$25,$F$3)</f>
        <v>0</v>
      </c>
      <c r="G65" s="22">
        <f>COUNTIFS(Percentuais!$CM$3:$CM$25,$B65,Percentuais!$A$3:$A$25,$G$3)</f>
        <v>0</v>
      </c>
      <c r="H65" s="22">
        <f>COUNTIFS(Percentuais!$CM$3:$CM$25,$B65,Percentuais!$A$3:$A$25,$H$3)</f>
        <v>0</v>
      </c>
      <c r="I65" s="22">
        <f>COUNTIFS(Percentuais!$CM$3:$CM$25,$B65,Percentuais!$A$3:$A$25,$I$3)</f>
        <v>23</v>
      </c>
      <c r="J65" s="50"/>
    </row>
    <row r="66" spans="1:10" x14ac:dyDescent="0.2">
      <c r="A66" s="45"/>
      <c r="B66" s="21"/>
      <c r="C66" s="57">
        <f t="shared" ref="C66:I66" si="31">SUM(C64:C65)</f>
        <v>0</v>
      </c>
      <c r="D66" s="57">
        <f t="shared" si="31"/>
        <v>1</v>
      </c>
      <c r="E66" s="57">
        <f t="shared" si="31"/>
        <v>1</v>
      </c>
      <c r="F66" s="51">
        <f t="shared" si="31"/>
        <v>0</v>
      </c>
      <c r="G66" s="51">
        <f t="shared" si="31"/>
        <v>0</v>
      </c>
      <c r="H66" s="22">
        <f t="shared" si="31"/>
        <v>0</v>
      </c>
      <c r="I66" s="22">
        <f t="shared" si="31"/>
        <v>23</v>
      </c>
      <c r="J66" s="52">
        <f>SUM(F66:I66)</f>
        <v>23</v>
      </c>
    </row>
    <row r="67" spans="1:10" ht="38.25" x14ac:dyDescent="0.2">
      <c r="A67" s="47" t="s">
        <v>679</v>
      </c>
      <c r="B67" s="21" t="s">
        <v>680</v>
      </c>
      <c r="C67" s="69" t="s">
        <v>623</v>
      </c>
      <c r="D67" s="69" t="s">
        <v>624</v>
      </c>
      <c r="E67" s="69" t="s">
        <v>625</v>
      </c>
      <c r="F67" s="21" t="s">
        <v>14</v>
      </c>
      <c r="G67" s="21" t="s">
        <v>13</v>
      </c>
      <c r="H67" s="21" t="s">
        <v>0</v>
      </c>
      <c r="I67" s="21" t="s">
        <v>11</v>
      </c>
      <c r="J67" s="48" t="s">
        <v>622</v>
      </c>
    </row>
    <row r="68" spans="1:10" x14ac:dyDescent="0.2">
      <c r="A68" s="16"/>
      <c r="B68" s="21" t="s">
        <v>4</v>
      </c>
      <c r="C68" s="57">
        <f>(F68+G68+H68)/$J$6</f>
        <v>0</v>
      </c>
      <c r="D68" s="57">
        <f>$I68/$J$6</f>
        <v>0</v>
      </c>
      <c r="E68" s="57">
        <f>C68+D68</f>
        <v>0</v>
      </c>
      <c r="F68" s="22">
        <f>COUNTIFS(Percentuais!$CN$3:$CN$25,$B68,Percentuais!$A$3:$A$25,$F$3)</f>
        <v>0</v>
      </c>
      <c r="G68" s="22">
        <f>COUNTIFS(Percentuais!$CN$3:$CN$25,$B68,Percentuais!$A$3:$A$25,$G$3)</f>
        <v>0</v>
      </c>
      <c r="H68" s="22">
        <f>COUNTIFS(Percentuais!$CN$3:$CN$25,$B68,Percentuais!$A$3:$A$25,$H$3)</f>
        <v>0</v>
      </c>
      <c r="I68" s="22">
        <f>COUNTIFS(Percentuais!$CN$3:$CN$25,$B68,Percentuais!$A$3:$A$25,$I$3)</f>
        <v>0</v>
      </c>
      <c r="J68" s="49"/>
    </row>
    <row r="69" spans="1:10" x14ac:dyDescent="0.2">
      <c r="A69" s="16"/>
      <c r="B69" s="21" t="s">
        <v>18</v>
      </c>
      <c r="C69" s="57">
        <f>(F69+G69+H69)/$J$6</f>
        <v>0</v>
      </c>
      <c r="D69" s="57">
        <f>$I69/$J$6</f>
        <v>1</v>
      </c>
      <c r="E69" s="57">
        <f t="shared" ref="E69" si="32">C69+D69</f>
        <v>1</v>
      </c>
      <c r="F69" s="22">
        <f>COUNTIFS(Percentuais!$CN$3:$CN$25,$B69,Percentuais!$A$3:$A$25,$F$3)</f>
        <v>0</v>
      </c>
      <c r="G69" s="22">
        <f>COUNTIFS(Percentuais!$CN$3:$CN$25,$B69,Percentuais!$A$3:$A$25,$G$3)</f>
        <v>0</v>
      </c>
      <c r="H69" s="22">
        <f>COUNTIFS(Percentuais!$CN$3:$CN$25,$B69,Percentuais!$A$3:$A$25,$H$3)</f>
        <v>0</v>
      </c>
      <c r="I69" s="22">
        <f>COUNTIFS(Percentuais!$CN$3:$CN$25,$B69,Percentuais!$A$3:$A$25,$I$3)</f>
        <v>23</v>
      </c>
      <c r="J69" s="50"/>
    </row>
    <row r="70" spans="1:10" x14ac:dyDescent="0.2">
      <c r="A70" s="45"/>
      <c r="B70" s="21"/>
      <c r="C70" s="57">
        <f t="shared" ref="C70:I70" si="33">SUM(C68:C69)</f>
        <v>0</v>
      </c>
      <c r="D70" s="57">
        <f t="shared" si="33"/>
        <v>1</v>
      </c>
      <c r="E70" s="57">
        <f t="shared" si="33"/>
        <v>1</v>
      </c>
      <c r="F70" s="51">
        <f t="shared" si="33"/>
        <v>0</v>
      </c>
      <c r="G70" s="51">
        <f t="shared" si="33"/>
        <v>0</v>
      </c>
      <c r="H70" s="22">
        <f t="shared" si="33"/>
        <v>0</v>
      </c>
      <c r="I70" s="22">
        <f t="shared" si="33"/>
        <v>23</v>
      </c>
      <c r="J70" s="52">
        <f>SUM(F70:I70)</f>
        <v>23</v>
      </c>
    </row>
    <row r="71" spans="1:10" ht="25.5" x14ac:dyDescent="0.2">
      <c r="A71" s="47" t="s">
        <v>681</v>
      </c>
      <c r="B71" s="21" t="s">
        <v>682</v>
      </c>
      <c r="C71" s="69" t="s">
        <v>623</v>
      </c>
      <c r="D71" s="69" t="s">
        <v>624</v>
      </c>
      <c r="E71" s="69" t="s">
        <v>625</v>
      </c>
      <c r="F71" s="21" t="s">
        <v>14</v>
      </c>
      <c r="G71" s="21" t="s">
        <v>13</v>
      </c>
      <c r="H71" s="21" t="s">
        <v>0</v>
      </c>
      <c r="I71" s="21" t="s">
        <v>11</v>
      </c>
      <c r="J71" s="48" t="s">
        <v>622</v>
      </c>
    </row>
    <row r="72" spans="1:10" x14ac:dyDescent="0.2">
      <c r="A72" s="16"/>
      <c r="B72" s="21" t="s">
        <v>4</v>
      </c>
      <c r="C72" s="57">
        <f>(F72+G72+H72)/$J$6</f>
        <v>0</v>
      </c>
      <c r="D72" s="57">
        <f>$I72/$J$6</f>
        <v>0</v>
      </c>
      <c r="E72" s="57">
        <f>C72+D72</f>
        <v>0</v>
      </c>
      <c r="F72" s="22">
        <f>COUNTIFS(Percentuais!$CO$3:$CO$25,$B72,Percentuais!$A$3:$A$25,$F$3)</f>
        <v>0</v>
      </c>
      <c r="G72" s="22">
        <f>COUNTIFS(Percentuais!$CO$3:$CO$25,$B72,Percentuais!$A$3:$A$25,$G$3)</f>
        <v>0</v>
      </c>
      <c r="H72" s="22">
        <f>COUNTIFS(Percentuais!$CO$3:$CO$25,$B72,Percentuais!$A$3:$A$25,$H$3)</f>
        <v>0</v>
      </c>
      <c r="I72" s="22">
        <f>COUNTIFS(Percentuais!$CO$3:$CO$25,$B72,Percentuais!$A$3:$A$25,$I$3)</f>
        <v>0</v>
      </c>
      <c r="J72" s="49"/>
    </row>
    <row r="73" spans="1:10" x14ac:dyDescent="0.2">
      <c r="A73" s="16"/>
      <c r="B73" s="21" t="s">
        <v>18</v>
      </c>
      <c r="C73" s="57">
        <f>(F73+G73+H73)/$J$6</f>
        <v>0</v>
      </c>
      <c r="D73" s="57">
        <f>$I73/$J$6</f>
        <v>1</v>
      </c>
      <c r="E73" s="57">
        <f t="shared" ref="E73" si="34">C73+D73</f>
        <v>1</v>
      </c>
      <c r="F73" s="22">
        <f>COUNTIFS(Percentuais!$CO$3:$CO$25,$B73,Percentuais!$A$3:$A$25,$F$3)</f>
        <v>0</v>
      </c>
      <c r="G73" s="22">
        <f>COUNTIFS(Percentuais!$CO$3:$CO$25,$B73,Percentuais!$A$3:$A$25,$G$3)</f>
        <v>0</v>
      </c>
      <c r="H73" s="22">
        <f>COUNTIFS(Percentuais!$CO$3:$CO$25,$B73,Percentuais!$A$3:$A$25,$H$3)</f>
        <v>0</v>
      </c>
      <c r="I73" s="22">
        <f>COUNTIFS(Percentuais!$CO$3:$CO$25,$B73,Percentuais!$A$3:$A$25,$I$3)</f>
        <v>23</v>
      </c>
      <c r="J73" s="50"/>
    </row>
    <row r="74" spans="1:10" x14ac:dyDescent="0.2">
      <c r="A74" s="45"/>
      <c r="B74" s="21"/>
      <c r="C74" s="57">
        <f t="shared" ref="C74:I74" si="35">SUM(C72:C73)</f>
        <v>0</v>
      </c>
      <c r="D74" s="57">
        <f t="shared" si="35"/>
        <v>1</v>
      </c>
      <c r="E74" s="57">
        <f t="shared" si="35"/>
        <v>1</v>
      </c>
      <c r="F74" s="51">
        <f t="shared" si="35"/>
        <v>0</v>
      </c>
      <c r="G74" s="51">
        <f t="shared" si="35"/>
        <v>0</v>
      </c>
      <c r="H74" s="22">
        <f t="shared" si="35"/>
        <v>0</v>
      </c>
      <c r="I74" s="22">
        <f t="shared" si="35"/>
        <v>23</v>
      </c>
      <c r="J74" s="52">
        <f>SUM(F74:I74)</f>
        <v>23</v>
      </c>
    </row>
    <row r="75" spans="1:10" ht="25.5" x14ac:dyDescent="0.2">
      <c r="A75" s="47" t="s">
        <v>683</v>
      </c>
      <c r="B75" s="21" t="s">
        <v>684</v>
      </c>
      <c r="C75" s="69" t="s">
        <v>623</v>
      </c>
      <c r="D75" s="69" t="s">
        <v>624</v>
      </c>
      <c r="E75" s="69" t="s">
        <v>625</v>
      </c>
      <c r="F75" s="21" t="s">
        <v>14</v>
      </c>
      <c r="G75" s="21" t="s">
        <v>13</v>
      </c>
      <c r="H75" s="21" t="s">
        <v>0</v>
      </c>
      <c r="I75" s="21" t="s">
        <v>11</v>
      </c>
      <c r="J75" s="48" t="s">
        <v>622</v>
      </c>
    </row>
    <row r="76" spans="1:10" x14ac:dyDescent="0.2">
      <c r="A76" s="16"/>
      <c r="B76" s="21" t="s">
        <v>4</v>
      </c>
      <c r="C76" s="57">
        <f>(F76+G76+H76)/$J$6</f>
        <v>0</v>
      </c>
      <c r="D76" s="57">
        <f>$I76/$J$6</f>
        <v>0</v>
      </c>
      <c r="E76" s="57">
        <f>C76+D76</f>
        <v>0</v>
      </c>
      <c r="F76" s="22">
        <f>COUNTIFS(Percentuais!$CP$3:$CP$25,$B76,Percentuais!$A$3:$A$25,$F$3)</f>
        <v>0</v>
      </c>
      <c r="G76" s="22">
        <f>COUNTIFS(Percentuais!$CP$3:$CP$25,$B76,Percentuais!$A$3:$A$25,$G$3)</f>
        <v>0</v>
      </c>
      <c r="H76" s="22">
        <f>COUNTIFS(Percentuais!$CP$3:$CP$25,$B76,Percentuais!$A$3:$A$25,$H$3)</f>
        <v>0</v>
      </c>
      <c r="I76" s="22">
        <f>COUNTIFS(Percentuais!$CP$3:$CP$25,$B76,Percentuais!$A$3:$A$25,$I$3)</f>
        <v>0</v>
      </c>
      <c r="J76" s="49"/>
    </row>
    <row r="77" spans="1:10" x14ac:dyDescent="0.2">
      <c r="A77" s="16"/>
      <c r="B77" s="21" t="s">
        <v>18</v>
      </c>
      <c r="C77" s="57">
        <f>(F77+G77+H77)/$J$6</f>
        <v>0</v>
      </c>
      <c r="D77" s="57">
        <f>$I77/$J$6</f>
        <v>1</v>
      </c>
      <c r="E77" s="57">
        <f t="shared" ref="E77" si="36">C77+D77</f>
        <v>1</v>
      </c>
      <c r="F77" s="22">
        <f>COUNTIFS(Percentuais!$CP$3:$CP$25,$B77,Percentuais!$A$3:$A$25,$F$3)</f>
        <v>0</v>
      </c>
      <c r="G77" s="22">
        <f>COUNTIFS(Percentuais!$CP$3:$CP$25,$B77,Percentuais!$A$3:$A$25,$G$3)</f>
        <v>0</v>
      </c>
      <c r="H77" s="22">
        <f>COUNTIFS(Percentuais!$CP$3:$CP$25,$B77,Percentuais!$A$3:$A$25,$H$3)</f>
        <v>0</v>
      </c>
      <c r="I77" s="22">
        <f>COUNTIFS(Percentuais!$CP$3:$CP$25,$B77,Percentuais!$A$3:$A$25,$I$3)</f>
        <v>23</v>
      </c>
      <c r="J77" s="50"/>
    </row>
    <row r="78" spans="1:10" x14ac:dyDescent="0.2">
      <c r="A78" s="16"/>
      <c r="B78" s="21"/>
      <c r="C78" s="57">
        <f t="shared" ref="C78:I78" si="37">SUM(C76:C77)</f>
        <v>0</v>
      </c>
      <c r="D78" s="57">
        <f t="shared" si="37"/>
        <v>1</v>
      </c>
      <c r="E78" s="57">
        <f t="shared" si="37"/>
        <v>1</v>
      </c>
      <c r="F78" s="51">
        <f t="shared" si="37"/>
        <v>0</v>
      </c>
      <c r="G78" s="51">
        <f t="shared" si="37"/>
        <v>0</v>
      </c>
      <c r="H78" s="22">
        <f t="shared" si="37"/>
        <v>0</v>
      </c>
      <c r="I78" s="22">
        <f t="shared" si="37"/>
        <v>23</v>
      </c>
      <c r="J78" s="52">
        <f>SUM(F78:I78)</f>
        <v>23</v>
      </c>
    </row>
    <row r="79" spans="1:10" ht="25.5" x14ac:dyDescent="0.2">
      <c r="A79" s="44" t="s">
        <v>685</v>
      </c>
      <c r="B79" s="42" t="s">
        <v>686</v>
      </c>
      <c r="C79" s="69" t="s">
        <v>623</v>
      </c>
      <c r="D79" s="69" t="s">
        <v>624</v>
      </c>
      <c r="E79" s="69" t="s">
        <v>625</v>
      </c>
      <c r="F79" s="21" t="s">
        <v>14</v>
      </c>
      <c r="G79" s="21" t="s">
        <v>13</v>
      </c>
      <c r="H79" s="21" t="s">
        <v>0</v>
      </c>
      <c r="I79" s="21" t="s">
        <v>11</v>
      </c>
      <c r="J79" s="48" t="s">
        <v>622</v>
      </c>
    </row>
    <row r="80" spans="1:10" x14ac:dyDescent="0.2">
      <c r="A80" s="16"/>
      <c r="B80" s="42" t="s">
        <v>4</v>
      </c>
      <c r="C80" s="57">
        <f>(F80+G80+H80)/$J$6</f>
        <v>0</v>
      </c>
      <c r="D80" s="57">
        <f>$I80/$J$6</f>
        <v>0</v>
      </c>
      <c r="E80" s="57">
        <f>C80+D80</f>
        <v>0</v>
      </c>
      <c r="F80" s="22">
        <f>COUNTIFS(Percentuais!$CQ$3:$CQ$25,$B80,Percentuais!$A$3:$A$25,$F$3)</f>
        <v>0</v>
      </c>
      <c r="G80" s="22">
        <f>COUNTIFS(Percentuais!$CQ$3:$CQ$25,$B80,Percentuais!$A$3:$A$25,$G$3)</f>
        <v>0</v>
      </c>
      <c r="H80" s="22">
        <f>COUNTIFS(Percentuais!$CQ$3:$CQ$25,$B80,Percentuais!$A$3:$A$25,$H$3)</f>
        <v>0</v>
      </c>
      <c r="I80" s="22">
        <f>COUNTIFS(Percentuais!$CQ$3:$CQ$25,$B80,Percentuais!$A$3:$A$25,$I$3)</f>
        <v>0</v>
      </c>
      <c r="J80" s="49"/>
    </row>
    <row r="81" spans="1:10" x14ac:dyDescent="0.2">
      <c r="A81" s="16"/>
      <c r="B81" s="42" t="s">
        <v>18</v>
      </c>
      <c r="C81" s="57">
        <f>(F81+G81+H81)/$J$6</f>
        <v>0</v>
      </c>
      <c r="D81" s="57">
        <f>$I81/$J$6</f>
        <v>1</v>
      </c>
      <c r="E81" s="57">
        <f t="shared" ref="E81" si="38">C81+D81</f>
        <v>1</v>
      </c>
      <c r="F81" s="22">
        <f>COUNTIFS(Percentuais!$CQ$3:$CQ$25,$B81,Percentuais!$A$3:$A$25,$F$3)</f>
        <v>0</v>
      </c>
      <c r="G81" s="22">
        <f>COUNTIFS(Percentuais!$CQ$3:$CQ$25,$B81,Percentuais!$A$3:$A$25,$G$3)</f>
        <v>0</v>
      </c>
      <c r="H81" s="22">
        <f>COUNTIFS(Percentuais!$CQ$3:$CQ$25,$B81,Percentuais!$A$3:$A$25,$H$3)</f>
        <v>0</v>
      </c>
      <c r="I81" s="22">
        <f>COUNTIFS(Percentuais!$CQ$3:$CQ$25,$B81,Percentuais!$A$3:$A$25,$I$3)</f>
        <v>23</v>
      </c>
      <c r="J81" s="50"/>
    </row>
    <row r="82" spans="1:10" x14ac:dyDescent="0.2">
      <c r="A82" s="16"/>
      <c r="B82" s="42"/>
      <c r="C82" s="57">
        <f t="shared" ref="C82:I82" si="39">SUM(C80:C81)</f>
        <v>0</v>
      </c>
      <c r="D82" s="57">
        <f t="shared" si="39"/>
        <v>1</v>
      </c>
      <c r="E82" s="57">
        <f t="shared" si="39"/>
        <v>1</v>
      </c>
      <c r="F82" s="51">
        <f t="shared" si="39"/>
        <v>0</v>
      </c>
      <c r="G82" s="51">
        <f t="shared" si="39"/>
        <v>0</v>
      </c>
      <c r="H82" s="22">
        <f t="shared" si="39"/>
        <v>0</v>
      </c>
      <c r="I82" s="22">
        <f t="shared" si="39"/>
        <v>23</v>
      </c>
      <c r="J82" s="52">
        <f>SUM(F82:I82)</f>
        <v>23</v>
      </c>
    </row>
    <row r="83" spans="1:10" ht="25.5" x14ac:dyDescent="0.2">
      <c r="A83" s="44" t="s">
        <v>687</v>
      </c>
      <c r="B83" s="42" t="s">
        <v>688</v>
      </c>
      <c r="C83" s="69" t="s">
        <v>623</v>
      </c>
      <c r="D83" s="69" t="s">
        <v>624</v>
      </c>
      <c r="E83" s="69" t="s">
        <v>625</v>
      </c>
      <c r="F83" s="21" t="s">
        <v>14</v>
      </c>
      <c r="G83" s="21" t="s">
        <v>13</v>
      </c>
      <c r="H83" s="21" t="s">
        <v>0</v>
      </c>
      <c r="I83" s="21" t="s">
        <v>11</v>
      </c>
      <c r="J83" s="48" t="s">
        <v>622</v>
      </c>
    </row>
    <row r="84" spans="1:10" x14ac:dyDescent="0.2">
      <c r="A84" s="16"/>
      <c r="B84" s="42" t="s">
        <v>4</v>
      </c>
      <c r="C84" s="57">
        <f>(F84+G84+H84)/$J$6</f>
        <v>0</v>
      </c>
      <c r="D84" s="57">
        <f>$I84/$J$6</f>
        <v>0</v>
      </c>
      <c r="E84" s="57">
        <f>C84+D84</f>
        <v>0</v>
      </c>
      <c r="F84" s="22">
        <f>COUNTIFS(Percentuais!$CR$3:$CR$25,$B84,Percentuais!$A$3:$A$25,$F$3)</f>
        <v>0</v>
      </c>
      <c r="G84" s="22">
        <f>COUNTIFS(Percentuais!$CR$3:$CR$25,$B84,Percentuais!$A$3:$A$25,$G$3)</f>
        <v>0</v>
      </c>
      <c r="H84" s="22">
        <f>COUNTIFS(Percentuais!$CR$3:$CR$25,$B84,Percentuais!$A$3:$A$25,$H$3)</f>
        <v>0</v>
      </c>
      <c r="I84" s="22">
        <f>COUNTIFS(Percentuais!$CR$3:$CR$25,$B84,Percentuais!$A$3:$A$25,$I$3)</f>
        <v>0</v>
      </c>
      <c r="J84" s="49"/>
    </row>
    <row r="85" spans="1:10" x14ac:dyDescent="0.2">
      <c r="A85" s="16"/>
      <c r="B85" s="42" t="s">
        <v>18</v>
      </c>
      <c r="C85" s="57">
        <f>(F85+G85+H85)/$J$6</f>
        <v>0</v>
      </c>
      <c r="D85" s="57">
        <f>$I85/$J$6</f>
        <v>1</v>
      </c>
      <c r="E85" s="57">
        <f t="shared" ref="E85" si="40">C85+D85</f>
        <v>1</v>
      </c>
      <c r="F85" s="22">
        <f>COUNTIFS(Percentuais!$CR$3:$CR$25,$B85,Percentuais!$A$3:$A$25,$F$3)</f>
        <v>0</v>
      </c>
      <c r="G85" s="22">
        <f>COUNTIFS(Percentuais!$CR$3:$CR$25,$B85,Percentuais!$A$3:$A$25,$G$3)</f>
        <v>0</v>
      </c>
      <c r="H85" s="22">
        <f>COUNTIFS(Percentuais!$CR$3:$CR$25,$B85,Percentuais!$A$3:$A$25,$H$3)</f>
        <v>0</v>
      </c>
      <c r="I85" s="22">
        <f>COUNTIFS(Percentuais!$CR$3:$CR$25,$B85,Percentuais!$A$3:$A$25,$I$3)</f>
        <v>23</v>
      </c>
      <c r="J85" s="50"/>
    </row>
    <row r="86" spans="1:10" x14ac:dyDescent="0.2">
      <c r="A86" s="16"/>
      <c r="B86" s="42"/>
      <c r="C86" s="57">
        <f t="shared" ref="C86:I86" si="41">SUM(C84:C85)</f>
        <v>0</v>
      </c>
      <c r="D86" s="57">
        <f t="shared" si="41"/>
        <v>1</v>
      </c>
      <c r="E86" s="57">
        <f t="shared" si="41"/>
        <v>1</v>
      </c>
      <c r="F86" s="51">
        <f t="shared" si="41"/>
        <v>0</v>
      </c>
      <c r="G86" s="51">
        <f t="shared" si="41"/>
        <v>0</v>
      </c>
      <c r="H86" s="22">
        <f t="shared" si="41"/>
        <v>0</v>
      </c>
      <c r="I86" s="22">
        <f t="shared" si="41"/>
        <v>23</v>
      </c>
      <c r="J86" s="52">
        <f>SUM(F86:I86)</f>
        <v>23</v>
      </c>
    </row>
    <row r="87" spans="1:10" ht="25.5" x14ac:dyDescent="0.2">
      <c r="A87" s="44" t="s">
        <v>689</v>
      </c>
      <c r="B87" s="42" t="s">
        <v>690</v>
      </c>
      <c r="C87" s="69" t="s">
        <v>623</v>
      </c>
      <c r="D87" s="69" t="s">
        <v>624</v>
      </c>
      <c r="E87" s="69" t="s">
        <v>625</v>
      </c>
      <c r="F87" s="21" t="s">
        <v>14</v>
      </c>
      <c r="G87" s="21" t="s">
        <v>13</v>
      </c>
      <c r="H87" s="21" t="s">
        <v>0</v>
      </c>
      <c r="I87" s="21" t="s">
        <v>11</v>
      </c>
      <c r="J87" s="48" t="s">
        <v>622</v>
      </c>
    </row>
    <row r="88" spans="1:10" x14ac:dyDescent="0.2">
      <c r="A88" s="16"/>
      <c r="B88" s="42" t="s">
        <v>4</v>
      </c>
      <c r="C88" s="57">
        <f>(F88+G88+H88)/$J$6</f>
        <v>0</v>
      </c>
      <c r="D88" s="57">
        <f>$I88/$J$6</f>
        <v>0</v>
      </c>
      <c r="E88" s="57">
        <f>C88+D88</f>
        <v>0</v>
      </c>
      <c r="F88" s="22">
        <f>COUNTIFS(Percentuais!$CS$3:$CS$25,$B88,Percentuais!$A$3:$A$25,$F$3)</f>
        <v>0</v>
      </c>
      <c r="G88" s="22">
        <f>COUNTIFS(Percentuais!$CS$3:$CS$25,$B88,Percentuais!$A$3:$A$25,$G$3)</f>
        <v>0</v>
      </c>
      <c r="H88" s="22">
        <f>COUNTIFS(Percentuais!$CS$3:$CS$25,$B88,Percentuais!$A$3:$A$25,$H$3)</f>
        <v>0</v>
      </c>
      <c r="I88" s="22">
        <f>COUNTIFS(Percentuais!$CS$3:$CS$25,$B88,Percentuais!$A$3:$A$25,$I$3)</f>
        <v>0</v>
      </c>
      <c r="J88" s="49"/>
    </row>
    <row r="89" spans="1:10" x14ac:dyDescent="0.2">
      <c r="A89" s="16"/>
      <c r="B89" s="42" t="s">
        <v>18</v>
      </c>
      <c r="C89" s="57">
        <f>(F89+G89+H89)/$J$6</f>
        <v>0</v>
      </c>
      <c r="D89" s="57">
        <f>$I89/$J$6</f>
        <v>1</v>
      </c>
      <c r="E89" s="57">
        <f t="shared" ref="E89" si="42">C89+D89</f>
        <v>1</v>
      </c>
      <c r="F89" s="22">
        <f>COUNTIFS(Percentuais!$CS$3:$CS$25,$B89,Percentuais!$A$3:$A$25,$F$3)</f>
        <v>0</v>
      </c>
      <c r="G89" s="22">
        <f>COUNTIFS(Percentuais!$CS$3:$CS$25,$B89,Percentuais!$A$3:$A$25,$G$3)</f>
        <v>0</v>
      </c>
      <c r="H89" s="22">
        <f>COUNTIFS(Percentuais!$CS$3:$CS$25,$B89,Percentuais!$A$3:$A$25,$H$3)</f>
        <v>0</v>
      </c>
      <c r="I89" s="22">
        <f>COUNTIFS(Percentuais!$CS$3:$CS$25,$B89,Percentuais!$A$3:$A$25,$I$3)</f>
        <v>23</v>
      </c>
      <c r="J89" s="50"/>
    </row>
    <row r="90" spans="1:10" x14ac:dyDescent="0.2">
      <c r="A90" s="16"/>
      <c r="B90" s="42"/>
      <c r="C90" s="57">
        <f t="shared" ref="C90:I90" si="43">SUM(C88:C89)</f>
        <v>0</v>
      </c>
      <c r="D90" s="57">
        <f t="shared" si="43"/>
        <v>1</v>
      </c>
      <c r="E90" s="57">
        <f t="shared" si="43"/>
        <v>1</v>
      </c>
      <c r="F90" s="51">
        <f t="shared" si="43"/>
        <v>0</v>
      </c>
      <c r="G90" s="51">
        <f t="shared" si="43"/>
        <v>0</v>
      </c>
      <c r="H90" s="22">
        <f t="shared" si="43"/>
        <v>0</v>
      </c>
      <c r="I90" s="22">
        <f t="shared" si="43"/>
        <v>23</v>
      </c>
      <c r="J90" s="52">
        <f>SUM(F90:I90)</f>
        <v>23</v>
      </c>
    </row>
    <row r="91" spans="1:10" ht="25.5" x14ac:dyDescent="0.2">
      <c r="A91" s="44" t="s">
        <v>691</v>
      </c>
      <c r="B91" s="42" t="s">
        <v>692</v>
      </c>
      <c r="C91" s="69" t="s">
        <v>623</v>
      </c>
      <c r="D91" s="69" t="s">
        <v>624</v>
      </c>
      <c r="E91" s="69" t="s">
        <v>625</v>
      </c>
      <c r="F91" s="21" t="s">
        <v>14</v>
      </c>
      <c r="G91" s="21" t="s">
        <v>13</v>
      </c>
      <c r="H91" s="21" t="s">
        <v>0</v>
      </c>
      <c r="I91" s="21" t="s">
        <v>11</v>
      </c>
      <c r="J91" s="48" t="s">
        <v>622</v>
      </c>
    </row>
    <row r="92" spans="1:10" x14ac:dyDescent="0.2">
      <c r="A92" s="16"/>
      <c r="B92" s="42" t="s">
        <v>4</v>
      </c>
      <c r="C92" s="57">
        <f>(F92+G92+H92)/$J$6</f>
        <v>0</v>
      </c>
      <c r="D92" s="57">
        <f>$I92/$J$6</f>
        <v>0</v>
      </c>
      <c r="E92" s="57">
        <f>C92+D92</f>
        <v>0</v>
      </c>
      <c r="F92" s="22">
        <f>COUNTIFS(Percentuais!$CT$3:$CT$25,$B92,Percentuais!$A$3:$A$25,$F$3)</f>
        <v>0</v>
      </c>
      <c r="G92" s="22">
        <f>COUNTIFS(Percentuais!$CT$3:$CT$25,$B92,Percentuais!$A$3:$A$25,$G$3)</f>
        <v>0</v>
      </c>
      <c r="H92" s="22">
        <f>COUNTIFS(Percentuais!$CT$3:$CT$25,$B92,Percentuais!$A$3:$A$25,$H$3)</f>
        <v>0</v>
      </c>
      <c r="I92" s="22">
        <f>COUNTIFS(Percentuais!$CT$3:$CT$25,$B92,Percentuais!$A$3:$A$25,$I$3)</f>
        <v>0</v>
      </c>
      <c r="J92" s="49"/>
    </row>
    <row r="93" spans="1:10" x14ac:dyDescent="0.2">
      <c r="A93" s="16"/>
      <c r="B93" s="42" t="s">
        <v>18</v>
      </c>
      <c r="C93" s="57">
        <f>(F93+G93+H93)/$J$6</f>
        <v>0</v>
      </c>
      <c r="D93" s="57">
        <f>$I93/$J$6</f>
        <v>1</v>
      </c>
      <c r="E93" s="57">
        <f t="shared" ref="E93" si="44">C93+D93</f>
        <v>1</v>
      </c>
      <c r="F93" s="22">
        <f>COUNTIFS(Percentuais!$CT$3:$CT$25,$B93,Percentuais!$A$3:$A$25,$F$3)</f>
        <v>0</v>
      </c>
      <c r="G93" s="22">
        <f>COUNTIFS(Percentuais!$CT$3:$CT$25,$B93,Percentuais!$A$3:$A$25,$G$3)</f>
        <v>0</v>
      </c>
      <c r="H93" s="22">
        <f>COUNTIFS(Percentuais!$CT$3:$CT$25,$B93,Percentuais!$A$3:$A$25,$H$3)</f>
        <v>0</v>
      </c>
      <c r="I93" s="22">
        <f>COUNTIFS(Percentuais!$CT$3:$CT$25,$B93,Percentuais!$A$3:$A$25,$I$3)</f>
        <v>23</v>
      </c>
      <c r="J93" s="50"/>
    </row>
    <row r="94" spans="1:10" x14ac:dyDescent="0.2">
      <c r="A94" s="16"/>
      <c r="B94" s="42"/>
      <c r="C94" s="57">
        <f t="shared" ref="C94:I94" si="45">SUM(C92:C93)</f>
        <v>0</v>
      </c>
      <c r="D94" s="57">
        <f t="shared" si="45"/>
        <v>1</v>
      </c>
      <c r="E94" s="57">
        <f t="shared" si="45"/>
        <v>1</v>
      </c>
      <c r="F94" s="51">
        <f t="shared" si="45"/>
        <v>0</v>
      </c>
      <c r="G94" s="51">
        <f t="shared" si="45"/>
        <v>0</v>
      </c>
      <c r="H94" s="22">
        <f t="shared" si="45"/>
        <v>0</v>
      </c>
      <c r="I94" s="22">
        <f t="shared" si="45"/>
        <v>23</v>
      </c>
      <c r="J94" s="52">
        <f>SUM(F94:I94)</f>
        <v>23</v>
      </c>
    </row>
    <row r="95" spans="1:10" ht="38.25" x14ac:dyDescent="0.2">
      <c r="A95" s="44" t="s">
        <v>693</v>
      </c>
      <c r="B95" s="42" t="s">
        <v>694</v>
      </c>
      <c r="C95" s="69" t="s">
        <v>623</v>
      </c>
      <c r="D95" s="69" t="s">
        <v>624</v>
      </c>
      <c r="E95" s="69" t="s">
        <v>625</v>
      </c>
      <c r="F95" s="21" t="s">
        <v>14</v>
      </c>
      <c r="G95" s="21" t="s">
        <v>13</v>
      </c>
      <c r="H95" s="21" t="s">
        <v>0</v>
      </c>
      <c r="I95" s="21" t="s">
        <v>11</v>
      </c>
      <c r="J95" s="48" t="s">
        <v>622</v>
      </c>
    </row>
    <row r="96" spans="1:10" x14ac:dyDescent="0.2">
      <c r="A96" s="16"/>
      <c r="B96" s="42" t="s">
        <v>4</v>
      </c>
      <c r="C96" s="57">
        <f>(F96+G96+H96)/$J$6</f>
        <v>0</v>
      </c>
      <c r="D96" s="57">
        <f>$I96/$J$6</f>
        <v>0</v>
      </c>
      <c r="E96" s="57">
        <f>C96+D96</f>
        <v>0</v>
      </c>
      <c r="F96" s="22">
        <f>COUNTIFS(Percentuais!$CU$3:$CU$25,$B96,Percentuais!$A$3:$A$25,$F$3)</f>
        <v>0</v>
      </c>
      <c r="G96" s="22">
        <f>COUNTIFS(Percentuais!$CU$3:$CU$25,$B96,Percentuais!$A$3:$A$25,$G$3)</f>
        <v>0</v>
      </c>
      <c r="H96" s="22">
        <f>COUNTIFS(Percentuais!$CU$3:$CU$25,$B96,Percentuais!$A$3:$A$25,$H$3)</f>
        <v>0</v>
      </c>
      <c r="I96" s="22">
        <f>COUNTIFS(Percentuais!$CU$3:$CU$25,$B96,Percentuais!$A$3:$A$25,$I$3)</f>
        <v>0</v>
      </c>
      <c r="J96" s="49"/>
    </row>
    <row r="97" spans="1:10" x14ac:dyDescent="0.2">
      <c r="A97" s="16"/>
      <c r="B97" s="42" t="s">
        <v>18</v>
      </c>
      <c r="C97" s="57">
        <f>(F97+G97+H97)/$J$6</f>
        <v>0</v>
      </c>
      <c r="D97" s="57">
        <f>$I97/$J$6</f>
        <v>1</v>
      </c>
      <c r="E97" s="57">
        <f t="shared" ref="E97" si="46">C97+D97</f>
        <v>1</v>
      </c>
      <c r="F97" s="22">
        <f>COUNTIFS(Percentuais!$CU$3:$CU$25,$B97,Percentuais!$A$3:$A$25,$F$3)</f>
        <v>0</v>
      </c>
      <c r="G97" s="22">
        <f>COUNTIFS(Percentuais!$CU$3:$CU$25,$B97,Percentuais!$A$3:$A$25,$G$3)</f>
        <v>0</v>
      </c>
      <c r="H97" s="22">
        <f>COUNTIFS(Percentuais!$CU$3:$CU$25,$B97,Percentuais!$A$3:$A$25,$H$3)</f>
        <v>0</v>
      </c>
      <c r="I97" s="22">
        <f>COUNTIFS(Percentuais!$CU$3:$CU$25,$B97,Percentuais!$A$3:$A$25,$I$3)</f>
        <v>23</v>
      </c>
      <c r="J97" s="50"/>
    </row>
    <row r="98" spans="1:10" x14ac:dyDescent="0.2">
      <c r="A98" s="16"/>
      <c r="B98" s="42"/>
      <c r="C98" s="57">
        <f t="shared" ref="C98:I98" si="47">SUM(C96:C97)</f>
        <v>0</v>
      </c>
      <c r="D98" s="57">
        <f t="shared" si="47"/>
        <v>1</v>
      </c>
      <c r="E98" s="57">
        <f t="shared" si="47"/>
        <v>1</v>
      </c>
      <c r="F98" s="51">
        <f t="shared" si="47"/>
        <v>0</v>
      </c>
      <c r="G98" s="51">
        <f t="shared" si="47"/>
        <v>0</v>
      </c>
      <c r="H98" s="22">
        <f t="shared" si="47"/>
        <v>0</v>
      </c>
      <c r="I98" s="22">
        <f t="shared" si="47"/>
        <v>23</v>
      </c>
      <c r="J98" s="52">
        <f>SUM(F98:I98)</f>
        <v>23</v>
      </c>
    </row>
    <row r="99" spans="1:10" ht="25.5" x14ac:dyDescent="0.2">
      <c r="A99" s="44" t="s">
        <v>695</v>
      </c>
      <c r="B99" s="42" t="s">
        <v>696</v>
      </c>
      <c r="C99" s="69" t="s">
        <v>623</v>
      </c>
      <c r="D99" s="69" t="s">
        <v>624</v>
      </c>
      <c r="E99" s="69" t="s">
        <v>625</v>
      </c>
      <c r="F99" s="21" t="s">
        <v>14</v>
      </c>
      <c r="G99" s="21" t="s">
        <v>13</v>
      </c>
      <c r="H99" s="21" t="s">
        <v>0</v>
      </c>
      <c r="I99" s="21" t="s">
        <v>11</v>
      </c>
      <c r="J99" s="48" t="s">
        <v>622</v>
      </c>
    </row>
    <row r="100" spans="1:10" x14ac:dyDescent="0.2">
      <c r="A100" s="16"/>
      <c r="B100" s="42" t="s">
        <v>4</v>
      </c>
      <c r="C100" s="57">
        <f>(F100+G100+H100)/$J$6</f>
        <v>0</v>
      </c>
      <c r="D100" s="57">
        <f>$I100/$J$6</f>
        <v>0</v>
      </c>
      <c r="E100" s="57">
        <f>C100+D100</f>
        <v>0</v>
      </c>
      <c r="F100" s="22">
        <f>COUNTIFS(Percentuais!$CV$3:$CV$25,$B100,Percentuais!$A$3:$A$25,$F$3)</f>
        <v>0</v>
      </c>
      <c r="G100" s="22">
        <f>COUNTIFS(Percentuais!$CV$3:$CV$25,$B100,Percentuais!$A$3:$A$25,$G$3)</f>
        <v>0</v>
      </c>
      <c r="H100" s="22">
        <f>COUNTIFS(Percentuais!$CV$3:$CV$25,$B100,Percentuais!$A$3:$A$25,$H$3)</f>
        <v>0</v>
      </c>
      <c r="I100" s="22">
        <f>COUNTIFS(Percentuais!$CV$3:$CV$25,$B100,Percentuais!$A$3:$A$25,$I$3)</f>
        <v>0</v>
      </c>
      <c r="J100" s="49"/>
    </row>
    <row r="101" spans="1:10" x14ac:dyDescent="0.2">
      <c r="A101" s="16"/>
      <c r="B101" s="42" t="s">
        <v>18</v>
      </c>
      <c r="C101" s="57">
        <f>(F101+G101+H101)/$J$6</f>
        <v>0</v>
      </c>
      <c r="D101" s="57">
        <f>$I101/$J$6</f>
        <v>1</v>
      </c>
      <c r="E101" s="57">
        <f t="shared" ref="E101" si="48">C101+D101</f>
        <v>1</v>
      </c>
      <c r="F101" s="22">
        <f>COUNTIFS(Percentuais!$CV$3:$CV$25,$B101,Percentuais!$A$3:$A$25,$F$3)</f>
        <v>0</v>
      </c>
      <c r="G101" s="22">
        <f>COUNTIFS(Percentuais!$CV$3:$CV$25,$B101,Percentuais!$A$3:$A$25,$G$3)</f>
        <v>0</v>
      </c>
      <c r="H101" s="22">
        <f>COUNTIFS(Percentuais!$CV$3:$CV$25,$B101,Percentuais!$A$3:$A$25,$H$3)</f>
        <v>0</v>
      </c>
      <c r="I101" s="22">
        <f>COUNTIFS(Percentuais!$CV$3:$CV$25,$B101,Percentuais!$A$3:$A$25,$I$3)</f>
        <v>23</v>
      </c>
      <c r="J101" s="50"/>
    </row>
    <row r="102" spans="1:10" x14ac:dyDescent="0.2">
      <c r="A102" s="45"/>
      <c r="B102" s="42"/>
      <c r="C102" s="57">
        <f t="shared" ref="C102:I102" si="49">SUM(C100:C101)</f>
        <v>0</v>
      </c>
      <c r="D102" s="57">
        <f t="shared" si="49"/>
        <v>1</v>
      </c>
      <c r="E102" s="57">
        <f t="shared" si="49"/>
        <v>1</v>
      </c>
      <c r="F102" s="51">
        <f t="shared" si="49"/>
        <v>0</v>
      </c>
      <c r="G102" s="51">
        <f t="shared" si="49"/>
        <v>0</v>
      </c>
      <c r="H102" s="22">
        <f t="shared" si="49"/>
        <v>0</v>
      </c>
      <c r="I102" s="22">
        <f t="shared" si="49"/>
        <v>23</v>
      </c>
      <c r="J102" s="52">
        <f>SUM(F102:I102)</f>
        <v>23</v>
      </c>
    </row>
    <row r="103" spans="1:10" ht="25.5" x14ac:dyDescent="0.2">
      <c r="A103" s="44" t="s">
        <v>697</v>
      </c>
      <c r="B103" s="21" t="s">
        <v>698</v>
      </c>
      <c r="C103" s="69" t="s">
        <v>623</v>
      </c>
      <c r="D103" s="69" t="s">
        <v>624</v>
      </c>
      <c r="E103" s="69" t="s">
        <v>625</v>
      </c>
      <c r="F103" s="21" t="s">
        <v>14</v>
      </c>
      <c r="G103" s="21" t="s">
        <v>13</v>
      </c>
      <c r="H103" s="21" t="s">
        <v>0</v>
      </c>
      <c r="I103" s="21" t="s">
        <v>11</v>
      </c>
      <c r="J103" s="48" t="s">
        <v>622</v>
      </c>
    </row>
    <row r="104" spans="1:10" x14ac:dyDescent="0.2">
      <c r="A104" s="16"/>
      <c r="B104" s="21" t="s">
        <v>4</v>
      </c>
      <c r="C104" s="57">
        <f>(F104+G104+H104)/$J$6</f>
        <v>0</v>
      </c>
      <c r="D104" s="57">
        <f>$I104/$J$6</f>
        <v>0</v>
      </c>
      <c r="E104" s="57">
        <f>C104+D104</f>
        <v>0</v>
      </c>
      <c r="F104" s="22">
        <f>COUNTIFS(Percentuais!$CW$3:$CW$25,$B104,Percentuais!$A$3:$A$25,$F$3)</f>
        <v>0</v>
      </c>
      <c r="G104" s="22">
        <f>COUNTIFS(Percentuais!$CW$3:$CW$25,$B104,Percentuais!$A$3:$A$25,$G$3)</f>
        <v>0</v>
      </c>
      <c r="H104" s="22">
        <f>COUNTIFS(Percentuais!$CW$3:$CW$25,$B104,Percentuais!$A$3:$A$25,$H$3)</f>
        <v>0</v>
      </c>
      <c r="I104" s="22">
        <f>COUNTIFS(Percentuais!$CW$3:$CW$25,$B104,Percentuais!$A$3:$A$25,$I$3)</f>
        <v>0</v>
      </c>
      <c r="J104" s="49"/>
    </row>
    <row r="105" spans="1:10" x14ac:dyDescent="0.2">
      <c r="A105" s="16"/>
      <c r="B105" s="21" t="s">
        <v>18</v>
      </c>
      <c r="C105" s="57">
        <f>(F105+G105+H105)/$J$6</f>
        <v>0</v>
      </c>
      <c r="D105" s="57">
        <f>$I105/$J$6</f>
        <v>1</v>
      </c>
      <c r="E105" s="57">
        <f t="shared" ref="E105" si="50">C105+D105</f>
        <v>1</v>
      </c>
      <c r="F105" s="22">
        <f>COUNTIFS(Percentuais!$CW$3:$CW$25,$B105,Percentuais!$A$3:$A$25,$F$3)</f>
        <v>0</v>
      </c>
      <c r="G105" s="22">
        <f>COUNTIFS(Percentuais!$CW$3:$CW$25,$B105,Percentuais!$A$3:$A$25,$G$3)</f>
        <v>0</v>
      </c>
      <c r="H105" s="22">
        <f>COUNTIFS(Percentuais!$CW$3:$CW$25,$B105,Percentuais!$A$3:$A$25,$H$3)</f>
        <v>0</v>
      </c>
      <c r="I105" s="22">
        <f>COUNTIFS(Percentuais!$CW$3:$CW$25,$B105,Percentuais!$A$3:$A$25,$I$3)</f>
        <v>23</v>
      </c>
      <c r="J105" s="50"/>
    </row>
    <row r="106" spans="1:10" x14ac:dyDescent="0.2">
      <c r="A106" s="45"/>
      <c r="B106" s="21"/>
      <c r="C106" s="57">
        <f t="shared" ref="C106:I106" si="51">SUM(C104:C105)</f>
        <v>0</v>
      </c>
      <c r="D106" s="57">
        <f t="shared" si="51"/>
        <v>1</v>
      </c>
      <c r="E106" s="57">
        <f t="shared" si="51"/>
        <v>1</v>
      </c>
      <c r="F106" s="51">
        <f t="shared" si="51"/>
        <v>0</v>
      </c>
      <c r="G106" s="51">
        <f t="shared" si="51"/>
        <v>0</v>
      </c>
      <c r="H106" s="22">
        <f t="shared" si="51"/>
        <v>0</v>
      </c>
      <c r="I106" s="22">
        <f t="shared" si="51"/>
        <v>23</v>
      </c>
      <c r="J106" s="52">
        <f>SUM(F106:I106)</f>
        <v>23</v>
      </c>
    </row>
    <row r="107" spans="1:10" ht="25.5" x14ac:dyDescent="0.2">
      <c r="A107" s="44" t="s">
        <v>699</v>
      </c>
      <c r="B107" s="21" t="s">
        <v>700</v>
      </c>
      <c r="C107" s="69" t="s">
        <v>623</v>
      </c>
      <c r="D107" s="69" t="s">
        <v>624</v>
      </c>
      <c r="E107" s="69" t="s">
        <v>625</v>
      </c>
      <c r="F107" s="21" t="s">
        <v>14</v>
      </c>
      <c r="G107" s="21" t="s">
        <v>13</v>
      </c>
      <c r="H107" s="21" t="s">
        <v>0</v>
      </c>
      <c r="I107" s="21" t="s">
        <v>11</v>
      </c>
      <c r="J107" s="48" t="s">
        <v>622</v>
      </c>
    </row>
    <row r="108" spans="1:10" x14ac:dyDescent="0.2">
      <c r="A108" s="16"/>
      <c r="B108" s="21" t="s">
        <v>4</v>
      </c>
      <c r="C108" s="57">
        <f>(F108+G108+H108)/$J$6</f>
        <v>0</v>
      </c>
      <c r="D108" s="57">
        <f>$I108/$J$6</f>
        <v>0</v>
      </c>
      <c r="E108" s="57">
        <f>C108+D108</f>
        <v>0</v>
      </c>
      <c r="F108" s="22">
        <f>COUNTIFS(Percentuais!$CX$3:$CX$25,$B108,Percentuais!$A$3:$A$25,$F$3)</f>
        <v>0</v>
      </c>
      <c r="G108" s="22">
        <f>COUNTIFS(Percentuais!$CX$3:$CX$25,$B108,Percentuais!$A$3:$A$25,$G$3)</f>
        <v>0</v>
      </c>
      <c r="H108" s="22">
        <f>COUNTIFS(Percentuais!$CX$3:$CX$25,$B108,Percentuais!$A$3:$A$25,$H$3)</f>
        <v>0</v>
      </c>
      <c r="I108" s="22">
        <f>COUNTIFS(Percentuais!$CX$3:$CX$25,$B108,Percentuais!$A$3:$A$25,$I$3)</f>
        <v>0</v>
      </c>
      <c r="J108" s="49"/>
    </row>
    <row r="109" spans="1:10" x14ac:dyDescent="0.2">
      <c r="A109" s="16"/>
      <c r="B109" s="21" t="s">
        <v>18</v>
      </c>
      <c r="C109" s="57">
        <f>(F109+G109+H109)/$J$6</f>
        <v>0</v>
      </c>
      <c r="D109" s="57">
        <f>$I109/$J$6</f>
        <v>1</v>
      </c>
      <c r="E109" s="57">
        <f t="shared" ref="E109" si="52">C109+D109</f>
        <v>1</v>
      </c>
      <c r="F109" s="22">
        <f>COUNTIFS(Percentuais!$CX$3:$CX$25,$B109,Percentuais!$A$3:$A$25,$F$3)</f>
        <v>0</v>
      </c>
      <c r="G109" s="22">
        <f>COUNTIFS(Percentuais!$CX$3:$CX$25,$B109,Percentuais!$A$3:$A$25,$G$3)</f>
        <v>0</v>
      </c>
      <c r="H109" s="22">
        <f>COUNTIFS(Percentuais!$CX$3:$CX$25,$B109,Percentuais!$A$3:$A$25,$H$3)</f>
        <v>0</v>
      </c>
      <c r="I109" s="22">
        <f>COUNTIFS(Percentuais!$CX$3:$CX$25,$B109,Percentuais!$A$3:$A$25,$I$3)</f>
        <v>23</v>
      </c>
      <c r="J109" s="50"/>
    </row>
    <row r="110" spans="1:10" x14ac:dyDescent="0.2">
      <c r="A110" s="45"/>
      <c r="B110" s="21"/>
      <c r="C110" s="57">
        <f t="shared" ref="C110:I110" si="53">SUM(C108:C109)</f>
        <v>0</v>
      </c>
      <c r="D110" s="57">
        <f t="shared" si="53"/>
        <v>1</v>
      </c>
      <c r="E110" s="57">
        <f t="shared" si="53"/>
        <v>1</v>
      </c>
      <c r="F110" s="51">
        <f t="shared" si="53"/>
        <v>0</v>
      </c>
      <c r="G110" s="51">
        <f t="shared" si="53"/>
        <v>0</v>
      </c>
      <c r="H110" s="22">
        <f t="shared" si="53"/>
        <v>0</v>
      </c>
      <c r="I110" s="22">
        <f t="shared" si="53"/>
        <v>23</v>
      </c>
      <c r="J110" s="52">
        <f>SUM(F110:I110)</f>
        <v>23</v>
      </c>
    </row>
    <row r="111" spans="1:10" ht="25.5" x14ac:dyDescent="0.2">
      <c r="A111" s="44" t="s">
        <v>701</v>
      </c>
      <c r="B111" s="21" t="s">
        <v>702</v>
      </c>
      <c r="C111" s="69" t="s">
        <v>623</v>
      </c>
      <c r="D111" s="69" t="s">
        <v>624</v>
      </c>
      <c r="E111" s="69" t="s">
        <v>625</v>
      </c>
      <c r="F111" s="21" t="s">
        <v>14</v>
      </c>
      <c r="G111" s="21" t="s">
        <v>13</v>
      </c>
      <c r="H111" s="21" t="s">
        <v>0</v>
      </c>
      <c r="I111" s="21" t="s">
        <v>11</v>
      </c>
      <c r="J111" s="48" t="s">
        <v>622</v>
      </c>
    </row>
    <row r="112" spans="1:10" x14ac:dyDescent="0.2">
      <c r="A112" s="16"/>
      <c r="B112" s="21" t="s">
        <v>4</v>
      </c>
      <c r="C112" s="57">
        <f>(F112+G112+H112)/$J$6</f>
        <v>0</v>
      </c>
      <c r="D112" s="57">
        <f>$I112/$J$6</f>
        <v>0</v>
      </c>
      <c r="E112" s="57">
        <f>C112+D112</f>
        <v>0</v>
      </c>
      <c r="F112" s="22">
        <f>COUNTIFS(Percentuais!$CY$3:$CY$25,$B112,Percentuais!$A$3:$A$25,$F$3)</f>
        <v>0</v>
      </c>
      <c r="G112" s="22">
        <f>COUNTIFS(Percentuais!$CY$3:$CY$25,$B112,Percentuais!$A$3:$A$25,$G$3)</f>
        <v>0</v>
      </c>
      <c r="H112" s="22">
        <f>COUNTIFS(Percentuais!$CY$3:$CY$25,$B112,Percentuais!$A$3:$A$25,$H$3)</f>
        <v>0</v>
      </c>
      <c r="I112" s="22">
        <f>COUNTIFS(Percentuais!$CY$3:$CY$25,$B112,Percentuais!$A$3:$A$25,$I$3)</f>
        <v>0</v>
      </c>
      <c r="J112" s="49"/>
    </row>
    <row r="113" spans="1:10" x14ac:dyDescent="0.2">
      <c r="A113" s="16"/>
      <c r="B113" s="21" t="s">
        <v>18</v>
      </c>
      <c r="C113" s="57">
        <f>(F113+G113+H113)/$J$6</f>
        <v>0</v>
      </c>
      <c r="D113" s="57">
        <f>$I113/$J$6</f>
        <v>1</v>
      </c>
      <c r="E113" s="57">
        <f t="shared" ref="E113" si="54">C113+D113</f>
        <v>1</v>
      </c>
      <c r="F113" s="22">
        <f>COUNTIFS(Percentuais!$CY$3:$CY$25,$B113,Percentuais!$A$3:$A$25,$F$3)</f>
        <v>0</v>
      </c>
      <c r="G113" s="22">
        <f>COUNTIFS(Percentuais!$CY$3:$CY$25,$B113,Percentuais!$A$3:$A$25,$G$3)</f>
        <v>0</v>
      </c>
      <c r="H113" s="22">
        <f>COUNTIFS(Percentuais!$CY$3:$CY$25,$B113,Percentuais!$A$3:$A$25,$H$3)</f>
        <v>0</v>
      </c>
      <c r="I113" s="22">
        <f>COUNTIFS(Percentuais!$CY$3:$CY$25,$B113,Percentuais!$A$3:$A$25,$I$3)</f>
        <v>23</v>
      </c>
      <c r="J113" s="50"/>
    </row>
    <row r="114" spans="1:10" x14ac:dyDescent="0.2">
      <c r="A114" s="45"/>
      <c r="B114" s="21"/>
      <c r="C114" s="70">
        <f t="shared" ref="C114:I114" si="55">SUM(C112:C113)</f>
        <v>0</v>
      </c>
      <c r="D114" s="70">
        <f t="shared" si="55"/>
        <v>1</v>
      </c>
      <c r="E114" s="57">
        <f t="shared" si="55"/>
        <v>1</v>
      </c>
      <c r="F114" s="51">
        <f t="shared" si="55"/>
        <v>0</v>
      </c>
      <c r="G114" s="51">
        <f t="shared" si="55"/>
        <v>0</v>
      </c>
      <c r="H114" s="22">
        <f t="shared" si="55"/>
        <v>0</v>
      </c>
      <c r="I114" s="22">
        <f t="shared" si="55"/>
        <v>23</v>
      </c>
      <c r="J114" s="52">
        <f>SUM(F114:I114)</f>
        <v>23</v>
      </c>
    </row>
    <row r="115" spans="1:10" ht="25.5" x14ac:dyDescent="0.2">
      <c r="A115" s="44" t="s">
        <v>703</v>
      </c>
      <c r="B115" s="21" t="s">
        <v>704</v>
      </c>
      <c r="C115" s="69" t="s">
        <v>623</v>
      </c>
      <c r="D115" s="69" t="s">
        <v>624</v>
      </c>
      <c r="E115" s="69" t="s">
        <v>625</v>
      </c>
      <c r="F115" s="21" t="s">
        <v>14</v>
      </c>
      <c r="G115" s="21" t="s">
        <v>13</v>
      </c>
      <c r="H115" s="21" t="s">
        <v>0</v>
      </c>
      <c r="I115" s="21" t="s">
        <v>11</v>
      </c>
      <c r="J115" s="48" t="s">
        <v>622</v>
      </c>
    </row>
    <row r="116" spans="1:10" x14ac:dyDescent="0.2">
      <c r="A116" s="16"/>
      <c r="B116" s="21" t="s">
        <v>4</v>
      </c>
      <c r="C116" s="57">
        <f>(F116+G116+H116)/$J$6</f>
        <v>0</v>
      </c>
      <c r="D116" s="57">
        <f>$I116/$J$6</f>
        <v>0</v>
      </c>
      <c r="E116" s="57">
        <f>C116+D116</f>
        <v>0</v>
      </c>
      <c r="F116" s="22">
        <f>COUNTIFS(Percentuais!$CZ$3:$CZ$25,$B116,Percentuais!$A$3:$A$25,$F$3)</f>
        <v>0</v>
      </c>
      <c r="G116" s="22">
        <f>COUNTIFS(Percentuais!$CZ$3:$CZ$25,$B116,Percentuais!$A$3:$A$25,$G$3)</f>
        <v>0</v>
      </c>
      <c r="H116" s="22">
        <f>COUNTIFS(Percentuais!$CZ$3:$CZ$25,$B116,Percentuais!$A$3:$A$25,$H$3)</f>
        <v>0</v>
      </c>
      <c r="I116" s="22">
        <f>COUNTIFS(Percentuais!$CZ$3:$CZ$25,$B116,Percentuais!$A$3:$A$25,$I$3)</f>
        <v>0</v>
      </c>
      <c r="J116" s="49"/>
    </row>
    <row r="117" spans="1:10" x14ac:dyDescent="0.2">
      <c r="A117" s="16"/>
      <c r="B117" s="21" t="s">
        <v>18</v>
      </c>
      <c r="C117" s="57">
        <f>(F117+G117+H117)/$J$6</f>
        <v>0</v>
      </c>
      <c r="D117" s="57">
        <f>$I117/$J$6</f>
        <v>1</v>
      </c>
      <c r="E117" s="57">
        <f t="shared" ref="E117" si="56">C117+D117</f>
        <v>1</v>
      </c>
      <c r="F117" s="22">
        <f>COUNTIFS(Percentuais!$CZ$3:$CZ$25,$B117,Percentuais!$A$3:$A$25,$F$3)</f>
        <v>0</v>
      </c>
      <c r="G117" s="22">
        <f>COUNTIFS(Percentuais!$CZ$3:$CZ$25,$B117,Percentuais!$A$3:$A$25,$G$3)</f>
        <v>0</v>
      </c>
      <c r="H117" s="22">
        <f>COUNTIFS(Percentuais!$CZ$3:$CZ$25,$B117,Percentuais!$A$3:$A$25,$H$3)</f>
        <v>0</v>
      </c>
      <c r="I117" s="22">
        <f>COUNTIFS(Percentuais!$CZ$3:$CZ$25,$B117,Percentuais!$A$3:$A$25,$I$3)</f>
        <v>23</v>
      </c>
      <c r="J117" s="50"/>
    </row>
    <row r="118" spans="1:10" x14ac:dyDescent="0.2">
      <c r="A118" s="45"/>
      <c r="B118" s="21"/>
      <c r="C118" s="57">
        <f t="shared" ref="C118:I118" si="57">SUM(C116:C117)</f>
        <v>0</v>
      </c>
      <c r="D118" s="57">
        <f t="shared" si="57"/>
        <v>1</v>
      </c>
      <c r="E118" s="57">
        <f t="shared" si="57"/>
        <v>1</v>
      </c>
      <c r="F118" s="51">
        <f t="shared" si="57"/>
        <v>0</v>
      </c>
      <c r="G118" s="51">
        <f t="shared" si="57"/>
        <v>0</v>
      </c>
      <c r="H118" s="22">
        <f t="shared" si="57"/>
        <v>0</v>
      </c>
      <c r="I118" s="22">
        <f t="shared" si="57"/>
        <v>23</v>
      </c>
      <c r="J118" s="52">
        <f>SUM(F118:I118)</f>
        <v>23</v>
      </c>
    </row>
    <row r="119" spans="1:10" ht="38.25" x14ac:dyDescent="0.2">
      <c r="A119" s="44" t="s">
        <v>705</v>
      </c>
      <c r="B119" s="21" t="s">
        <v>706</v>
      </c>
      <c r="C119" s="69" t="s">
        <v>623</v>
      </c>
      <c r="D119" s="69" t="s">
        <v>624</v>
      </c>
      <c r="E119" s="69" t="s">
        <v>625</v>
      </c>
      <c r="F119" s="21" t="s">
        <v>14</v>
      </c>
      <c r="G119" s="21" t="s">
        <v>13</v>
      </c>
      <c r="H119" s="21" t="s">
        <v>0</v>
      </c>
      <c r="I119" s="21" t="s">
        <v>11</v>
      </c>
      <c r="J119" s="48" t="s">
        <v>622</v>
      </c>
    </row>
    <row r="120" spans="1:10" x14ac:dyDescent="0.2">
      <c r="A120" s="16"/>
      <c r="B120" s="21" t="s">
        <v>4</v>
      </c>
      <c r="C120" s="57">
        <f>(F120+G120+H120)/$J$6</f>
        <v>0</v>
      </c>
      <c r="D120" s="57">
        <f>$I120/$J$6</f>
        <v>0</v>
      </c>
      <c r="E120" s="57">
        <f>C120+D120</f>
        <v>0</v>
      </c>
      <c r="F120" s="22">
        <f>COUNTIFS(Percentuais!$DA$3:$DA$25,$B120,Percentuais!$A$3:$A$25,$F$3)</f>
        <v>0</v>
      </c>
      <c r="G120" s="22">
        <f>COUNTIFS(Percentuais!$DA$3:$DA$25,$B120,Percentuais!$A$3:$A$25,$G$3)</f>
        <v>0</v>
      </c>
      <c r="H120" s="22">
        <f>COUNTIFS(Percentuais!$DA$3:$DA$25,$B120,Percentuais!$A$3:$A$25,$H$3)</f>
        <v>0</v>
      </c>
      <c r="I120" s="22">
        <f>COUNTIFS(Percentuais!$DA$3:$DA$25,$B120,Percentuais!$A$3:$A$25,$I$3)</f>
        <v>0</v>
      </c>
      <c r="J120" s="49"/>
    </row>
    <row r="121" spans="1:10" x14ac:dyDescent="0.2">
      <c r="A121" s="16"/>
      <c r="B121" s="21" t="s">
        <v>18</v>
      </c>
      <c r="C121" s="57">
        <f>(F121+G121+H121)/$J$6</f>
        <v>0</v>
      </c>
      <c r="D121" s="57">
        <f>$I121/$J$6</f>
        <v>1</v>
      </c>
      <c r="E121" s="57">
        <f t="shared" ref="E121" si="58">C121+D121</f>
        <v>1</v>
      </c>
      <c r="F121" s="22">
        <f>COUNTIFS(Percentuais!$DA$3:$DA$25,$B121,Percentuais!$A$3:$A$25,$F$3)</f>
        <v>0</v>
      </c>
      <c r="G121" s="22">
        <f>COUNTIFS(Percentuais!$DA$3:$DA$25,$B121,Percentuais!$A$3:$A$25,$G$3)</f>
        <v>0</v>
      </c>
      <c r="H121" s="22">
        <f>COUNTIFS(Percentuais!$DA$3:$DA$25,$B121,Percentuais!$A$3:$A$25,$H$3)</f>
        <v>0</v>
      </c>
      <c r="I121" s="22">
        <f>COUNTIFS(Percentuais!$DA$3:$DA$25,$B121,Percentuais!$A$3:$A$25,$I$3)</f>
        <v>23</v>
      </c>
      <c r="J121" s="50"/>
    </row>
    <row r="122" spans="1:10" x14ac:dyDescent="0.2">
      <c r="A122" s="45"/>
      <c r="B122" s="21"/>
      <c r="C122" s="57">
        <f t="shared" ref="C122:I122" si="59">SUM(C120:C121)</f>
        <v>0</v>
      </c>
      <c r="D122" s="57">
        <f t="shared" si="59"/>
        <v>1</v>
      </c>
      <c r="E122" s="57">
        <f t="shared" si="59"/>
        <v>1</v>
      </c>
      <c r="F122" s="51">
        <f t="shared" si="59"/>
        <v>0</v>
      </c>
      <c r="G122" s="51">
        <f t="shared" si="59"/>
        <v>0</v>
      </c>
      <c r="H122" s="22">
        <f t="shared" si="59"/>
        <v>0</v>
      </c>
      <c r="I122" s="22">
        <f t="shared" si="59"/>
        <v>23</v>
      </c>
      <c r="J122" s="52">
        <f>SUM(F122:I122)</f>
        <v>23</v>
      </c>
    </row>
    <row r="123" spans="1:10" ht="25.5" customHeight="1" x14ac:dyDescent="0.2">
      <c r="A123" s="44" t="s">
        <v>707</v>
      </c>
      <c r="B123" s="21" t="s">
        <v>709</v>
      </c>
      <c r="C123" s="69" t="s">
        <v>623</v>
      </c>
      <c r="D123" s="69" t="s">
        <v>624</v>
      </c>
      <c r="E123" s="69" t="s">
        <v>625</v>
      </c>
      <c r="F123" s="21" t="s">
        <v>14</v>
      </c>
      <c r="G123" s="21" t="s">
        <v>13</v>
      </c>
      <c r="H123" s="21" t="s">
        <v>0</v>
      </c>
      <c r="I123" s="21" t="s">
        <v>11</v>
      </c>
      <c r="J123" s="48" t="s">
        <v>622</v>
      </c>
    </row>
    <row r="124" spans="1:10" x14ac:dyDescent="0.2">
      <c r="A124" s="16"/>
      <c r="B124" s="21" t="s">
        <v>4</v>
      </c>
      <c r="C124" s="57">
        <f>(F124+G124+H124)/$J$6</f>
        <v>0</v>
      </c>
      <c r="D124" s="57">
        <f>$I124/$J$6</f>
        <v>0</v>
      </c>
      <c r="E124" s="57">
        <f>C124+D124</f>
        <v>0</v>
      </c>
      <c r="F124" s="22">
        <f>COUNTIFS(Percentuais!$DB$3:$DB$25,$B124,Percentuais!$A$3:$A$25,$F$3)</f>
        <v>0</v>
      </c>
      <c r="G124" s="22">
        <f>COUNTIFS(Percentuais!$DB$3:$DB$25,$B124,Percentuais!$A$3:$A$25,$G$3)</f>
        <v>0</v>
      </c>
      <c r="H124" s="22">
        <f>COUNTIFS(Percentuais!$DB$3:$DB$25,$B124,Percentuais!$A$3:$A$25,$H$3)</f>
        <v>0</v>
      </c>
      <c r="I124" s="22">
        <f>COUNTIFS(Percentuais!$DB$3:$DB$25,$B124,Percentuais!$A$3:$A$25,$I$3)</f>
        <v>0</v>
      </c>
      <c r="J124" s="49"/>
    </row>
    <row r="125" spans="1:10" x14ac:dyDescent="0.2">
      <c r="A125" s="16"/>
      <c r="B125" s="21" t="s">
        <v>18</v>
      </c>
      <c r="C125" s="57">
        <f>(F125+G125+H125)/$J$6</f>
        <v>0</v>
      </c>
      <c r="D125" s="57">
        <f>$I125/$J$6</f>
        <v>1</v>
      </c>
      <c r="E125" s="57">
        <f t="shared" ref="E125" si="60">C125+D125</f>
        <v>1</v>
      </c>
      <c r="F125" s="22">
        <f>COUNTIFS(Percentuais!$DB$3:$DB$25,$B125,Percentuais!$A$3:$A$25,$F$3)</f>
        <v>0</v>
      </c>
      <c r="G125" s="22">
        <f>COUNTIFS(Percentuais!$DB$3:$DB$25,$B125,Percentuais!$A$3:$A$25,$G$3)</f>
        <v>0</v>
      </c>
      <c r="H125" s="22">
        <f>COUNTIFS(Percentuais!$DB$3:$DB$25,$B125,Percentuais!$A$3:$A$25,$H$3)</f>
        <v>0</v>
      </c>
      <c r="I125" s="22">
        <f>COUNTIFS(Percentuais!$DB$3:$DB$25,$B125,Percentuais!$A$3:$A$25,$I$3)</f>
        <v>23</v>
      </c>
      <c r="J125" s="50"/>
    </row>
    <row r="126" spans="1:10" x14ac:dyDescent="0.2">
      <c r="A126" s="45"/>
      <c r="B126" s="21"/>
      <c r="C126" s="57">
        <f t="shared" ref="C126:I126" si="61">SUM(C124:C125)</f>
        <v>0</v>
      </c>
      <c r="D126" s="57">
        <f t="shared" si="61"/>
        <v>1</v>
      </c>
      <c r="E126" s="57">
        <f t="shared" si="61"/>
        <v>1</v>
      </c>
      <c r="F126" s="51">
        <f t="shared" si="61"/>
        <v>0</v>
      </c>
      <c r="G126" s="51">
        <f t="shared" si="61"/>
        <v>0</v>
      </c>
      <c r="H126" s="22">
        <f t="shared" si="61"/>
        <v>0</v>
      </c>
      <c r="I126" s="22">
        <f t="shared" si="61"/>
        <v>23</v>
      </c>
      <c r="J126" s="52">
        <f>SUM(F126:I126)</f>
        <v>23</v>
      </c>
    </row>
    <row r="127" spans="1:10" ht="25.5" x14ac:dyDescent="0.2">
      <c r="A127" s="44" t="s">
        <v>708</v>
      </c>
      <c r="B127" s="21" t="s">
        <v>711</v>
      </c>
      <c r="C127" s="69" t="s">
        <v>623</v>
      </c>
      <c r="D127" s="69" t="s">
        <v>624</v>
      </c>
      <c r="E127" s="69" t="s">
        <v>625</v>
      </c>
      <c r="F127" s="21" t="s">
        <v>14</v>
      </c>
      <c r="G127" s="21" t="s">
        <v>13</v>
      </c>
      <c r="H127" s="21" t="s">
        <v>0</v>
      </c>
      <c r="I127" s="21" t="s">
        <v>11</v>
      </c>
      <c r="J127" s="48" t="s">
        <v>622</v>
      </c>
    </row>
    <row r="128" spans="1:10" x14ac:dyDescent="0.2">
      <c r="A128" s="16"/>
      <c r="B128" s="21" t="s">
        <v>4</v>
      </c>
      <c r="C128" s="57">
        <f>(F128+G128+H128)/$J$6</f>
        <v>0</v>
      </c>
      <c r="D128" s="57">
        <f>$I128/$J$6</f>
        <v>0</v>
      </c>
      <c r="E128" s="57">
        <f>C128+D128</f>
        <v>0</v>
      </c>
      <c r="F128" s="22">
        <f>COUNTIFS(Percentuais!$DC$3:$DC$25,$B128,Percentuais!$A$3:$A$25,$F$3)</f>
        <v>0</v>
      </c>
      <c r="G128" s="22">
        <f>COUNTIFS(Percentuais!$DC$3:$DC$25,$B128,Percentuais!$A$3:$A$25,$G$3)</f>
        <v>0</v>
      </c>
      <c r="H128" s="22">
        <f>COUNTIFS(Percentuais!$DC$3:$DC$25,$B128,Percentuais!$A$3:$A$25,$H$3)</f>
        <v>0</v>
      </c>
      <c r="I128" s="22">
        <f>COUNTIFS(Percentuais!$DC$3:$DC$25,$B128,Percentuais!$A$3:$A$25,$I$3)</f>
        <v>0</v>
      </c>
      <c r="J128" s="49"/>
    </row>
    <row r="129" spans="1:10" x14ac:dyDescent="0.2">
      <c r="A129" s="16"/>
      <c r="B129" s="21" t="s">
        <v>18</v>
      </c>
      <c r="C129" s="57">
        <f>(F129+G129+H129)/$J$6</f>
        <v>0</v>
      </c>
      <c r="D129" s="57">
        <f>$I129/$J$6</f>
        <v>1</v>
      </c>
      <c r="E129" s="57">
        <f t="shared" ref="E129" si="62">C129+D129</f>
        <v>1</v>
      </c>
      <c r="F129" s="22">
        <f>COUNTIFS(Percentuais!$DC$3:$DC$25,$B129,Percentuais!$A$3:$A$25,$F$3)</f>
        <v>0</v>
      </c>
      <c r="G129" s="22">
        <f>COUNTIFS(Percentuais!$DC$3:$DC$25,$B129,Percentuais!$A$3:$A$25,$G$3)</f>
        <v>0</v>
      </c>
      <c r="H129" s="22">
        <f>COUNTIFS(Percentuais!$DC$3:$DC$25,$B129,Percentuais!$A$3:$A$25,$H$3)</f>
        <v>0</v>
      </c>
      <c r="I129" s="22">
        <f>COUNTIFS(Percentuais!$DC$3:$DC$25,$B129,Percentuais!$A$3:$A$25,$I$3)</f>
        <v>23</v>
      </c>
      <c r="J129" s="50"/>
    </row>
    <row r="130" spans="1:10" x14ac:dyDescent="0.2">
      <c r="A130" s="45"/>
      <c r="B130" s="21"/>
      <c r="C130" s="57">
        <f t="shared" ref="C130:I130" si="63">SUM(C128:C129)</f>
        <v>0</v>
      </c>
      <c r="D130" s="57">
        <f t="shared" si="63"/>
        <v>1</v>
      </c>
      <c r="E130" s="57">
        <f t="shared" si="63"/>
        <v>1</v>
      </c>
      <c r="F130" s="51">
        <f t="shared" si="63"/>
        <v>0</v>
      </c>
      <c r="G130" s="51">
        <f t="shared" si="63"/>
        <v>0</v>
      </c>
      <c r="H130" s="22">
        <f t="shared" si="63"/>
        <v>0</v>
      </c>
      <c r="I130" s="22">
        <f t="shared" si="63"/>
        <v>23</v>
      </c>
      <c r="J130" s="52">
        <f>SUM(F130:I130)</f>
        <v>23</v>
      </c>
    </row>
    <row r="131" spans="1:10" ht="25.5" x14ac:dyDescent="0.2">
      <c r="A131" s="44" t="s">
        <v>710</v>
      </c>
      <c r="B131" s="21" t="s">
        <v>712</v>
      </c>
      <c r="C131" s="69" t="s">
        <v>623</v>
      </c>
      <c r="D131" s="69" t="s">
        <v>624</v>
      </c>
      <c r="E131" s="69" t="s">
        <v>625</v>
      </c>
      <c r="F131" s="21" t="s">
        <v>14</v>
      </c>
      <c r="G131" s="21" t="s">
        <v>13</v>
      </c>
      <c r="H131" s="21" t="s">
        <v>0</v>
      </c>
      <c r="I131" s="21" t="s">
        <v>11</v>
      </c>
      <c r="J131" s="48" t="s">
        <v>622</v>
      </c>
    </row>
    <row r="132" spans="1:10" x14ac:dyDescent="0.2">
      <c r="A132" s="16"/>
      <c r="B132" s="21" t="s">
        <v>4</v>
      </c>
      <c r="C132" s="57">
        <f>(F132+G132+H132)/$J$6</f>
        <v>0</v>
      </c>
      <c r="D132" s="57">
        <f>$I132/$J$6</f>
        <v>0</v>
      </c>
      <c r="E132" s="57">
        <f>C132+D132</f>
        <v>0</v>
      </c>
      <c r="F132" s="22">
        <f>COUNTIFS(Percentuais!$DD$3:$DD$25,$B132,Percentuais!$A$3:$A$25,$F$3)</f>
        <v>0</v>
      </c>
      <c r="G132" s="22">
        <f>COUNTIFS(Percentuais!$DD$3:$DD$25,$B132,Percentuais!$A$3:$A$25,$G$3)</f>
        <v>0</v>
      </c>
      <c r="H132" s="22">
        <f>COUNTIFS(Percentuais!$DD$3:$DD$25,$B132,Percentuais!$A$3:$A$25,$H$3)</f>
        <v>0</v>
      </c>
      <c r="I132" s="22">
        <f>COUNTIFS(Percentuais!$DD$3:$DD$25,$B132,Percentuais!$A$3:$A$25,$I$3)</f>
        <v>0</v>
      </c>
      <c r="J132" s="49"/>
    </row>
    <row r="133" spans="1:10" x14ac:dyDescent="0.2">
      <c r="A133" s="16"/>
      <c r="B133" s="21" t="s">
        <v>18</v>
      </c>
      <c r="C133" s="57">
        <f>(F133+G133+H133)/$J$6</f>
        <v>0</v>
      </c>
      <c r="D133" s="57">
        <f>$I133/$J$6</f>
        <v>1</v>
      </c>
      <c r="E133" s="57">
        <f t="shared" ref="E133" si="64">C133+D133</f>
        <v>1</v>
      </c>
      <c r="F133" s="22">
        <f>COUNTIFS(Percentuais!$DD$3:$DD$25,$B133,Percentuais!$A$3:$A$25,$F$3)</f>
        <v>0</v>
      </c>
      <c r="G133" s="22">
        <f>COUNTIFS(Percentuais!$DD$3:$DD$25,$B133,Percentuais!$A$3:$A$25,$G$3)</f>
        <v>0</v>
      </c>
      <c r="H133" s="22">
        <f>COUNTIFS(Percentuais!$DD$3:$DD$25,$B133,Percentuais!$A$3:$A$25,$H$3)</f>
        <v>0</v>
      </c>
      <c r="I133" s="22">
        <f>COUNTIFS(Percentuais!$DD$3:$DD$25,$B133,Percentuais!$A$3:$A$25,$I$3)</f>
        <v>23</v>
      </c>
      <c r="J133" s="50"/>
    </row>
    <row r="134" spans="1:10" x14ac:dyDescent="0.2">
      <c r="A134" s="45"/>
      <c r="B134" s="21"/>
      <c r="C134" s="57">
        <f t="shared" ref="C134:I134" si="65">SUM(C132:C133)</f>
        <v>0</v>
      </c>
      <c r="D134" s="57">
        <f t="shared" si="65"/>
        <v>1</v>
      </c>
      <c r="E134" s="57">
        <f t="shared" si="65"/>
        <v>1</v>
      </c>
      <c r="F134" s="51">
        <f t="shared" si="65"/>
        <v>0</v>
      </c>
      <c r="G134" s="51">
        <f t="shared" si="65"/>
        <v>0</v>
      </c>
      <c r="H134" s="22">
        <f t="shared" si="65"/>
        <v>0</v>
      </c>
      <c r="I134" s="22">
        <f t="shared" si="65"/>
        <v>23</v>
      </c>
      <c r="J134" s="52">
        <f>SUM(F134:I134)</f>
        <v>23</v>
      </c>
    </row>
    <row r="135" spans="1:10" ht="25.5" x14ac:dyDescent="0.2">
      <c r="A135" s="44" t="s">
        <v>713</v>
      </c>
      <c r="B135" s="21" t="s">
        <v>714</v>
      </c>
      <c r="C135" s="69" t="s">
        <v>623</v>
      </c>
      <c r="D135" s="69" t="s">
        <v>624</v>
      </c>
      <c r="E135" s="69" t="s">
        <v>625</v>
      </c>
      <c r="F135" s="21" t="s">
        <v>14</v>
      </c>
      <c r="G135" s="21" t="s">
        <v>13</v>
      </c>
      <c r="H135" s="21" t="s">
        <v>0</v>
      </c>
      <c r="I135" s="21" t="s">
        <v>11</v>
      </c>
      <c r="J135" s="48" t="s">
        <v>622</v>
      </c>
    </row>
    <row r="136" spans="1:10" x14ac:dyDescent="0.2">
      <c r="A136" s="16"/>
      <c r="B136" s="21" t="s">
        <v>4</v>
      </c>
      <c r="C136" s="57">
        <f>(F136+G136+H136)/$J$6</f>
        <v>0</v>
      </c>
      <c r="D136" s="57">
        <f>$I136/$J$6</f>
        <v>0</v>
      </c>
      <c r="E136" s="57">
        <f>C136+D136</f>
        <v>0</v>
      </c>
      <c r="F136" s="22">
        <f>COUNTIFS(Percentuais!$DE$3:$DE$25,$B136,Percentuais!$A$3:$A$25,$F$3)</f>
        <v>0</v>
      </c>
      <c r="G136" s="22">
        <f>COUNTIFS(Percentuais!$DE$3:$DE$25,$B136,Percentuais!$A$3:$A$25,$G$3)</f>
        <v>0</v>
      </c>
      <c r="H136" s="22">
        <f>COUNTIFS(Percentuais!$DE$3:$DE$25,$B136,Percentuais!$A$3:$A$25,$H$3)</f>
        <v>0</v>
      </c>
      <c r="I136" s="22">
        <f>COUNTIFS(Percentuais!$DE$3:$DE$25,$B136,Percentuais!$A$3:$A$25,$I$3)</f>
        <v>0</v>
      </c>
      <c r="J136" s="49"/>
    </row>
    <row r="137" spans="1:10" x14ac:dyDescent="0.2">
      <c r="A137" s="16"/>
      <c r="B137" s="21" t="s">
        <v>18</v>
      </c>
      <c r="C137" s="57">
        <f>(F137+G137+H137)/$J$6</f>
        <v>0</v>
      </c>
      <c r="D137" s="57">
        <f>$I137/$J$6</f>
        <v>1</v>
      </c>
      <c r="E137" s="57">
        <f t="shared" ref="E137" si="66">C137+D137</f>
        <v>1</v>
      </c>
      <c r="F137" s="22">
        <f>COUNTIFS(Percentuais!$DE$3:$DE$25,$B137,Percentuais!$A$3:$A$25,$F$3)</f>
        <v>0</v>
      </c>
      <c r="G137" s="22">
        <f>COUNTIFS(Percentuais!$DE$3:$DE$25,$B137,Percentuais!$A$3:$A$25,$G$3)</f>
        <v>0</v>
      </c>
      <c r="H137" s="22">
        <f>COUNTIFS(Percentuais!$DE$3:$DE$25,$B137,Percentuais!$A$3:$A$25,$H$3)</f>
        <v>0</v>
      </c>
      <c r="I137" s="22">
        <f>COUNTIFS(Percentuais!$DE$3:$DE$25,$B137,Percentuais!$A$3:$A$25,$I$3)</f>
        <v>23</v>
      </c>
      <c r="J137" s="50"/>
    </row>
    <row r="138" spans="1:10" x14ac:dyDescent="0.2">
      <c r="A138" s="45"/>
      <c r="B138" s="21"/>
      <c r="C138" s="57">
        <f t="shared" ref="C138:I138" si="67">SUM(C136:C137)</f>
        <v>0</v>
      </c>
      <c r="D138" s="57">
        <f t="shared" si="67"/>
        <v>1</v>
      </c>
      <c r="E138" s="57">
        <f t="shared" si="67"/>
        <v>1</v>
      </c>
      <c r="F138" s="51">
        <f t="shared" si="67"/>
        <v>0</v>
      </c>
      <c r="G138" s="51">
        <f t="shared" si="67"/>
        <v>0</v>
      </c>
      <c r="H138" s="22">
        <f t="shared" si="67"/>
        <v>0</v>
      </c>
      <c r="I138" s="22">
        <f t="shared" si="67"/>
        <v>23</v>
      </c>
      <c r="J138" s="52">
        <f>SUM(F138:I138)</f>
        <v>23</v>
      </c>
    </row>
    <row r="139" spans="1:10" ht="25.5" x14ac:dyDescent="0.2">
      <c r="A139" s="44" t="s">
        <v>715</v>
      </c>
      <c r="B139" s="21" t="s">
        <v>716</v>
      </c>
      <c r="C139" s="69" t="s">
        <v>623</v>
      </c>
      <c r="D139" s="69" t="s">
        <v>624</v>
      </c>
      <c r="E139" s="69" t="s">
        <v>625</v>
      </c>
      <c r="F139" s="21" t="s">
        <v>14</v>
      </c>
      <c r="G139" s="21" t="s">
        <v>13</v>
      </c>
      <c r="H139" s="21" t="s">
        <v>0</v>
      </c>
      <c r="I139" s="21" t="s">
        <v>11</v>
      </c>
      <c r="J139" s="48" t="s">
        <v>622</v>
      </c>
    </row>
    <row r="140" spans="1:10" x14ac:dyDescent="0.2">
      <c r="A140" s="16"/>
      <c r="B140" s="21" t="s">
        <v>4</v>
      </c>
      <c r="C140" s="57">
        <f>(F140+G140+H140)/$J$6</f>
        <v>0</v>
      </c>
      <c r="D140" s="57">
        <f>$I140/$J$6</f>
        <v>0</v>
      </c>
      <c r="E140" s="57">
        <f>C140+D140</f>
        <v>0</v>
      </c>
      <c r="F140" s="22">
        <f>COUNTIFS(Percentuais!$DF$3:$DF$25,$B140,Percentuais!$A$3:$A$25,$F$3)</f>
        <v>0</v>
      </c>
      <c r="G140" s="22">
        <f>COUNTIFS(Percentuais!$DF$3:$DF$25,$B140,Percentuais!$A$3:$A$25,$G$3)</f>
        <v>0</v>
      </c>
      <c r="H140" s="22">
        <f>COUNTIFS(Percentuais!$DF$3:$DF$25,$B140,Percentuais!$A$3:$A$25,$H$3)</f>
        <v>0</v>
      </c>
      <c r="I140" s="22">
        <f>COUNTIFS(Percentuais!$DF$3:$DF$25,$B140,Percentuais!$A$3:$A$25,$I$3)</f>
        <v>0</v>
      </c>
      <c r="J140" s="49"/>
    </row>
    <row r="141" spans="1:10" x14ac:dyDescent="0.2">
      <c r="A141" s="16"/>
      <c r="B141" s="21" t="s">
        <v>18</v>
      </c>
      <c r="C141" s="57">
        <f>(F141+G141+H141)/$J$6</f>
        <v>0</v>
      </c>
      <c r="D141" s="57">
        <f>$I141/$J$6</f>
        <v>1</v>
      </c>
      <c r="E141" s="57">
        <f t="shared" ref="E141" si="68">C141+D141</f>
        <v>1</v>
      </c>
      <c r="F141" s="22">
        <f>COUNTIFS(Percentuais!$DF$3:$DF$25,$B141,Percentuais!$A$3:$A$25,$F$3)</f>
        <v>0</v>
      </c>
      <c r="G141" s="22">
        <f>COUNTIFS(Percentuais!$DF$3:$DF$25,$B141,Percentuais!$A$3:$A$25,$G$3)</f>
        <v>0</v>
      </c>
      <c r="H141" s="22">
        <f>COUNTIFS(Percentuais!$DF$3:$DF$25,$B141,Percentuais!$A$3:$A$25,$H$3)</f>
        <v>0</v>
      </c>
      <c r="I141" s="22">
        <f>COUNTIFS(Percentuais!$DF$3:$DF$25,$B141,Percentuais!$A$3:$A$25,$I$3)</f>
        <v>23</v>
      </c>
      <c r="J141" s="50"/>
    </row>
    <row r="142" spans="1:10" x14ac:dyDescent="0.2">
      <c r="A142" s="45"/>
      <c r="B142" s="21"/>
      <c r="C142" s="57">
        <f t="shared" ref="C142:I142" si="69">SUM(C140:C141)</f>
        <v>0</v>
      </c>
      <c r="D142" s="57">
        <f t="shared" si="69"/>
        <v>1</v>
      </c>
      <c r="E142" s="57">
        <f t="shared" si="69"/>
        <v>1</v>
      </c>
      <c r="F142" s="51">
        <f t="shared" si="69"/>
        <v>0</v>
      </c>
      <c r="G142" s="51">
        <f t="shared" si="69"/>
        <v>0</v>
      </c>
      <c r="H142" s="22">
        <f t="shared" si="69"/>
        <v>0</v>
      </c>
      <c r="I142" s="22">
        <f t="shared" si="69"/>
        <v>23</v>
      </c>
      <c r="J142" s="52">
        <f>SUM(F142:I142)</f>
        <v>23</v>
      </c>
    </row>
    <row r="143" spans="1:10" ht="25.5" x14ac:dyDescent="0.2">
      <c r="A143" s="44" t="s">
        <v>717</v>
      </c>
      <c r="B143" s="21" t="s">
        <v>718</v>
      </c>
      <c r="C143" s="69" t="s">
        <v>623</v>
      </c>
      <c r="D143" s="69" t="s">
        <v>624</v>
      </c>
      <c r="E143" s="69" t="s">
        <v>625</v>
      </c>
      <c r="F143" s="21" t="s">
        <v>14</v>
      </c>
      <c r="G143" s="21" t="s">
        <v>13</v>
      </c>
      <c r="H143" s="21" t="s">
        <v>0</v>
      </c>
      <c r="I143" s="21" t="s">
        <v>11</v>
      </c>
      <c r="J143" s="48" t="s">
        <v>622</v>
      </c>
    </row>
    <row r="144" spans="1:10" x14ac:dyDescent="0.2">
      <c r="A144" s="16"/>
      <c r="B144" s="21" t="s">
        <v>4</v>
      </c>
      <c r="C144" s="57">
        <f>(F144+G144+H144)/$J$6</f>
        <v>0</v>
      </c>
      <c r="D144" s="57">
        <f>$I144/$J$6</f>
        <v>0</v>
      </c>
      <c r="E144" s="57">
        <f>C144+D144</f>
        <v>0</v>
      </c>
      <c r="F144" s="22">
        <f>COUNTIFS(Percentuais!$DG$3:$DG$25,$B144,Percentuais!$A$3:$A$25,$F$3)</f>
        <v>0</v>
      </c>
      <c r="G144" s="22">
        <f>COUNTIFS(Percentuais!$DG$3:$DG$25,$B144,Percentuais!$A$3:$A$25,$G$3)</f>
        <v>0</v>
      </c>
      <c r="H144" s="22">
        <f>COUNTIFS(Percentuais!$DG$3:$DG$25,$B144,Percentuais!$A$3:$A$25,$H$3)</f>
        <v>0</v>
      </c>
      <c r="I144" s="22">
        <f>COUNTIFS(Percentuais!$DG$3:$DG$25,$B144,Percentuais!$A$3:$A$25,$I$3)</f>
        <v>0</v>
      </c>
      <c r="J144" s="49"/>
    </row>
    <row r="145" spans="1:10" x14ac:dyDescent="0.2">
      <c r="A145" s="16"/>
      <c r="B145" s="21" t="s">
        <v>18</v>
      </c>
      <c r="C145" s="57">
        <f>(F145+G145+H145)/$J$6</f>
        <v>0</v>
      </c>
      <c r="D145" s="57">
        <f>$I145/$J$6</f>
        <v>1</v>
      </c>
      <c r="E145" s="57">
        <f t="shared" ref="E145" si="70">C145+D145</f>
        <v>1</v>
      </c>
      <c r="F145" s="22">
        <f>COUNTIFS(Percentuais!$DG$3:$DG$25,$B145,Percentuais!$A$3:$A$25,$F$3)</f>
        <v>0</v>
      </c>
      <c r="G145" s="22">
        <f>COUNTIFS(Percentuais!$DG$3:$DG$25,$B145,Percentuais!$A$3:$A$25,$G$3)</f>
        <v>0</v>
      </c>
      <c r="H145" s="22">
        <f>COUNTIFS(Percentuais!$DG$3:$DG$25,$B145,Percentuais!$A$3:$A$25,$H$3)</f>
        <v>0</v>
      </c>
      <c r="I145" s="22">
        <f>COUNTIFS(Percentuais!$DG$3:$DG$25,$B145,Percentuais!$A$3:$A$25,$I$3)</f>
        <v>23</v>
      </c>
      <c r="J145" s="50"/>
    </row>
    <row r="146" spans="1:10" x14ac:dyDescent="0.2">
      <c r="A146" s="45"/>
      <c r="B146" s="21"/>
      <c r="C146" s="57">
        <f t="shared" ref="C146:I146" si="71">SUM(C144:C145)</f>
        <v>0</v>
      </c>
      <c r="D146" s="57">
        <f t="shared" si="71"/>
        <v>1</v>
      </c>
      <c r="E146" s="57">
        <f t="shared" si="71"/>
        <v>1</v>
      </c>
      <c r="F146" s="51">
        <f t="shared" si="71"/>
        <v>0</v>
      </c>
      <c r="G146" s="51">
        <f t="shared" si="71"/>
        <v>0</v>
      </c>
      <c r="H146" s="22">
        <f t="shared" si="71"/>
        <v>0</v>
      </c>
      <c r="I146" s="22">
        <f t="shared" si="71"/>
        <v>23</v>
      </c>
      <c r="J146" s="52">
        <f>SUM(F146:I146)</f>
        <v>23</v>
      </c>
    </row>
    <row r="147" spans="1:10" ht="38.25" x14ac:dyDescent="0.2">
      <c r="A147" s="44" t="s">
        <v>719</v>
      </c>
      <c r="B147" s="21" t="s">
        <v>720</v>
      </c>
      <c r="C147" s="69" t="s">
        <v>623</v>
      </c>
      <c r="D147" s="69" t="s">
        <v>624</v>
      </c>
      <c r="E147" s="69" t="s">
        <v>625</v>
      </c>
      <c r="F147" s="21" t="s">
        <v>14</v>
      </c>
      <c r="G147" s="21" t="s">
        <v>13</v>
      </c>
      <c r="H147" s="21" t="s">
        <v>0</v>
      </c>
      <c r="I147" s="21" t="s">
        <v>11</v>
      </c>
      <c r="J147" s="48" t="s">
        <v>622</v>
      </c>
    </row>
    <row r="148" spans="1:10" x14ac:dyDescent="0.2">
      <c r="A148" s="16"/>
      <c r="B148" s="21" t="s">
        <v>4</v>
      </c>
      <c r="C148" s="57">
        <f>(F148+G148+H148)/$J$6</f>
        <v>0</v>
      </c>
      <c r="D148" s="57">
        <f>$I148/$J$6</f>
        <v>0</v>
      </c>
      <c r="E148" s="57">
        <f>C148+D148</f>
        <v>0</v>
      </c>
      <c r="F148" s="22">
        <f>COUNTIFS(Percentuais!$DH$3:$DH$25,$B148,Percentuais!$A$3:$A$25,$F$3)</f>
        <v>0</v>
      </c>
      <c r="G148" s="22">
        <f>COUNTIFS(Percentuais!$DH$3:$DH$25,$B148,Percentuais!$A$3:$A$25,$G$3)</f>
        <v>0</v>
      </c>
      <c r="H148" s="22">
        <f>COUNTIFS(Percentuais!$DH$3:$DH$25,$B148,Percentuais!$A$3:$A$25,$H$3)</f>
        <v>0</v>
      </c>
      <c r="I148" s="22">
        <f>COUNTIFS(Percentuais!$DH$3:$DH$25,$B148,Percentuais!$A$3:$A$25,$I$3)</f>
        <v>0</v>
      </c>
      <c r="J148" s="49"/>
    </row>
    <row r="149" spans="1:10" x14ac:dyDescent="0.2">
      <c r="A149" s="16"/>
      <c r="B149" s="21" t="s">
        <v>18</v>
      </c>
      <c r="C149" s="57">
        <f>(F149+G149+H149)/$J$6</f>
        <v>0</v>
      </c>
      <c r="D149" s="57">
        <f>$I149/$J$6</f>
        <v>1</v>
      </c>
      <c r="E149" s="57">
        <f t="shared" ref="E149" si="72">C149+D149</f>
        <v>1</v>
      </c>
      <c r="F149" s="22">
        <f>COUNTIFS(Percentuais!$DH$3:$DH$25,$B149,Percentuais!$A$3:$A$25,$F$3)</f>
        <v>0</v>
      </c>
      <c r="G149" s="22">
        <f>COUNTIFS(Percentuais!$DH$3:$DH$25,$B149,Percentuais!$A$3:$A$25,$G$3)</f>
        <v>0</v>
      </c>
      <c r="H149" s="22">
        <f>COUNTIFS(Percentuais!$DH$3:$DH$25,$B149,Percentuais!$A$3:$A$25,$H$3)</f>
        <v>0</v>
      </c>
      <c r="I149" s="22">
        <f>COUNTIFS(Percentuais!$DH$3:$DH$25,$B149,Percentuais!$A$3:$A$25,$I$3)</f>
        <v>23</v>
      </c>
      <c r="J149" s="50"/>
    </row>
    <row r="150" spans="1:10" x14ac:dyDescent="0.2">
      <c r="A150" s="45"/>
      <c r="B150" s="21"/>
      <c r="C150" s="57">
        <f t="shared" ref="C150:I150" si="73">SUM(C148:C149)</f>
        <v>0</v>
      </c>
      <c r="D150" s="57">
        <f t="shared" si="73"/>
        <v>1</v>
      </c>
      <c r="E150" s="57">
        <f t="shared" si="73"/>
        <v>1</v>
      </c>
      <c r="F150" s="51">
        <f t="shared" si="73"/>
        <v>0</v>
      </c>
      <c r="G150" s="51">
        <f t="shared" si="73"/>
        <v>0</v>
      </c>
      <c r="H150" s="22">
        <f t="shared" si="73"/>
        <v>0</v>
      </c>
      <c r="I150" s="22">
        <f t="shared" si="73"/>
        <v>23</v>
      </c>
      <c r="J150" s="52">
        <f>SUM(F150:I150)</f>
        <v>23</v>
      </c>
    </row>
    <row r="151" spans="1:10" ht="25.5" x14ac:dyDescent="0.2">
      <c r="A151" s="44" t="s">
        <v>721</v>
      </c>
      <c r="B151" s="21" t="s">
        <v>722</v>
      </c>
      <c r="C151" s="69" t="s">
        <v>623</v>
      </c>
      <c r="D151" s="69" t="s">
        <v>624</v>
      </c>
      <c r="E151" s="69" t="s">
        <v>625</v>
      </c>
      <c r="F151" s="21" t="s">
        <v>14</v>
      </c>
      <c r="G151" s="21" t="s">
        <v>13</v>
      </c>
      <c r="H151" s="21" t="s">
        <v>0</v>
      </c>
      <c r="I151" s="21" t="s">
        <v>11</v>
      </c>
      <c r="J151" s="48" t="s">
        <v>622</v>
      </c>
    </row>
    <row r="152" spans="1:10" x14ac:dyDescent="0.2">
      <c r="A152" s="16"/>
      <c r="B152" s="21" t="s">
        <v>4</v>
      </c>
      <c r="C152" s="57">
        <f>(F152+G152+H152)/$J$6</f>
        <v>0</v>
      </c>
      <c r="D152" s="57">
        <f>$I152/$J$6</f>
        <v>0</v>
      </c>
      <c r="E152" s="57">
        <f>C152+D152</f>
        <v>0</v>
      </c>
      <c r="F152" s="22">
        <f>COUNTIFS(Percentuais!$DI$3:$DI$25,$B152,Percentuais!$A$3:$A$25,$F$3)</f>
        <v>0</v>
      </c>
      <c r="G152" s="22">
        <f>COUNTIFS(Percentuais!$DI$3:$DI$25,$B152,Percentuais!$A$3:$A$25,$G$3)</f>
        <v>0</v>
      </c>
      <c r="H152" s="22">
        <f>COUNTIFS(Percentuais!$DI$3:$DI$25,$B152,Percentuais!$A$3:$A$25,$H$3)</f>
        <v>0</v>
      </c>
      <c r="I152" s="22">
        <f>COUNTIFS(Percentuais!$DI$3:$DI$25,$B152,Percentuais!$A$3:$A$25,$I$3)</f>
        <v>0</v>
      </c>
      <c r="J152" s="49"/>
    </row>
    <row r="153" spans="1:10" x14ac:dyDescent="0.2">
      <c r="A153" s="16"/>
      <c r="B153" s="21" t="s">
        <v>18</v>
      </c>
      <c r="C153" s="57">
        <f>(F153+G153+H153)/$J$6</f>
        <v>0</v>
      </c>
      <c r="D153" s="57">
        <f>$I153/$J$6</f>
        <v>1</v>
      </c>
      <c r="E153" s="57">
        <f t="shared" ref="E153" si="74">C153+D153</f>
        <v>1</v>
      </c>
      <c r="F153" s="22">
        <f>COUNTIFS(Percentuais!$DI$3:$DI$25,$B153,Percentuais!$A$3:$A$25,$F$3)</f>
        <v>0</v>
      </c>
      <c r="G153" s="22">
        <f>COUNTIFS(Percentuais!$DI$3:$DI$25,$B153,Percentuais!$A$3:$A$25,$G$3)</f>
        <v>0</v>
      </c>
      <c r="H153" s="22">
        <f>COUNTIFS(Percentuais!$DI$3:$DI$25,$B153,Percentuais!$A$3:$A$25,$H$3)</f>
        <v>0</v>
      </c>
      <c r="I153" s="22">
        <f>COUNTIFS(Percentuais!$DI$3:$DI$25,$B153,Percentuais!$A$3:$A$25,$I$3)</f>
        <v>23</v>
      </c>
      <c r="J153" s="50"/>
    </row>
    <row r="154" spans="1:10" x14ac:dyDescent="0.2">
      <c r="A154" s="45"/>
      <c r="B154" s="21"/>
      <c r="C154" s="57">
        <f t="shared" ref="C154:I154" si="75">SUM(C152:C153)</f>
        <v>0</v>
      </c>
      <c r="D154" s="57">
        <f t="shared" si="75"/>
        <v>1</v>
      </c>
      <c r="E154" s="57">
        <f t="shared" si="75"/>
        <v>1</v>
      </c>
      <c r="F154" s="51">
        <f t="shared" si="75"/>
        <v>0</v>
      </c>
      <c r="G154" s="51">
        <f t="shared" si="75"/>
        <v>0</v>
      </c>
      <c r="H154" s="22">
        <f t="shared" si="75"/>
        <v>0</v>
      </c>
      <c r="I154" s="22">
        <f t="shared" si="75"/>
        <v>23</v>
      </c>
      <c r="J154" s="52">
        <f>SUM(F154:I154)</f>
        <v>23</v>
      </c>
    </row>
    <row r="155" spans="1:10" ht="25.5" x14ac:dyDescent="0.2">
      <c r="A155" s="44" t="s">
        <v>723</v>
      </c>
      <c r="B155" s="21" t="s">
        <v>727</v>
      </c>
      <c r="C155" s="69" t="s">
        <v>623</v>
      </c>
      <c r="D155" s="69" t="s">
        <v>624</v>
      </c>
      <c r="E155" s="69" t="s">
        <v>625</v>
      </c>
      <c r="F155" s="21" t="s">
        <v>14</v>
      </c>
      <c r="G155" s="21" t="s">
        <v>13</v>
      </c>
      <c r="H155" s="21" t="s">
        <v>0</v>
      </c>
      <c r="I155" s="21" t="s">
        <v>11</v>
      </c>
      <c r="J155" s="48" t="s">
        <v>622</v>
      </c>
    </row>
    <row r="156" spans="1:10" x14ac:dyDescent="0.2">
      <c r="A156" s="16"/>
      <c r="B156" s="21" t="s">
        <v>4</v>
      </c>
      <c r="C156" s="57">
        <f>(F156+G156+H156)/$J$6</f>
        <v>0</v>
      </c>
      <c r="D156" s="57">
        <f>$I156/$J$6</f>
        <v>0</v>
      </c>
      <c r="E156" s="57">
        <f>C156+D156</f>
        <v>0</v>
      </c>
      <c r="F156" s="22">
        <f>COUNTIFS(Percentuais!$DJ$3:$DJ$25,$B156,Percentuais!$A$3:$A$25,$F$3)</f>
        <v>0</v>
      </c>
      <c r="G156" s="22">
        <f>COUNTIFS(Percentuais!$DJ$3:$DJ$25,$B156,Percentuais!$A$3:$A$25,$G$3)</f>
        <v>0</v>
      </c>
      <c r="H156" s="22">
        <f>COUNTIFS(Percentuais!$DJ$3:$DJ$25,$B156,Percentuais!$A$3:$A$25,$H$3)</f>
        <v>0</v>
      </c>
      <c r="I156" s="22">
        <f>COUNTIFS(Percentuais!$DJ$3:$DJ$25,$B156,Percentuais!$A$3:$A$25,$I$3)</f>
        <v>0</v>
      </c>
      <c r="J156" s="49"/>
    </row>
    <row r="157" spans="1:10" x14ac:dyDescent="0.2">
      <c r="A157" s="16"/>
      <c r="B157" s="21" t="s">
        <v>18</v>
      </c>
      <c r="C157" s="57">
        <f>(F157+G157+H157)/$J$6</f>
        <v>0</v>
      </c>
      <c r="D157" s="57">
        <f>$I157/$J$6</f>
        <v>1</v>
      </c>
      <c r="E157" s="57">
        <f t="shared" ref="E157" si="76">C157+D157</f>
        <v>1</v>
      </c>
      <c r="F157" s="22">
        <f>COUNTIFS(Percentuais!$DJ$3:$DJ$25,$B157,Percentuais!$A$3:$A$25,$F$3)</f>
        <v>0</v>
      </c>
      <c r="G157" s="22">
        <f>COUNTIFS(Percentuais!$DJ$3:$DJ$25,$B157,Percentuais!$A$3:$A$25,$G$3)</f>
        <v>0</v>
      </c>
      <c r="H157" s="22">
        <f>COUNTIFS(Percentuais!$DJ$3:$DJ$25,$B157,Percentuais!$A$3:$A$25,$H$3)</f>
        <v>0</v>
      </c>
      <c r="I157" s="22">
        <f>COUNTIFS(Percentuais!$DJ$3:$DJ$25,$B157,Percentuais!$A$3:$A$25,$I$3)</f>
        <v>23</v>
      </c>
      <c r="J157" s="50"/>
    </row>
    <row r="158" spans="1:10" x14ac:dyDescent="0.2">
      <c r="A158" s="45"/>
      <c r="B158" s="21"/>
      <c r="C158" s="57">
        <f t="shared" ref="C158:I158" si="77">SUM(C156:C157)</f>
        <v>0</v>
      </c>
      <c r="D158" s="57">
        <f t="shared" si="77"/>
        <v>1</v>
      </c>
      <c r="E158" s="57">
        <f t="shared" si="77"/>
        <v>1</v>
      </c>
      <c r="F158" s="51">
        <f t="shared" si="77"/>
        <v>0</v>
      </c>
      <c r="G158" s="51">
        <f t="shared" si="77"/>
        <v>0</v>
      </c>
      <c r="H158" s="22">
        <f t="shared" si="77"/>
        <v>0</v>
      </c>
      <c r="I158" s="22">
        <f t="shared" si="77"/>
        <v>23</v>
      </c>
      <c r="J158" s="52">
        <f>SUM(F158:I158)</f>
        <v>23</v>
      </c>
    </row>
    <row r="159" spans="1:10" ht="25.5" x14ac:dyDescent="0.2">
      <c r="A159" s="44" t="s">
        <v>724</v>
      </c>
      <c r="B159" s="21" t="s">
        <v>726</v>
      </c>
      <c r="C159" s="69" t="s">
        <v>623</v>
      </c>
      <c r="D159" s="69" t="s">
        <v>624</v>
      </c>
      <c r="E159" s="69" t="s">
        <v>625</v>
      </c>
      <c r="F159" s="21" t="s">
        <v>14</v>
      </c>
      <c r="G159" s="21" t="s">
        <v>13</v>
      </c>
      <c r="H159" s="21" t="s">
        <v>0</v>
      </c>
      <c r="I159" s="21" t="s">
        <v>11</v>
      </c>
      <c r="J159" s="48" t="s">
        <v>622</v>
      </c>
    </row>
    <row r="160" spans="1:10" x14ac:dyDescent="0.2">
      <c r="A160" s="16"/>
      <c r="B160" s="21" t="s">
        <v>4</v>
      </c>
      <c r="C160" s="57">
        <f>(F160+G160+H160)/$J$6</f>
        <v>0</v>
      </c>
      <c r="D160" s="57">
        <f>$I160/$J$6</f>
        <v>0</v>
      </c>
      <c r="E160" s="57">
        <f>C160+D160</f>
        <v>0</v>
      </c>
      <c r="F160" s="22">
        <f>COUNTIFS(Percentuais!$DK$3:$DK$25,$B160,Percentuais!$A$3:$A$25,$F$3)</f>
        <v>0</v>
      </c>
      <c r="G160" s="22">
        <f>COUNTIFS(Percentuais!$DK$3:$DK$25,$B160,Percentuais!$A$3:$A$25,$G$3)</f>
        <v>0</v>
      </c>
      <c r="H160" s="22">
        <f>COUNTIFS(Percentuais!$DK$3:$DK$25,$B160,Percentuais!$A$3:$A$25,$H$3)</f>
        <v>0</v>
      </c>
      <c r="I160" s="22">
        <f>COUNTIFS(Percentuais!$DK$3:$DK$25,$B160,Percentuais!$A$3:$A$25,$I$3)</f>
        <v>0</v>
      </c>
      <c r="J160" s="49"/>
    </row>
    <row r="161" spans="1:10" x14ac:dyDescent="0.2">
      <c r="A161" s="16"/>
      <c r="B161" s="21" t="s">
        <v>18</v>
      </c>
      <c r="C161" s="57">
        <f>(F161+G161+H161)/$J$6</f>
        <v>0</v>
      </c>
      <c r="D161" s="57">
        <f>$I161/$J$6</f>
        <v>1</v>
      </c>
      <c r="E161" s="57">
        <f t="shared" ref="E161" si="78">C161+D161</f>
        <v>1</v>
      </c>
      <c r="F161" s="22">
        <f>COUNTIFS(Percentuais!$DK$3:$DK$25,$B161,Percentuais!$A$3:$A$25,$F$3)</f>
        <v>0</v>
      </c>
      <c r="G161" s="22">
        <f>COUNTIFS(Percentuais!$DK$3:$DK$25,$B161,Percentuais!$A$3:$A$25,$G$3)</f>
        <v>0</v>
      </c>
      <c r="H161" s="22">
        <f>COUNTIFS(Percentuais!$DK$3:$DK$25,$B161,Percentuais!$A$3:$A$25,$H$3)</f>
        <v>0</v>
      </c>
      <c r="I161" s="22">
        <f>COUNTIFS(Percentuais!$DK$3:$DK$25,$B161,Percentuais!$A$3:$A$25,$I$3)</f>
        <v>23</v>
      </c>
      <c r="J161" s="50"/>
    </row>
    <row r="162" spans="1:10" x14ac:dyDescent="0.2">
      <c r="A162" s="45"/>
      <c r="B162" s="21"/>
      <c r="C162" s="57">
        <f t="shared" ref="C162:I162" si="79">SUM(C160:C161)</f>
        <v>0</v>
      </c>
      <c r="D162" s="57">
        <f t="shared" si="79"/>
        <v>1</v>
      </c>
      <c r="E162" s="57">
        <f t="shared" si="79"/>
        <v>1</v>
      </c>
      <c r="F162" s="51">
        <f t="shared" si="79"/>
        <v>0</v>
      </c>
      <c r="G162" s="51">
        <f t="shared" si="79"/>
        <v>0</v>
      </c>
      <c r="H162" s="22">
        <f t="shared" si="79"/>
        <v>0</v>
      </c>
      <c r="I162" s="22">
        <f t="shared" si="79"/>
        <v>23</v>
      </c>
      <c r="J162" s="52">
        <f>SUM(F162:I162)</f>
        <v>23</v>
      </c>
    </row>
    <row r="163" spans="1:10" ht="38.25" x14ac:dyDescent="0.2">
      <c r="A163" s="43" t="s">
        <v>725</v>
      </c>
      <c r="B163" s="21" t="s">
        <v>728</v>
      </c>
      <c r="C163" s="69" t="s">
        <v>623</v>
      </c>
      <c r="D163" s="69" t="s">
        <v>624</v>
      </c>
      <c r="E163" s="69" t="s">
        <v>625</v>
      </c>
      <c r="F163" s="21" t="s">
        <v>14</v>
      </c>
      <c r="G163" s="21" t="s">
        <v>13</v>
      </c>
      <c r="H163" s="21" t="s">
        <v>0</v>
      </c>
      <c r="I163" s="21" t="s">
        <v>11</v>
      </c>
      <c r="J163" s="48" t="s">
        <v>622</v>
      </c>
    </row>
    <row r="164" spans="1:10" x14ac:dyDescent="0.2">
      <c r="B164" s="21" t="s">
        <v>4</v>
      </c>
      <c r="C164" s="57">
        <f>(F164+G164+H164)/$J$6</f>
        <v>0</v>
      </c>
      <c r="D164" s="57">
        <f>$I164/$J$6</f>
        <v>0</v>
      </c>
      <c r="E164" s="57">
        <f>C164+D164</f>
        <v>0</v>
      </c>
      <c r="F164" s="22">
        <f>COUNTIFS(Percentuais!$DL$3:$DL$25,$B164,Percentuais!$A$3:$A$25,$F$3)</f>
        <v>0</v>
      </c>
      <c r="G164" s="22">
        <f>COUNTIFS(Percentuais!$DL$3:$DL$25,$B164,Percentuais!$A$3:$A$25,$G$3)</f>
        <v>0</v>
      </c>
      <c r="H164" s="22">
        <f>COUNTIFS(Percentuais!$DL$3:$DL$25,$B164,Percentuais!$A$3:$A$25,$H$3)</f>
        <v>0</v>
      </c>
      <c r="I164" s="22">
        <f>COUNTIFS(Percentuais!$DL$3:$DL$25,$B164,Percentuais!$A$3:$A$25,$I$3)</f>
        <v>0</v>
      </c>
      <c r="J164" s="49"/>
    </row>
    <row r="165" spans="1:10" x14ac:dyDescent="0.2">
      <c r="B165" s="21" t="s">
        <v>18</v>
      </c>
      <c r="C165" s="57">
        <f>(F165+G165+H165)/$J$6</f>
        <v>0</v>
      </c>
      <c r="D165" s="57">
        <f>$I165/$J$6</f>
        <v>1</v>
      </c>
      <c r="E165" s="57">
        <f t="shared" ref="E165" si="80">C165+D165</f>
        <v>1</v>
      </c>
      <c r="F165" s="22">
        <f>COUNTIFS(Percentuais!$DL$3:$DL$25,$B165,Percentuais!$A$3:$A$25,$F$3)</f>
        <v>0</v>
      </c>
      <c r="G165" s="22">
        <f>COUNTIFS(Percentuais!$DL$3:$DL$25,$B165,Percentuais!$A$3:$A$25,$G$3)</f>
        <v>0</v>
      </c>
      <c r="H165" s="22">
        <f>COUNTIFS(Percentuais!$DL$3:$DL$25,$B165,Percentuais!$A$3:$A$25,$H$3)</f>
        <v>0</v>
      </c>
      <c r="I165" s="22">
        <f>COUNTIFS(Percentuais!$DL$3:$DL$25,$B165,Percentuais!$A$3:$A$25,$I$3)</f>
        <v>23</v>
      </c>
      <c r="J165" s="50"/>
    </row>
    <row r="166" spans="1:10" x14ac:dyDescent="0.2">
      <c r="B166" s="21"/>
      <c r="C166" s="57">
        <f t="shared" ref="C166:I166" si="81">SUM(C164:C165)</f>
        <v>0</v>
      </c>
      <c r="D166" s="57">
        <f t="shared" si="81"/>
        <v>1</v>
      </c>
      <c r="E166" s="57">
        <f t="shared" si="81"/>
        <v>1</v>
      </c>
      <c r="F166" s="51">
        <f t="shared" si="81"/>
        <v>0</v>
      </c>
      <c r="G166" s="51">
        <f t="shared" si="81"/>
        <v>0</v>
      </c>
      <c r="H166" s="22">
        <f t="shared" si="81"/>
        <v>0</v>
      </c>
      <c r="I166" s="22">
        <f t="shared" si="81"/>
        <v>23</v>
      </c>
      <c r="J166" s="52">
        <f>SUM(F166:I166)</f>
        <v>23</v>
      </c>
    </row>
    <row r="167" spans="1:10" ht="39" customHeight="1" x14ac:dyDescent="0.2">
      <c r="A167" s="44" t="s">
        <v>729</v>
      </c>
      <c r="B167" s="42" t="s">
        <v>730</v>
      </c>
      <c r="C167" s="69" t="s">
        <v>623</v>
      </c>
      <c r="D167" s="69" t="s">
        <v>624</v>
      </c>
      <c r="E167" s="69" t="s">
        <v>625</v>
      </c>
      <c r="F167" s="21" t="s">
        <v>14</v>
      </c>
      <c r="G167" s="21" t="s">
        <v>13</v>
      </c>
      <c r="H167" s="21" t="s">
        <v>0</v>
      </c>
      <c r="I167" s="21" t="s">
        <v>11</v>
      </c>
      <c r="J167" s="48" t="s">
        <v>622</v>
      </c>
    </row>
    <row r="168" spans="1:10" x14ac:dyDescent="0.2">
      <c r="A168" s="16"/>
      <c r="B168" s="42" t="s">
        <v>4</v>
      </c>
      <c r="C168" s="57">
        <f>(F168+G168+H168)/$J$6</f>
        <v>0</v>
      </c>
      <c r="D168" s="57">
        <f>$I168/$J$6</f>
        <v>0</v>
      </c>
      <c r="E168" s="57">
        <f>C168+D168</f>
        <v>0</v>
      </c>
      <c r="F168" s="22">
        <f>COUNTIFS(Percentuais!$DM$3:$DM$25,$B168,Percentuais!$A$3:$A$25,$F$3)</f>
        <v>0</v>
      </c>
      <c r="G168" s="22">
        <f>COUNTIFS(Percentuais!$DM$3:$DM$25,$B168,Percentuais!$A$3:$A$25,$G$3)</f>
        <v>0</v>
      </c>
      <c r="H168" s="22">
        <f>COUNTIFS(Percentuais!$DM$3:$DM$25,$B168,Percentuais!$A$3:$A$25,$H$3)</f>
        <v>0</v>
      </c>
      <c r="I168" s="22">
        <f>COUNTIFS(Percentuais!$DM$3:$DM$25,$B168,Percentuais!$A$3:$A$25,$I$3)</f>
        <v>0</v>
      </c>
      <c r="J168" s="49"/>
    </row>
    <row r="169" spans="1:10" x14ac:dyDescent="0.2">
      <c r="A169" s="16"/>
      <c r="B169" s="42" t="s">
        <v>18</v>
      </c>
      <c r="C169" s="57">
        <f>(F169+G169+H169)/$J$6</f>
        <v>0</v>
      </c>
      <c r="D169" s="57">
        <f>$I169/$J$6</f>
        <v>1</v>
      </c>
      <c r="E169" s="57">
        <f t="shared" ref="E169" si="82">C169+D169</f>
        <v>1</v>
      </c>
      <c r="F169" s="22">
        <f>COUNTIFS(Percentuais!$DM$3:$DM$25,$B169,Percentuais!$A$3:$A$25,$F$3)</f>
        <v>0</v>
      </c>
      <c r="G169" s="22">
        <f>COUNTIFS(Percentuais!$DM$3:$DM$25,$B169,Percentuais!$A$3:$A$25,$G$3)</f>
        <v>0</v>
      </c>
      <c r="H169" s="22">
        <f>COUNTIFS(Percentuais!$DM$3:$DM$25,$B169,Percentuais!$A$3:$A$25,$H$3)</f>
        <v>0</v>
      </c>
      <c r="I169" s="22">
        <f>COUNTIFS(Percentuais!$DM$3:$DM$25,$B169,Percentuais!$A$3:$A$25,$I$3)</f>
        <v>23</v>
      </c>
      <c r="J169" s="50"/>
    </row>
    <row r="170" spans="1:10" x14ac:dyDescent="0.2">
      <c r="A170" s="45"/>
      <c r="B170" s="42"/>
      <c r="C170" s="57">
        <f t="shared" ref="C170:I170" si="83">SUM(C168:C169)</f>
        <v>0</v>
      </c>
      <c r="D170" s="57">
        <f t="shared" si="83"/>
        <v>1</v>
      </c>
      <c r="E170" s="57">
        <f t="shared" si="83"/>
        <v>1</v>
      </c>
      <c r="F170" s="51">
        <f t="shared" si="83"/>
        <v>0</v>
      </c>
      <c r="G170" s="51">
        <f t="shared" si="83"/>
        <v>0</v>
      </c>
      <c r="H170" s="22">
        <f t="shared" si="83"/>
        <v>0</v>
      </c>
      <c r="I170" s="22">
        <f t="shared" si="83"/>
        <v>23</v>
      </c>
      <c r="J170" s="52">
        <f>SUM(F170:I170)</f>
        <v>23</v>
      </c>
    </row>
    <row r="171" spans="1:10" ht="36.75" customHeight="1" x14ac:dyDescent="0.2">
      <c r="A171" s="54" t="s">
        <v>731</v>
      </c>
      <c r="B171" s="21" t="s">
        <v>732</v>
      </c>
      <c r="C171" s="69" t="s">
        <v>623</v>
      </c>
      <c r="D171" s="69" t="s">
        <v>624</v>
      </c>
      <c r="E171" s="69" t="s">
        <v>625</v>
      </c>
      <c r="F171" s="21" t="s">
        <v>14</v>
      </c>
      <c r="G171" s="21" t="s">
        <v>13</v>
      </c>
      <c r="H171" s="21" t="s">
        <v>0</v>
      </c>
      <c r="I171" s="21" t="s">
        <v>11</v>
      </c>
      <c r="J171" s="48" t="s">
        <v>622</v>
      </c>
    </row>
    <row r="172" spans="1:10" x14ac:dyDescent="0.2">
      <c r="A172" s="16"/>
      <c r="B172" s="21" t="s">
        <v>4</v>
      </c>
      <c r="C172" s="57">
        <f>(F172+G172+H172)/$J$6</f>
        <v>0</v>
      </c>
      <c r="D172" s="57">
        <f>$I172/$J$6</f>
        <v>0</v>
      </c>
      <c r="E172" s="57">
        <f>C172+D172</f>
        <v>0</v>
      </c>
      <c r="F172" s="22">
        <f>COUNTIFS(Percentuais!$DN$3:$DN$25,$B172,Percentuais!$A$3:$A$25,$F$3)</f>
        <v>0</v>
      </c>
      <c r="G172" s="22">
        <f>COUNTIFS(Percentuais!$DN$3:$DN$25,$B172,Percentuais!$A$3:$A$25,$G$3)</f>
        <v>0</v>
      </c>
      <c r="H172" s="22">
        <f>COUNTIFS(Percentuais!$DN$3:$DN$25,$B172,Percentuais!$A$3:$A$25,$H$3)</f>
        <v>0</v>
      </c>
      <c r="I172" s="22">
        <f>COUNTIFS(Percentuais!$DN$3:$DN$25,$B172,Percentuais!$A$3:$A$25,$I$3)</f>
        <v>0</v>
      </c>
      <c r="J172" s="49"/>
    </row>
    <row r="173" spans="1:10" x14ac:dyDescent="0.2">
      <c r="A173" s="16"/>
      <c r="B173" s="21" t="s">
        <v>18</v>
      </c>
      <c r="C173" s="57">
        <f>(F173+G173+H173)/$J$6</f>
        <v>0</v>
      </c>
      <c r="D173" s="57">
        <f>$I173/$J$6</f>
        <v>1</v>
      </c>
      <c r="E173" s="57">
        <f t="shared" ref="E173" si="84">C173+D173</f>
        <v>1</v>
      </c>
      <c r="F173" s="22">
        <f>COUNTIFS(Percentuais!$DN$3:$DN$25,$B173,Percentuais!$A$3:$A$25,$F$3)</f>
        <v>0</v>
      </c>
      <c r="G173" s="22">
        <f>COUNTIFS(Percentuais!$DN$3:$DN$25,$B173,Percentuais!$A$3:$A$25,$G$3)</f>
        <v>0</v>
      </c>
      <c r="H173" s="22">
        <f>COUNTIFS(Percentuais!$DN$3:$DN$25,$B173,Percentuais!$A$3:$A$25,$H$3)</f>
        <v>0</v>
      </c>
      <c r="I173" s="22">
        <f>COUNTIFS(Percentuais!$DN$3:$DN$25,$B173,Percentuais!$A$3:$A$25,$I$3)</f>
        <v>23</v>
      </c>
      <c r="J173" s="50"/>
    </row>
    <row r="174" spans="1:10" x14ac:dyDescent="0.2">
      <c r="A174" s="45"/>
      <c r="B174" s="21"/>
      <c r="C174" s="57">
        <f t="shared" ref="C174:I174" si="85">SUM(C172:C173)</f>
        <v>0</v>
      </c>
      <c r="D174" s="57">
        <f t="shared" si="85"/>
        <v>1</v>
      </c>
      <c r="E174" s="57">
        <f t="shared" si="85"/>
        <v>1</v>
      </c>
      <c r="F174" s="51">
        <f t="shared" si="85"/>
        <v>0</v>
      </c>
      <c r="G174" s="51">
        <f t="shared" si="85"/>
        <v>0</v>
      </c>
      <c r="H174" s="22">
        <f t="shared" si="85"/>
        <v>0</v>
      </c>
      <c r="I174" s="22">
        <f t="shared" si="85"/>
        <v>23</v>
      </c>
      <c r="J174" s="52">
        <f>SUM(F174:I174)</f>
        <v>23</v>
      </c>
    </row>
    <row r="175" spans="1:10" ht="25.5" x14ac:dyDescent="0.2">
      <c r="A175" s="44" t="s">
        <v>733</v>
      </c>
      <c r="B175" s="21" t="s">
        <v>734</v>
      </c>
      <c r="C175" s="69" t="s">
        <v>623</v>
      </c>
      <c r="D175" s="69" t="s">
        <v>624</v>
      </c>
      <c r="E175" s="69" t="s">
        <v>625</v>
      </c>
      <c r="F175" s="21" t="s">
        <v>14</v>
      </c>
      <c r="G175" s="21" t="s">
        <v>13</v>
      </c>
      <c r="H175" s="21" t="s">
        <v>0</v>
      </c>
      <c r="I175" s="21" t="s">
        <v>11</v>
      </c>
      <c r="J175" s="48" t="s">
        <v>622</v>
      </c>
    </row>
    <row r="176" spans="1:10" x14ac:dyDescent="0.2">
      <c r="A176" s="16"/>
      <c r="B176" s="21" t="s">
        <v>4</v>
      </c>
      <c r="C176" s="57">
        <f>(F176+G176+H176)/$J$6</f>
        <v>0</v>
      </c>
      <c r="D176" s="57">
        <f>$I176/$J$6</f>
        <v>0</v>
      </c>
      <c r="E176" s="57">
        <f>C176+D176</f>
        <v>0</v>
      </c>
      <c r="F176" s="22">
        <f>COUNTIFS(Percentuais!$DO$3:$DO$25,$B176,Percentuais!$A$3:$A$25,$F$3)</f>
        <v>0</v>
      </c>
      <c r="G176" s="22">
        <f>COUNTIFS(Percentuais!$DO$3:$DO$25,$B176,Percentuais!$A$3:$A$25,$G$3)</f>
        <v>0</v>
      </c>
      <c r="H176" s="22">
        <f>COUNTIFS(Percentuais!$DO$3:$DO$25,$B176,Percentuais!$A$3:$A$25,$H$3)</f>
        <v>0</v>
      </c>
      <c r="I176" s="22">
        <f>COUNTIFS(Percentuais!$DO$3:$DO$25,$B176,Percentuais!$A$3:$A$25,$I$3)</f>
        <v>0</v>
      </c>
      <c r="J176" s="49"/>
    </row>
    <row r="177" spans="1:10" x14ac:dyDescent="0.2">
      <c r="A177" s="16"/>
      <c r="B177" s="21" t="s">
        <v>18</v>
      </c>
      <c r="C177" s="57">
        <f>(F177+G177+H177)/$J$6</f>
        <v>0</v>
      </c>
      <c r="D177" s="57">
        <f>$I177/$J$6</f>
        <v>1</v>
      </c>
      <c r="E177" s="57">
        <f t="shared" ref="E177" si="86">C177+D177</f>
        <v>1</v>
      </c>
      <c r="F177" s="22">
        <f>COUNTIFS(Percentuais!$DO$3:$DO$25,$B177,Percentuais!$A$3:$A$25,$F$3)</f>
        <v>0</v>
      </c>
      <c r="G177" s="22">
        <f>COUNTIFS(Percentuais!$DO$3:$DO$25,$B177,Percentuais!$A$3:$A$25,$G$3)</f>
        <v>0</v>
      </c>
      <c r="H177" s="22">
        <f>COUNTIFS(Percentuais!$DO$3:$DO$25,$B177,Percentuais!$A$3:$A$25,$H$3)</f>
        <v>0</v>
      </c>
      <c r="I177" s="22">
        <f>COUNTIFS(Percentuais!$DO$3:$DO$25,$B177,Percentuais!$A$3:$A$25,$I$3)</f>
        <v>23</v>
      </c>
      <c r="J177" s="50"/>
    </row>
    <row r="178" spans="1:10" x14ac:dyDescent="0.2">
      <c r="A178" s="45"/>
      <c r="B178" s="21"/>
      <c r="C178" s="57">
        <f t="shared" ref="C178:I178" si="87">SUM(C176:C177)</f>
        <v>0</v>
      </c>
      <c r="D178" s="57">
        <f t="shared" si="87"/>
        <v>1</v>
      </c>
      <c r="E178" s="57">
        <f t="shared" si="87"/>
        <v>1</v>
      </c>
      <c r="F178" s="51">
        <f t="shared" si="87"/>
        <v>0</v>
      </c>
      <c r="G178" s="51">
        <f t="shared" si="87"/>
        <v>0</v>
      </c>
      <c r="H178" s="22">
        <f t="shared" si="87"/>
        <v>0</v>
      </c>
      <c r="I178" s="22">
        <f t="shared" si="87"/>
        <v>23</v>
      </c>
      <c r="J178" s="52">
        <f>SUM(F178:I178)</f>
        <v>23</v>
      </c>
    </row>
    <row r="179" spans="1:10" ht="25.5" x14ac:dyDescent="0.2">
      <c r="A179" s="44" t="s">
        <v>735</v>
      </c>
      <c r="B179" s="21" t="s">
        <v>736</v>
      </c>
      <c r="C179" s="69" t="s">
        <v>623</v>
      </c>
      <c r="D179" s="69" t="s">
        <v>624</v>
      </c>
      <c r="E179" s="69" t="s">
        <v>625</v>
      </c>
      <c r="F179" s="21" t="s">
        <v>14</v>
      </c>
      <c r="G179" s="21" t="s">
        <v>13</v>
      </c>
      <c r="H179" s="21" t="s">
        <v>0</v>
      </c>
      <c r="I179" s="21" t="s">
        <v>11</v>
      </c>
      <c r="J179" s="48" t="s">
        <v>622</v>
      </c>
    </row>
    <row r="180" spans="1:10" x14ac:dyDescent="0.2">
      <c r="A180" s="16"/>
      <c r="B180" s="21" t="s">
        <v>4</v>
      </c>
      <c r="C180" s="57">
        <f>(F180+G180+H180)/$J$6</f>
        <v>0</v>
      </c>
      <c r="D180" s="57">
        <f>$I180/$J$6</f>
        <v>0</v>
      </c>
      <c r="E180" s="57">
        <f>C180+D180</f>
        <v>0</v>
      </c>
      <c r="F180" s="22">
        <f>COUNTIFS(Percentuais!$DP$3:$DP$25,$B180,Percentuais!$A$3:$A$25,$F$3)</f>
        <v>0</v>
      </c>
      <c r="G180" s="22">
        <f>COUNTIFS(Percentuais!$DP$3:$DP$25,$B180,Percentuais!$A$3:$A$25,$G$3)</f>
        <v>0</v>
      </c>
      <c r="H180" s="22">
        <f>COUNTIFS(Percentuais!$DP$3:$DP$25,$B180,Percentuais!$A$3:$A$25,$H$3)</f>
        <v>0</v>
      </c>
      <c r="I180" s="22">
        <f>COUNTIFS(Percentuais!$DP$3:$DP$25,$B180,Percentuais!$A$3:$A$25,$I$3)</f>
        <v>0</v>
      </c>
      <c r="J180" s="49"/>
    </row>
    <row r="181" spans="1:10" x14ac:dyDescent="0.2">
      <c r="A181" s="16"/>
      <c r="B181" s="21" t="s">
        <v>18</v>
      </c>
      <c r="C181" s="57">
        <f>(F181+G181+H181)/$J$6</f>
        <v>0</v>
      </c>
      <c r="D181" s="57">
        <f>$I181/$J$6</f>
        <v>1</v>
      </c>
      <c r="E181" s="57">
        <f t="shared" ref="E181" si="88">C181+D181</f>
        <v>1</v>
      </c>
      <c r="F181" s="22">
        <f>COUNTIFS(Percentuais!$DP$3:$DP$25,$B181,Percentuais!$A$3:$A$25,$F$3)</f>
        <v>0</v>
      </c>
      <c r="G181" s="22">
        <f>COUNTIFS(Percentuais!$DP$3:$DP$25,$B181,Percentuais!$A$3:$A$25,$G$3)</f>
        <v>0</v>
      </c>
      <c r="H181" s="22">
        <f>COUNTIFS(Percentuais!$DP$3:$DP$25,$B181,Percentuais!$A$3:$A$25,$H$3)</f>
        <v>0</v>
      </c>
      <c r="I181" s="22">
        <f>COUNTIFS(Percentuais!$DP$3:$DP$25,$B181,Percentuais!$A$3:$A$25,$I$3)</f>
        <v>23</v>
      </c>
      <c r="J181" s="50"/>
    </row>
    <row r="182" spans="1:10" x14ac:dyDescent="0.2">
      <c r="A182" s="45"/>
      <c r="B182" s="21"/>
      <c r="C182" s="57">
        <f t="shared" ref="C182:I182" si="89">SUM(C180:C181)</f>
        <v>0</v>
      </c>
      <c r="D182" s="57">
        <f t="shared" si="89"/>
        <v>1</v>
      </c>
      <c r="E182" s="57">
        <f t="shared" si="89"/>
        <v>1</v>
      </c>
      <c r="F182" s="51">
        <f t="shared" si="89"/>
        <v>0</v>
      </c>
      <c r="G182" s="51">
        <f t="shared" si="89"/>
        <v>0</v>
      </c>
      <c r="H182" s="22">
        <f t="shared" si="89"/>
        <v>0</v>
      </c>
      <c r="I182" s="22">
        <f t="shared" si="89"/>
        <v>23</v>
      </c>
      <c r="J182" s="52">
        <f>SUM(F182:I182)</f>
        <v>23</v>
      </c>
    </row>
    <row r="183" spans="1:10" ht="25.5" x14ac:dyDescent="0.2">
      <c r="A183" s="44" t="s">
        <v>737</v>
      </c>
      <c r="B183" s="21" t="s">
        <v>738</v>
      </c>
      <c r="C183" s="69" t="s">
        <v>623</v>
      </c>
      <c r="D183" s="69" t="s">
        <v>624</v>
      </c>
      <c r="E183" s="69" t="s">
        <v>625</v>
      </c>
      <c r="F183" s="21" t="s">
        <v>14</v>
      </c>
      <c r="G183" s="21" t="s">
        <v>13</v>
      </c>
      <c r="H183" s="21" t="s">
        <v>0</v>
      </c>
      <c r="I183" s="21" t="s">
        <v>11</v>
      </c>
      <c r="J183" s="48" t="s">
        <v>622</v>
      </c>
    </row>
    <row r="184" spans="1:10" x14ac:dyDescent="0.2">
      <c r="A184" s="16"/>
      <c r="B184" s="21" t="s">
        <v>4</v>
      </c>
      <c r="C184" s="57">
        <f>(F184+G184+H184)/$J$6</f>
        <v>0</v>
      </c>
      <c r="D184" s="57">
        <f>$I184/$J$6</f>
        <v>0</v>
      </c>
      <c r="E184" s="57">
        <f>C184+D184</f>
        <v>0</v>
      </c>
      <c r="F184" s="22">
        <f>COUNTIFS(Percentuais!$DQ$3:$DQ$25,$B184,Percentuais!$A$3:$A$25,$F$3)</f>
        <v>0</v>
      </c>
      <c r="G184" s="22">
        <f>COUNTIFS(Percentuais!$DQ$3:$DQ$25,$B184,Percentuais!$A$3:$A$25,$G$3)</f>
        <v>0</v>
      </c>
      <c r="H184" s="22">
        <f>COUNTIFS(Percentuais!$DQ$3:$DQ$25,$B184,Percentuais!$A$3:$A$25,$H$3)</f>
        <v>0</v>
      </c>
      <c r="I184" s="22">
        <f>COUNTIFS(Percentuais!$DQ$3:$DQ$25,$B184,Percentuais!$A$3:$A$25,$I$3)</f>
        <v>0</v>
      </c>
      <c r="J184" s="49"/>
    </row>
    <row r="185" spans="1:10" x14ac:dyDescent="0.2">
      <c r="A185" s="16"/>
      <c r="B185" s="21" t="s">
        <v>18</v>
      </c>
      <c r="C185" s="57">
        <f>(F185+G185+H185)/$J$6</f>
        <v>0</v>
      </c>
      <c r="D185" s="57">
        <f>$I185/$J$6</f>
        <v>1</v>
      </c>
      <c r="E185" s="57">
        <f t="shared" ref="E185" si="90">C185+D185</f>
        <v>1</v>
      </c>
      <c r="F185" s="22">
        <f>COUNTIFS(Percentuais!$DQ$3:$DQ$25,$B185,Percentuais!$A$3:$A$25,$F$3)</f>
        <v>0</v>
      </c>
      <c r="G185" s="22">
        <f>COUNTIFS(Percentuais!$DQ$3:$DQ$25,$B185,Percentuais!$A$3:$A$25,$G$3)</f>
        <v>0</v>
      </c>
      <c r="H185" s="22">
        <f>COUNTIFS(Percentuais!$DQ$3:$DQ$25,$B185,Percentuais!$A$3:$A$25,$H$3)</f>
        <v>0</v>
      </c>
      <c r="I185" s="22">
        <f>COUNTIFS(Percentuais!$DQ$3:$DQ$25,$B185,Percentuais!$A$3:$A$25,$I$3)</f>
        <v>23</v>
      </c>
      <c r="J185" s="50"/>
    </row>
    <row r="186" spans="1:10" x14ac:dyDescent="0.2">
      <c r="A186" s="45"/>
      <c r="B186" s="21"/>
      <c r="C186" s="57">
        <f t="shared" ref="C186:I186" si="91">SUM(C184:C185)</f>
        <v>0</v>
      </c>
      <c r="D186" s="57">
        <f t="shared" si="91"/>
        <v>1</v>
      </c>
      <c r="E186" s="57">
        <f t="shared" si="91"/>
        <v>1</v>
      </c>
      <c r="F186" s="51">
        <f t="shared" si="91"/>
        <v>0</v>
      </c>
      <c r="G186" s="51">
        <f t="shared" si="91"/>
        <v>0</v>
      </c>
      <c r="H186" s="22">
        <f t="shared" si="91"/>
        <v>0</v>
      </c>
      <c r="I186" s="22">
        <f t="shared" si="91"/>
        <v>23</v>
      </c>
      <c r="J186" s="52">
        <f>SUM(F186:I186)</f>
        <v>23</v>
      </c>
    </row>
    <row r="187" spans="1:10" ht="25.5" x14ac:dyDescent="0.2">
      <c r="A187" s="44" t="s">
        <v>739</v>
      </c>
      <c r="B187" s="21" t="s">
        <v>740</v>
      </c>
      <c r="C187" s="69" t="s">
        <v>623</v>
      </c>
      <c r="D187" s="69" t="s">
        <v>624</v>
      </c>
      <c r="E187" s="69" t="s">
        <v>625</v>
      </c>
      <c r="F187" s="21" t="s">
        <v>14</v>
      </c>
      <c r="G187" s="21" t="s">
        <v>13</v>
      </c>
      <c r="H187" s="21" t="s">
        <v>0</v>
      </c>
      <c r="I187" s="21" t="s">
        <v>11</v>
      </c>
      <c r="J187" s="48" t="s">
        <v>622</v>
      </c>
    </row>
    <row r="188" spans="1:10" x14ac:dyDescent="0.2">
      <c r="A188" s="16"/>
      <c r="B188" s="21" t="s">
        <v>4</v>
      </c>
      <c r="C188" s="57">
        <f>(F188+G188+H188)/$J$6</f>
        <v>0</v>
      </c>
      <c r="D188" s="57">
        <f>$I188/$J$6</f>
        <v>0</v>
      </c>
      <c r="E188" s="57">
        <f>C188+D188</f>
        <v>0</v>
      </c>
      <c r="F188" s="22">
        <f>COUNTIFS(Percentuais!$DR$3:$DR$25,$B188,Percentuais!$A$3:$A$25,$F$3)</f>
        <v>0</v>
      </c>
      <c r="G188" s="22">
        <f>COUNTIFS(Percentuais!$DR$3:$DR$25,$B188,Percentuais!$A$3:$A$25,$G$3)</f>
        <v>0</v>
      </c>
      <c r="H188" s="22">
        <f>COUNTIFS(Percentuais!$DR$3:$DR$25,$B188,Percentuais!$A$3:$A$25,$H$3)</f>
        <v>0</v>
      </c>
      <c r="I188" s="22">
        <f>COUNTIFS(Percentuais!$DR$3:$DR$25,$B188,Percentuais!$A$3:$A$25,$I$3)</f>
        <v>0</v>
      </c>
      <c r="J188" s="49"/>
    </row>
    <row r="189" spans="1:10" x14ac:dyDescent="0.2">
      <c r="A189" s="16"/>
      <c r="B189" s="21" t="s">
        <v>18</v>
      </c>
      <c r="C189" s="57">
        <f>(F189+G189+H189)/$J$6</f>
        <v>0</v>
      </c>
      <c r="D189" s="57">
        <f>$I189/$J$6</f>
        <v>1</v>
      </c>
      <c r="E189" s="57">
        <f t="shared" ref="E189" si="92">C189+D189</f>
        <v>1</v>
      </c>
      <c r="F189" s="22">
        <f>COUNTIFS(Percentuais!$DR$3:$DR$25,$B189,Percentuais!$A$3:$A$25,$F$3)</f>
        <v>0</v>
      </c>
      <c r="G189" s="22">
        <f>COUNTIFS(Percentuais!$DR$3:$DR$25,$B189,Percentuais!$A$3:$A$25,$G$3)</f>
        <v>0</v>
      </c>
      <c r="H189" s="22">
        <f>COUNTIFS(Percentuais!$DR$3:$DR$25,$B189,Percentuais!$A$3:$A$25,$H$3)</f>
        <v>0</v>
      </c>
      <c r="I189" s="22">
        <f>COUNTIFS(Percentuais!$DR$3:$DR$25,$B189,Percentuais!$A$3:$A$25,$I$3)</f>
        <v>23</v>
      </c>
      <c r="J189" s="50"/>
    </row>
    <row r="190" spans="1:10" x14ac:dyDescent="0.2">
      <c r="A190" s="45"/>
      <c r="B190" s="21"/>
      <c r="C190" s="57">
        <f t="shared" ref="C190:I190" si="93">SUM(C188:C189)</f>
        <v>0</v>
      </c>
      <c r="D190" s="57">
        <f t="shared" si="93"/>
        <v>1</v>
      </c>
      <c r="E190" s="57">
        <f t="shared" si="93"/>
        <v>1</v>
      </c>
      <c r="F190" s="51">
        <f t="shared" si="93"/>
        <v>0</v>
      </c>
      <c r="G190" s="51">
        <f t="shared" si="93"/>
        <v>0</v>
      </c>
      <c r="H190" s="22">
        <f t="shared" si="93"/>
        <v>0</v>
      </c>
      <c r="I190" s="22">
        <f t="shared" si="93"/>
        <v>23</v>
      </c>
      <c r="J190" s="52">
        <f>SUM(F190:I190)</f>
        <v>23</v>
      </c>
    </row>
    <row r="191" spans="1:10" ht="25.5" x14ac:dyDescent="0.2">
      <c r="A191" s="44" t="s">
        <v>741</v>
      </c>
      <c r="B191" s="21" t="s">
        <v>742</v>
      </c>
      <c r="C191" s="69" t="s">
        <v>623</v>
      </c>
      <c r="D191" s="69" t="s">
        <v>624</v>
      </c>
      <c r="E191" s="69" t="s">
        <v>625</v>
      </c>
      <c r="F191" s="21" t="s">
        <v>14</v>
      </c>
      <c r="G191" s="21" t="s">
        <v>13</v>
      </c>
      <c r="H191" s="21" t="s">
        <v>0</v>
      </c>
      <c r="I191" s="21" t="s">
        <v>11</v>
      </c>
      <c r="J191" s="48" t="s">
        <v>622</v>
      </c>
    </row>
    <row r="192" spans="1:10" x14ac:dyDescent="0.2">
      <c r="A192" s="16"/>
      <c r="B192" s="21" t="s">
        <v>4</v>
      </c>
      <c r="C192" s="57">
        <f>(F192+G192+H192)/$J$6</f>
        <v>0</v>
      </c>
      <c r="D192" s="57">
        <f>$I192/$J$6</f>
        <v>0</v>
      </c>
      <c r="E192" s="57">
        <f>C192+D192</f>
        <v>0</v>
      </c>
      <c r="F192" s="22">
        <f>COUNTIFS(Percentuais!$DS$3:$DS$25,$B192,Percentuais!$A$3:$A$25,$F$3)</f>
        <v>0</v>
      </c>
      <c r="G192" s="22">
        <f>COUNTIFS(Percentuais!$DS$3:$DS$25,$B192,Percentuais!$A$3:$A$25,$G$3)</f>
        <v>0</v>
      </c>
      <c r="H192" s="22">
        <f>COUNTIFS(Percentuais!$DS$3:$DS$25,$B192,Percentuais!$A$3:$A$25,$H$3)</f>
        <v>0</v>
      </c>
      <c r="I192" s="22">
        <f>COUNTIFS(Percentuais!$DS$3:$DS$25,$B192,Percentuais!$A$3:$A$25,$I$3)</f>
        <v>0</v>
      </c>
      <c r="J192" s="49"/>
    </row>
    <row r="193" spans="1:10" x14ac:dyDescent="0.2">
      <c r="A193" s="16"/>
      <c r="B193" s="21" t="s">
        <v>18</v>
      </c>
      <c r="C193" s="57">
        <f>(F193+G193+H193)/$J$6</f>
        <v>0</v>
      </c>
      <c r="D193" s="57">
        <f>$I193/$J$6</f>
        <v>1</v>
      </c>
      <c r="E193" s="57">
        <f t="shared" ref="E193" si="94">C193+D193</f>
        <v>1</v>
      </c>
      <c r="F193" s="22">
        <f>COUNTIFS(Percentuais!$DS$3:$DS$25,$B193,Percentuais!$A$3:$A$25,$F$3)</f>
        <v>0</v>
      </c>
      <c r="G193" s="22">
        <f>COUNTIFS(Percentuais!$DS$3:$DS$25,$B193,Percentuais!$A$3:$A$25,$G$3)</f>
        <v>0</v>
      </c>
      <c r="H193" s="22">
        <f>COUNTIFS(Percentuais!$DS$3:$DS$25,$B193,Percentuais!$A$3:$A$25,$H$3)</f>
        <v>0</v>
      </c>
      <c r="I193" s="22">
        <f>COUNTIFS(Percentuais!$DS$3:$DS$25,$B193,Percentuais!$A$3:$A$25,$I$3)</f>
        <v>23</v>
      </c>
      <c r="J193" s="50"/>
    </row>
    <row r="194" spans="1:10" x14ac:dyDescent="0.2">
      <c r="A194" s="45"/>
      <c r="B194" s="21"/>
      <c r="C194" s="57">
        <f t="shared" ref="C194:I194" si="95">SUM(C192:C193)</f>
        <v>0</v>
      </c>
      <c r="D194" s="57">
        <f t="shared" si="95"/>
        <v>1</v>
      </c>
      <c r="E194" s="57">
        <f t="shared" si="95"/>
        <v>1</v>
      </c>
      <c r="F194" s="51">
        <f t="shared" si="95"/>
        <v>0</v>
      </c>
      <c r="G194" s="51">
        <f t="shared" si="95"/>
        <v>0</v>
      </c>
      <c r="H194" s="22">
        <f t="shared" si="95"/>
        <v>0</v>
      </c>
      <c r="I194" s="22">
        <f t="shared" si="95"/>
        <v>23</v>
      </c>
      <c r="J194" s="52">
        <f>SUM(F194:I194)</f>
        <v>23</v>
      </c>
    </row>
    <row r="195" spans="1:10" ht="25.5" x14ac:dyDescent="0.2">
      <c r="A195" s="44" t="s">
        <v>743</v>
      </c>
      <c r="B195" s="21" t="s">
        <v>744</v>
      </c>
      <c r="C195" s="69" t="s">
        <v>623</v>
      </c>
      <c r="D195" s="69" t="s">
        <v>624</v>
      </c>
      <c r="E195" s="69" t="s">
        <v>625</v>
      </c>
      <c r="F195" s="21" t="s">
        <v>14</v>
      </c>
      <c r="G195" s="21" t="s">
        <v>13</v>
      </c>
      <c r="H195" s="21" t="s">
        <v>0</v>
      </c>
      <c r="I195" s="21" t="s">
        <v>11</v>
      </c>
      <c r="J195" s="48" t="s">
        <v>622</v>
      </c>
    </row>
    <row r="196" spans="1:10" x14ac:dyDescent="0.2">
      <c r="A196" s="16"/>
      <c r="B196" s="21" t="s">
        <v>4</v>
      </c>
      <c r="C196" s="57">
        <f>(F196+G196+H196)/$J$6</f>
        <v>0</v>
      </c>
      <c r="D196" s="57">
        <f>$I196/$J$6</f>
        <v>0</v>
      </c>
      <c r="E196" s="57">
        <f>C196+D196</f>
        <v>0</v>
      </c>
      <c r="F196" s="22">
        <f>COUNTIFS(Percentuais!$DT$3:$DT$25,$B196,Percentuais!$A$3:$A$25,$F$3)</f>
        <v>0</v>
      </c>
      <c r="G196" s="22">
        <f>COUNTIFS(Percentuais!$DT$3:$DT$25,$B196,Percentuais!$A$3:$A$25,$G$3)</f>
        <v>0</v>
      </c>
      <c r="H196" s="22">
        <f>COUNTIFS(Percentuais!$DT$3:$DT$25,$B196,Percentuais!$A$3:$A$25,$H$3)</f>
        <v>0</v>
      </c>
      <c r="I196" s="22">
        <f>COUNTIFS(Percentuais!$DT$3:$DT$25,$B196,Percentuais!$A$3:$A$25,$I$3)</f>
        <v>0</v>
      </c>
      <c r="J196" s="49"/>
    </row>
    <row r="197" spans="1:10" x14ac:dyDescent="0.2">
      <c r="A197" s="16"/>
      <c r="B197" s="21" t="s">
        <v>18</v>
      </c>
      <c r="C197" s="57">
        <f>(F197+G197+H197)/$J$6</f>
        <v>0</v>
      </c>
      <c r="D197" s="57">
        <f>$I197/$J$6</f>
        <v>1</v>
      </c>
      <c r="E197" s="57">
        <f t="shared" ref="E197" si="96">C197+D197</f>
        <v>1</v>
      </c>
      <c r="F197" s="22">
        <f>COUNTIFS(Percentuais!$DT$3:$DT$25,$B197,Percentuais!$A$3:$A$25,$F$3)</f>
        <v>0</v>
      </c>
      <c r="G197" s="22">
        <f>COUNTIFS(Percentuais!$DT$3:$DT$25,$B197,Percentuais!$A$3:$A$25,$G$3)</f>
        <v>0</v>
      </c>
      <c r="H197" s="22">
        <f>COUNTIFS(Percentuais!$DT$3:$DT$25,$B197,Percentuais!$A$3:$A$25,$H$3)</f>
        <v>0</v>
      </c>
      <c r="I197" s="22">
        <f>COUNTIFS(Percentuais!$DT$3:$DT$25,$B197,Percentuais!$A$3:$A$25,$I$3)</f>
        <v>23</v>
      </c>
      <c r="J197" s="50"/>
    </row>
    <row r="198" spans="1:10" x14ac:dyDescent="0.2">
      <c r="A198" s="45"/>
      <c r="B198" s="21"/>
      <c r="C198" s="57">
        <f t="shared" ref="C198:I198" si="97">SUM(C196:C197)</f>
        <v>0</v>
      </c>
      <c r="D198" s="57">
        <f t="shared" si="97"/>
        <v>1</v>
      </c>
      <c r="E198" s="57">
        <f t="shared" si="97"/>
        <v>1</v>
      </c>
      <c r="F198" s="51">
        <f t="shared" si="97"/>
        <v>0</v>
      </c>
      <c r="G198" s="51">
        <f t="shared" si="97"/>
        <v>0</v>
      </c>
      <c r="H198" s="22">
        <f t="shared" si="97"/>
        <v>0</v>
      </c>
      <c r="I198" s="22">
        <f t="shared" si="97"/>
        <v>23</v>
      </c>
      <c r="J198" s="52">
        <f>SUM(F198:I198)</f>
        <v>23</v>
      </c>
    </row>
    <row r="199" spans="1:10" ht="25.5" x14ac:dyDescent="0.2">
      <c r="A199" s="55" t="s">
        <v>745</v>
      </c>
      <c r="B199" s="53" t="s">
        <v>746</v>
      </c>
      <c r="C199" s="57" t="s">
        <v>623</v>
      </c>
      <c r="D199" s="69" t="s">
        <v>624</v>
      </c>
      <c r="E199" s="69" t="s">
        <v>625</v>
      </c>
      <c r="F199" s="21" t="s">
        <v>14</v>
      </c>
      <c r="G199" s="21" t="s">
        <v>13</v>
      </c>
      <c r="H199" s="21" t="s">
        <v>0</v>
      </c>
      <c r="I199" s="21" t="s">
        <v>11</v>
      </c>
      <c r="J199" s="48" t="s">
        <v>622</v>
      </c>
    </row>
    <row r="200" spans="1:10" x14ac:dyDescent="0.2">
      <c r="A200" s="56"/>
      <c r="B200" s="53" t="s">
        <v>4</v>
      </c>
      <c r="C200" s="57">
        <f>(F200+G200+H200)/$J$6</f>
        <v>0</v>
      </c>
      <c r="D200" s="57">
        <f>$I200/$J$6</f>
        <v>0</v>
      </c>
      <c r="E200" s="57">
        <f>C200+D200</f>
        <v>0</v>
      </c>
      <c r="F200" s="22">
        <f>COUNTIFS(Percentuais!$DU$3:$DU$25,$B200,Percentuais!$A$3:$A$25,$F$3)</f>
        <v>0</v>
      </c>
      <c r="G200" s="22">
        <f>COUNTIFS(Percentuais!$DU$3:$DU$25,$B200,Percentuais!$A$3:$A$25,$G$3)</f>
        <v>0</v>
      </c>
      <c r="H200" s="22">
        <f>COUNTIFS(Percentuais!$DU$3:$DU$25,$B200,Percentuais!$A$3:$A$25,$H$3)</f>
        <v>0</v>
      </c>
      <c r="I200" s="22">
        <f>COUNTIFS(Percentuais!$DU$3:$DU$25,$B200,Percentuais!$A$3:$A$25,$I$3)</f>
        <v>0</v>
      </c>
      <c r="J200" s="49"/>
    </row>
    <row r="201" spans="1:10" x14ac:dyDescent="0.2">
      <c r="A201" s="56"/>
      <c r="B201" s="53" t="s">
        <v>18</v>
      </c>
      <c r="C201" s="57">
        <f>(F201+G201+H201)/$J$6</f>
        <v>0</v>
      </c>
      <c r="D201" s="57">
        <f>$I201/$J$6</f>
        <v>1</v>
      </c>
      <c r="E201" s="57">
        <f t="shared" ref="E201" si="98">C201+D201</f>
        <v>1</v>
      </c>
      <c r="F201" s="22">
        <f>COUNTIFS(Percentuais!$DU$3:$DU$25,$B201,Percentuais!$A$3:$A$25,$F$3)</f>
        <v>0</v>
      </c>
      <c r="G201" s="22">
        <f>COUNTIFS(Percentuais!$DU$3:$DU$25,$B201,Percentuais!$A$3:$A$25,$G$3)</f>
        <v>0</v>
      </c>
      <c r="H201" s="22">
        <f>COUNTIFS(Percentuais!$DU$3:$DU$25,$B201,Percentuais!$A$3:$A$25,$H$3)</f>
        <v>0</v>
      </c>
      <c r="I201" s="22">
        <f>COUNTIFS(Percentuais!$DU$3:$DU$25,$B201,Percentuais!$A$3:$A$25,$I$3)</f>
        <v>23</v>
      </c>
      <c r="J201" s="50"/>
    </row>
    <row r="202" spans="1:10" x14ac:dyDescent="0.2">
      <c r="A202" s="45"/>
      <c r="B202" s="42"/>
      <c r="C202" s="57">
        <f t="shared" ref="C202:I202" si="99">SUM(C200:C201)</f>
        <v>0</v>
      </c>
      <c r="D202" s="57">
        <f t="shared" si="99"/>
        <v>1</v>
      </c>
      <c r="E202" s="57">
        <f t="shared" si="99"/>
        <v>1</v>
      </c>
      <c r="F202" s="51">
        <f t="shared" si="99"/>
        <v>0</v>
      </c>
      <c r="G202" s="51">
        <f t="shared" si="99"/>
        <v>0</v>
      </c>
      <c r="H202" s="22">
        <f t="shared" si="99"/>
        <v>0</v>
      </c>
      <c r="I202" s="22">
        <f t="shared" si="99"/>
        <v>23</v>
      </c>
      <c r="J202" s="52">
        <f>SUM(F202:I202)</f>
        <v>23</v>
      </c>
    </row>
    <row r="203" spans="1:10" ht="25.5" x14ac:dyDescent="0.2">
      <c r="A203" s="54" t="s">
        <v>747</v>
      </c>
      <c r="B203" s="21" t="s">
        <v>748</v>
      </c>
      <c r="C203" s="69" t="s">
        <v>623</v>
      </c>
      <c r="D203" s="69" t="s">
        <v>624</v>
      </c>
      <c r="E203" s="69" t="s">
        <v>625</v>
      </c>
      <c r="F203" s="21" t="s">
        <v>14</v>
      </c>
      <c r="G203" s="21" t="s">
        <v>13</v>
      </c>
      <c r="H203" s="21" t="s">
        <v>0</v>
      </c>
      <c r="I203" s="21" t="s">
        <v>11</v>
      </c>
      <c r="J203" s="48" t="s">
        <v>622</v>
      </c>
    </row>
    <row r="204" spans="1:10" x14ac:dyDescent="0.2">
      <c r="A204" s="16"/>
      <c r="B204" s="21" t="s">
        <v>4</v>
      </c>
      <c r="C204" s="57">
        <f>(F204+G204+H204)/$J$6</f>
        <v>0</v>
      </c>
      <c r="D204" s="57">
        <f>$I204/$J$6</f>
        <v>0</v>
      </c>
      <c r="E204" s="57">
        <f>C204+D204</f>
        <v>0</v>
      </c>
      <c r="F204" s="22">
        <f>COUNTIFS(Percentuais!$DV$3:$DV$25,$B204,Percentuais!$A$3:$A$25,$F$3)</f>
        <v>0</v>
      </c>
      <c r="G204" s="22">
        <f>COUNTIFS(Percentuais!$DV$3:$DV$25,$B204,Percentuais!$A$3:$A$25,$G$3)</f>
        <v>0</v>
      </c>
      <c r="H204" s="22">
        <f>COUNTIFS(Percentuais!$DV$3:$DV$25,$B204,Percentuais!$A$3:$A$25,$H$3)</f>
        <v>0</v>
      </c>
      <c r="I204" s="22">
        <f>COUNTIFS(Percentuais!$DV$3:$DV$25,$B204,Percentuais!$A$3:$A$25,$I$3)</f>
        <v>0</v>
      </c>
      <c r="J204" s="49"/>
    </row>
    <row r="205" spans="1:10" x14ac:dyDescent="0.2">
      <c r="A205" s="16"/>
      <c r="B205" s="21" t="s">
        <v>18</v>
      </c>
      <c r="C205" s="57">
        <f>(F205+G205+H205)/$J$6</f>
        <v>0</v>
      </c>
      <c r="D205" s="57">
        <f>$I205/$J$6</f>
        <v>1</v>
      </c>
      <c r="E205" s="57">
        <f t="shared" ref="E205" si="100">C205+D205</f>
        <v>1</v>
      </c>
      <c r="F205" s="22">
        <f>COUNTIFS(Percentuais!$DV$3:$DV$25,$B205,Percentuais!$A$3:$A$25,$F$3)</f>
        <v>0</v>
      </c>
      <c r="G205" s="22">
        <f>COUNTIFS(Percentuais!$DV$3:$DV$25,$B205,Percentuais!$A$3:$A$25,$G$3)</f>
        <v>0</v>
      </c>
      <c r="H205" s="22">
        <f>COUNTIFS(Percentuais!$DV$3:$DV$25,$B205,Percentuais!$A$3:$A$25,$H$3)</f>
        <v>0</v>
      </c>
      <c r="I205" s="22">
        <f>COUNTIFS(Percentuais!$DV$3:$DV$25,$B205,Percentuais!$A$3:$A$25,$I$3)</f>
        <v>23</v>
      </c>
      <c r="J205" s="50"/>
    </row>
    <row r="206" spans="1:10" x14ac:dyDescent="0.2">
      <c r="A206" s="45"/>
      <c r="B206" s="21"/>
      <c r="C206" s="57">
        <f t="shared" ref="C206:I206" si="101">SUM(C204:C205)</f>
        <v>0</v>
      </c>
      <c r="D206" s="57">
        <f t="shared" si="101"/>
        <v>1</v>
      </c>
      <c r="E206" s="57">
        <f t="shared" si="101"/>
        <v>1</v>
      </c>
      <c r="F206" s="51">
        <f t="shared" si="101"/>
        <v>0</v>
      </c>
      <c r="G206" s="51">
        <f t="shared" si="101"/>
        <v>0</v>
      </c>
      <c r="H206" s="22">
        <f t="shared" si="101"/>
        <v>0</v>
      </c>
      <c r="I206" s="22">
        <f t="shared" si="101"/>
        <v>23</v>
      </c>
      <c r="J206" s="52">
        <f>SUM(F206:I206)</f>
        <v>23</v>
      </c>
    </row>
    <row r="207" spans="1:10" ht="25.5" x14ac:dyDescent="0.2">
      <c r="A207" s="44" t="s">
        <v>749</v>
      </c>
      <c r="B207" s="21" t="s">
        <v>750</v>
      </c>
      <c r="C207" s="69" t="s">
        <v>623</v>
      </c>
      <c r="D207" s="69" t="s">
        <v>624</v>
      </c>
      <c r="E207" s="69" t="s">
        <v>625</v>
      </c>
      <c r="F207" s="21" t="s">
        <v>14</v>
      </c>
      <c r="G207" s="21" t="s">
        <v>13</v>
      </c>
      <c r="H207" s="21" t="s">
        <v>0</v>
      </c>
      <c r="I207" s="21" t="s">
        <v>11</v>
      </c>
      <c r="J207" s="48" t="s">
        <v>622</v>
      </c>
    </row>
    <row r="208" spans="1:10" x14ac:dyDescent="0.2">
      <c r="A208" s="16"/>
      <c r="B208" s="21" t="s">
        <v>4</v>
      </c>
      <c r="C208" s="57">
        <f>(F208+G208+H208)/$J$6</f>
        <v>0</v>
      </c>
      <c r="D208" s="57">
        <f>$I208/$J$6</f>
        <v>0</v>
      </c>
      <c r="E208" s="57">
        <f>C208+D208</f>
        <v>0</v>
      </c>
      <c r="F208" s="22">
        <f>COUNTIFS(Percentuais!$DW$3:$DW$25,$B208,Percentuais!$A$3:$A$25,$F$3)</f>
        <v>0</v>
      </c>
      <c r="G208" s="22">
        <f>COUNTIFS(Percentuais!$DW$3:$DW$25,$B208,Percentuais!$A$3:$A$25,$G$3)</f>
        <v>0</v>
      </c>
      <c r="H208" s="22">
        <f>COUNTIFS(Percentuais!$DW$3:$DW$25,$B208,Percentuais!$A$3:$A$25,$H$3)</f>
        <v>0</v>
      </c>
      <c r="I208" s="22">
        <f>COUNTIFS(Percentuais!$DW$3:$DW$25,$B208,Percentuais!$A$3:$A$25,$I$3)</f>
        <v>0</v>
      </c>
      <c r="J208" s="49"/>
    </row>
    <row r="209" spans="1:10" x14ac:dyDescent="0.2">
      <c r="A209" s="16"/>
      <c r="B209" s="21" t="s">
        <v>18</v>
      </c>
      <c r="C209" s="57">
        <f>(F209+G209+H209)/$J$6</f>
        <v>0</v>
      </c>
      <c r="D209" s="57">
        <f>$I209/$J$6</f>
        <v>1</v>
      </c>
      <c r="E209" s="57">
        <f t="shared" ref="E209" si="102">C209+D209</f>
        <v>1</v>
      </c>
      <c r="F209" s="22">
        <f>COUNTIFS(Percentuais!$DW$3:$DW$25,$B209,Percentuais!$A$3:$A$25,$F$3)</f>
        <v>0</v>
      </c>
      <c r="G209" s="22">
        <f>COUNTIFS(Percentuais!$DW$3:$DW$25,$B209,Percentuais!$A$3:$A$25,$G$3)</f>
        <v>0</v>
      </c>
      <c r="H209" s="22">
        <f>COUNTIFS(Percentuais!$DW$3:$DW$25,$B209,Percentuais!$A$3:$A$25,$H$3)</f>
        <v>0</v>
      </c>
      <c r="I209" s="22">
        <f>COUNTIFS(Percentuais!$DW$3:$DW$25,$B209,Percentuais!$A$3:$A$25,$I$3)</f>
        <v>23</v>
      </c>
      <c r="J209" s="50"/>
    </row>
    <row r="210" spans="1:10" x14ac:dyDescent="0.2">
      <c r="A210" s="45"/>
      <c r="B210" s="21"/>
      <c r="C210" s="57">
        <f t="shared" ref="C210:I210" si="103">SUM(C208:C209)</f>
        <v>0</v>
      </c>
      <c r="D210" s="57">
        <f t="shared" si="103"/>
        <v>1</v>
      </c>
      <c r="E210" s="57">
        <f t="shared" si="103"/>
        <v>1</v>
      </c>
      <c r="F210" s="51">
        <f t="shared" si="103"/>
        <v>0</v>
      </c>
      <c r="G210" s="51">
        <f t="shared" si="103"/>
        <v>0</v>
      </c>
      <c r="H210" s="22">
        <f t="shared" si="103"/>
        <v>0</v>
      </c>
      <c r="I210" s="22">
        <f t="shared" si="103"/>
        <v>23</v>
      </c>
      <c r="J210" s="52">
        <f>SUM(F210:I210)</f>
        <v>23</v>
      </c>
    </row>
    <row r="211" spans="1:10" ht="25.5" x14ac:dyDescent="0.2">
      <c r="A211" s="44" t="s">
        <v>751</v>
      </c>
      <c r="B211" s="21" t="s">
        <v>752</v>
      </c>
      <c r="C211" s="69" t="s">
        <v>623</v>
      </c>
      <c r="D211" s="69" t="s">
        <v>624</v>
      </c>
      <c r="E211" s="69" t="s">
        <v>625</v>
      </c>
      <c r="F211" s="21" t="s">
        <v>14</v>
      </c>
      <c r="G211" s="21" t="s">
        <v>13</v>
      </c>
      <c r="H211" s="21" t="s">
        <v>0</v>
      </c>
      <c r="I211" s="21" t="s">
        <v>11</v>
      </c>
      <c r="J211" s="48" t="s">
        <v>622</v>
      </c>
    </row>
    <row r="212" spans="1:10" x14ac:dyDescent="0.2">
      <c r="A212" s="16"/>
      <c r="B212" s="21" t="s">
        <v>4</v>
      </c>
      <c r="C212" s="57">
        <f>(F212+G212+H212)/$J$6</f>
        <v>0</v>
      </c>
      <c r="D212" s="57">
        <f>$I212/$J$6</f>
        <v>0</v>
      </c>
      <c r="E212" s="57">
        <f>C212+D212</f>
        <v>0</v>
      </c>
      <c r="F212" s="22">
        <f>COUNTIFS(Percentuais!$DX$3:$DX$25,$B212,Percentuais!$A$3:$A$25,$F$3)</f>
        <v>0</v>
      </c>
      <c r="G212" s="22">
        <f>COUNTIFS(Percentuais!$DX$3:$DX$25,$B212,Percentuais!$A$3:$A$25,$G$3)</f>
        <v>0</v>
      </c>
      <c r="H212" s="22">
        <f>COUNTIFS(Percentuais!$DX$3:$DX$25,$B212,Percentuais!$A$3:$A$25,$H$3)</f>
        <v>0</v>
      </c>
      <c r="I212" s="22">
        <f>COUNTIFS(Percentuais!$DX$3:$DX$25,$B212,Percentuais!$A$3:$A$25,$I$3)</f>
        <v>0</v>
      </c>
      <c r="J212" s="49"/>
    </row>
    <row r="213" spans="1:10" x14ac:dyDescent="0.2">
      <c r="A213" s="16"/>
      <c r="B213" s="21" t="s">
        <v>18</v>
      </c>
      <c r="C213" s="57">
        <f>(F213+G213+H213)/$J$6</f>
        <v>0</v>
      </c>
      <c r="D213" s="57">
        <f>$I213/$J$6</f>
        <v>1</v>
      </c>
      <c r="E213" s="57">
        <f t="shared" ref="E213" si="104">C213+D213</f>
        <v>1</v>
      </c>
      <c r="F213" s="22">
        <f>COUNTIFS(Percentuais!$DX$3:$DX$25,$B213,Percentuais!$A$3:$A$25,$F$3)</f>
        <v>0</v>
      </c>
      <c r="G213" s="22">
        <f>COUNTIFS(Percentuais!$DX$3:$DX$25,$B213,Percentuais!$A$3:$A$25,$G$3)</f>
        <v>0</v>
      </c>
      <c r="H213" s="22">
        <f>COUNTIFS(Percentuais!$DX$3:$DX$25,$B213,Percentuais!$A$3:$A$25,$H$3)</f>
        <v>0</v>
      </c>
      <c r="I213" s="22">
        <f>COUNTIFS(Percentuais!$DX$3:$DX$25,$B213,Percentuais!$A$3:$A$25,$I$3)</f>
        <v>23</v>
      </c>
      <c r="J213" s="50"/>
    </row>
    <row r="214" spans="1:10" x14ac:dyDescent="0.2">
      <c r="A214" s="45"/>
      <c r="B214" s="21"/>
      <c r="C214" s="57">
        <f t="shared" ref="C214:I214" si="105">SUM(C212:C213)</f>
        <v>0</v>
      </c>
      <c r="D214" s="57">
        <f t="shared" si="105"/>
        <v>1</v>
      </c>
      <c r="E214" s="57">
        <f t="shared" si="105"/>
        <v>1</v>
      </c>
      <c r="F214" s="51">
        <f t="shared" si="105"/>
        <v>0</v>
      </c>
      <c r="G214" s="51">
        <f t="shared" si="105"/>
        <v>0</v>
      </c>
      <c r="H214" s="22">
        <f t="shared" si="105"/>
        <v>0</v>
      </c>
      <c r="I214" s="22">
        <f t="shared" si="105"/>
        <v>23</v>
      </c>
      <c r="J214" s="52">
        <f>SUM(F214:I214)</f>
        <v>23</v>
      </c>
    </row>
    <row r="215" spans="1:10" ht="25.5" x14ac:dyDescent="0.2">
      <c r="A215" s="44" t="s">
        <v>753</v>
      </c>
      <c r="B215" s="21" t="s">
        <v>754</v>
      </c>
      <c r="C215" s="69" t="s">
        <v>623</v>
      </c>
      <c r="D215" s="69" t="s">
        <v>624</v>
      </c>
      <c r="E215" s="69" t="s">
        <v>625</v>
      </c>
      <c r="F215" s="21" t="s">
        <v>14</v>
      </c>
      <c r="G215" s="21" t="s">
        <v>13</v>
      </c>
      <c r="H215" s="21" t="s">
        <v>0</v>
      </c>
      <c r="I215" s="21" t="s">
        <v>11</v>
      </c>
      <c r="J215" s="48" t="s">
        <v>622</v>
      </c>
    </row>
    <row r="216" spans="1:10" x14ac:dyDescent="0.2">
      <c r="A216" s="16"/>
      <c r="B216" s="21" t="s">
        <v>4</v>
      </c>
      <c r="C216" s="57">
        <f>(F216+G216+H216)/$J$6</f>
        <v>0</v>
      </c>
      <c r="D216" s="57">
        <f>$I216/$J$6</f>
        <v>0</v>
      </c>
      <c r="E216" s="57">
        <f>C216+D216</f>
        <v>0</v>
      </c>
      <c r="F216" s="22">
        <f>COUNTIFS(Percentuais!$DY$3:$DY$25,$B216,Percentuais!$A$3:$A$25,$F$3)</f>
        <v>0</v>
      </c>
      <c r="G216" s="22">
        <f>COUNTIFS(Percentuais!$DY$3:$DY$25,$B216,Percentuais!$A$3:$A$25,$G$3)</f>
        <v>0</v>
      </c>
      <c r="H216" s="22">
        <f>COUNTIFS(Percentuais!$DY$3:$DY$25,$B216,Percentuais!$A$3:$A$25,$H$3)</f>
        <v>0</v>
      </c>
      <c r="I216" s="22">
        <f>COUNTIFS(Percentuais!$DY$3:$DY$25,$B216,Percentuais!$A$3:$A$25,$I$3)</f>
        <v>0</v>
      </c>
      <c r="J216" s="49"/>
    </row>
    <row r="217" spans="1:10" x14ac:dyDescent="0.2">
      <c r="A217" s="16"/>
      <c r="B217" s="21" t="s">
        <v>18</v>
      </c>
      <c r="C217" s="57">
        <f>(F217+G217+H217)/$J$6</f>
        <v>0</v>
      </c>
      <c r="D217" s="57">
        <f>$I217/$J$6</f>
        <v>1</v>
      </c>
      <c r="E217" s="57">
        <f t="shared" ref="E217" si="106">C217+D217</f>
        <v>1</v>
      </c>
      <c r="F217" s="22">
        <f>COUNTIFS(Percentuais!$DY$3:$DY$25,$B217,Percentuais!$A$3:$A$25,$F$3)</f>
        <v>0</v>
      </c>
      <c r="G217" s="22">
        <f>COUNTIFS(Percentuais!$DY$3:$DY$25,$B217,Percentuais!$A$3:$A$25,$G$3)</f>
        <v>0</v>
      </c>
      <c r="H217" s="22">
        <f>COUNTIFS(Percentuais!$DY$3:$DY$25,$B217,Percentuais!$A$3:$A$25,$H$3)</f>
        <v>0</v>
      </c>
      <c r="I217" s="22">
        <f>COUNTIFS(Percentuais!$DY$3:$DY$25,$B217,Percentuais!$A$3:$A$25,$I$3)</f>
        <v>23</v>
      </c>
      <c r="J217" s="50"/>
    </row>
    <row r="218" spans="1:10" x14ac:dyDescent="0.2">
      <c r="A218" s="45"/>
      <c r="B218" s="21"/>
      <c r="C218" s="57">
        <f t="shared" ref="C218:I218" si="107">SUM(C216:C217)</f>
        <v>0</v>
      </c>
      <c r="D218" s="57">
        <f t="shared" si="107"/>
        <v>1</v>
      </c>
      <c r="E218" s="57">
        <f t="shared" si="107"/>
        <v>1</v>
      </c>
      <c r="F218" s="51">
        <f t="shared" si="107"/>
        <v>0</v>
      </c>
      <c r="G218" s="51">
        <f t="shared" si="107"/>
        <v>0</v>
      </c>
      <c r="H218" s="22">
        <f t="shared" si="107"/>
        <v>0</v>
      </c>
      <c r="I218" s="22">
        <f t="shared" si="107"/>
        <v>23</v>
      </c>
      <c r="J218" s="52">
        <f>SUM(F218:I218)</f>
        <v>23</v>
      </c>
    </row>
    <row r="219" spans="1:10" ht="25.5" x14ac:dyDescent="0.2">
      <c r="A219" s="44" t="s">
        <v>755</v>
      </c>
      <c r="B219" s="21" t="s">
        <v>756</v>
      </c>
      <c r="C219" s="69" t="s">
        <v>623</v>
      </c>
      <c r="D219" s="69" t="s">
        <v>624</v>
      </c>
      <c r="E219" s="69" t="s">
        <v>625</v>
      </c>
      <c r="F219" s="21" t="s">
        <v>14</v>
      </c>
      <c r="G219" s="21" t="s">
        <v>13</v>
      </c>
      <c r="H219" s="21" t="s">
        <v>0</v>
      </c>
      <c r="I219" s="21" t="s">
        <v>11</v>
      </c>
      <c r="J219" s="48" t="s">
        <v>622</v>
      </c>
    </row>
    <row r="220" spans="1:10" x14ac:dyDescent="0.2">
      <c r="A220" s="16"/>
      <c r="B220" s="21" t="s">
        <v>4</v>
      </c>
      <c r="C220" s="57">
        <f>(F220+G220+H220)/$J$6</f>
        <v>0</v>
      </c>
      <c r="D220" s="57">
        <f>$I220/$J$6</f>
        <v>0</v>
      </c>
      <c r="E220" s="57">
        <f>C220+D220</f>
        <v>0</v>
      </c>
      <c r="F220" s="22">
        <f>COUNTIFS(Percentuais!$DZ$3:$DZ$25,$B220,Percentuais!$A$3:$A$25,$F$3)</f>
        <v>0</v>
      </c>
      <c r="G220" s="22">
        <f>COUNTIFS(Percentuais!$DZ$3:$DZ$25,$B220,Percentuais!$A$3:$A$25,$G$3)</f>
        <v>0</v>
      </c>
      <c r="H220" s="22">
        <f>COUNTIFS(Percentuais!$DZ$3:$DZ$25,$B220,Percentuais!$A$3:$A$25,$H$3)</f>
        <v>0</v>
      </c>
      <c r="I220" s="22">
        <f>COUNTIFS(Percentuais!$DZ$3:$DZ$25,$B220,Percentuais!$A$3:$A$25,$I$3)</f>
        <v>0</v>
      </c>
      <c r="J220" s="49"/>
    </row>
    <row r="221" spans="1:10" x14ac:dyDescent="0.2">
      <c r="A221" s="16"/>
      <c r="B221" s="21" t="s">
        <v>18</v>
      </c>
      <c r="C221" s="57">
        <f>(F221+G221+H221)/$J$6</f>
        <v>0</v>
      </c>
      <c r="D221" s="57">
        <f>$I221/$J$6</f>
        <v>1</v>
      </c>
      <c r="E221" s="57">
        <f t="shared" ref="E221" si="108">C221+D221</f>
        <v>1</v>
      </c>
      <c r="F221" s="22">
        <f>COUNTIFS(Percentuais!$DZ$3:$DZ$25,$B221,Percentuais!$A$3:$A$25,$F$3)</f>
        <v>0</v>
      </c>
      <c r="G221" s="22">
        <f>COUNTIFS(Percentuais!$DZ$3:$DZ$25,$B221,Percentuais!$A$3:$A$25,$G$3)</f>
        <v>0</v>
      </c>
      <c r="H221" s="22">
        <f>COUNTIFS(Percentuais!$DZ$3:$DZ$25,$B221,Percentuais!$A$3:$A$25,$H$3)</f>
        <v>0</v>
      </c>
      <c r="I221" s="22">
        <f>COUNTIFS(Percentuais!$DZ$3:$DZ$25,$B221,Percentuais!$A$3:$A$25,$I$3)</f>
        <v>23</v>
      </c>
      <c r="J221" s="50"/>
    </row>
    <row r="222" spans="1:10" x14ac:dyDescent="0.2">
      <c r="A222" s="45"/>
      <c r="B222" s="21"/>
      <c r="C222" s="57">
        <f t="shared" ref="C222:I222" si="109">SUM(C220:C221)</f>
        <v>0</v>
      </c>
      <c r="D222" s="57">
        <f t="shared" si="109"/>
        <v>1</v>
      </c>
      <c r="E222" s="57">
        <f t="shared" si="109"/>
        <v>1</v>
      </c>
      <c r="F222" s="51">
        <f t="shared" si="109"/>
        <v>0</v>
      </c>
      <c r="G222" s="51">
        <f t="shared" si="109"/>
        <v>0</v>
      </c>
      <c r="H222" s="22">
        <f t="shared" si="109"/>
        <v>0</v>
      </c>
      <c r="I222" s="22">
        <f t="shared" si="109"/>
        <v>23</v>
      </c>
      <c r="J222" s="52">
        <f>SUM(F222:I222)</f>
        <v>23</v>
      </c>
    </row>
    <row r="223" spans="1:10" ht="25.5" x14ac:dyDescent="0.2">
      <c r="A223" s="44" t="s">
        <v>757</v>
      </c>
      <c r="B223" s="21" t="s">
        <v>758</v>
      </c>
      <c r="C223" s="69" t="s">
        <v>623</v>
      </c>
      <c r="D223" s="69" t="s">
        <v>624</v>
      </c>
      <c r="E223" s="69" t="s">
        <v>625</v>
      </c>
      <c r="F223" s="21" t="s">
        <v>14</v>
      </c>
      <c r="G223" s="21" t="s">
        <v>13</v>
      </c>
      <c r="H223" s="21" t="s">
        <v>0</v>
      </c>
      <c r="I223" s="21" t="s">
        <v>11</v>
      </c>
      <c r="J223" s="48" t="s">
        <v>622</v>
      </c>
    </row>
    <row r="224" spans="1:10" x14ac:dyDescent="0.2">
      <c r="A224" s="16"/>
      <c r="B224" s="21" t="s">
        <v>4</v>
      </c>
      <c r="C224" s="57">
        <f>(F224+G224+H224)/$J$6</f>
        <v>0</v>
      </c>
      <c r="D224" s="57">
        <f>$I224/$J$6</f>
        <v>0</v>
      </c>
      <c r="E224" s="57">
        <f>C224+D224</f>
        <v>0</v>
      </c>
      <c r="F224" s="22">
        <f>COUNTIFS(Percentuais!$EA$3:$EA$25,$B224,Percentuais!$A$3:$A$25,$F$3)</f>
        <v>0</v>
      </c>
      <c r="G224" s="22">
        <f>COUNTIFS(Percentuais!$EA$3:$EA$25,$B224,Percentuais!$A$3:$A$25,$G$3)</f>
        <v>0</v>
      </c>
      <c r="H224" s="22">
        <f>COUNTIFS(Percentuais!$EA$3:$EA$25,$B224,Percentuais!$A$3:$A$25,$H$3)</f>
        <v>0</v>
      </c>
      <c r="I224" s="22">
        <f>COUNTIFS(Percentuais!$EA$3:$EA$25,$B224,Percentuais!$A$3:$A$25,$I$3)</f>
        <v>0</v>
      </c>
      <c r="J224" s="49"/>
    </row>
    <row r="225" spans="1:10" x14ac:dyDescent="0.2">
      <c r="A225" s="16"/>
      <c r="B225" s="21" t="s">
        <v>18</v>
      </c>
      <c r="C225" s="57">
        <f>(F225+G225+H225)/$J$6</f>
        <v>0</v>
      </c>
      <c r="D225" s="57">
        <f>$I225/$J$6</f>
        <v>1</v>
      </c>
      <c r="E225" s="57">
        <f t="shared" ref="E225" si="110">C225+D225</f>
        <v>1</v>
      </c>
      <c r="F225" s="22">
        <f>COUNTIFS(Percentuais!$EA$3:$EA$25,$B225,Percentuais!$A$3:$A$25,$F$3)</f>
        <v>0</v>
      </c>
      <c r="G225" s="22">
        <f>COUNTIFS(Percentuais!$EA$3:$EA$25,$B225,Percentuais!$A$3:$A$25,$G$3)</f>
        <v>0</v>
      </c>
      <c r="H225" s="22">
        <f>COUNTIFS(Percentuais!$EA$3:$EA$25,$B225,Percentuais!$A$3:$A$25,$H$3)</f>
        <v>0</v>
      </c>
      <c r="I225" s="22">
        <f>COUNTIFS(Percentuais!$EA$3:$EA$25,$B225,Percentuais!$A$3:$A$25,$I$3)</f>
        <v>23</v>
      </c>
      <c r="J225" s="50"/>
    </row>
    <row r="226" spans="1:10" x14ac:dyDescent="0.2">
      <c r="A226" s="45"/>
      <c r="B226" s="21"/>
      <c r="C226" s="57">
        <f t="shared" ref="C226:I226" si="111">SUM(C224:C225)</f>
        <v>0</v>
      </c>
      <c r="D226" s="57">
        <f t="shared" si="111"/>
        <v>1</v>
      </c>
      <c r="E226" s="57">
        <f t="shared" si="111"/>
        <v>1</v>
      </c>
      <c r="F226" s="51">
        <f t="shared" si="111"/>
        <v>0</v>
      </c>
      <c r="G226" s="51">
        <f t="shared" si="111"/>
        <v>0</v>
      </c>
      <c r="H226" s="22">
        <f t="shared" si="111"/>
        <v>0</v>
      </c>
      <c r="I226" s="22">
        <f t="shared" si="111"/>
        <v>23</v>
      </c>
      <c r="J226" s="52">
        <f>SUM(F226:I226)</f>
        <v>23</v>
      </c>
    </row>
    <row r="227" spans="1:10" ht="38.25" x14ac:dyDescent="0.2">
      <c r="A227" s="44" t="s">
        <v>759</v>
      </c>
      <c r="B227" s="21" t="s">
        <v>760</v>
      </c>
      <c r="C227" s="69" t="s">
        <v>623</v>
      </c>
      <c r="D227" s="69" t="s">
        <v>624</v>
      </c>
      <c r="E227" s="69" t="s">
        <v>625</v>
      </c>
      <c r="F227" s="21" t="s">
        <v>14</v>
      </c>
      <c r="G227" s="21" t="s">
        <v>13</v>
      </c>
      <c r="H227" s="21" t="s">
        <v>0</v>
      </c>
      <c r="I227" s="21" t="s">
        <v>11</v>
      </c>
      <c r="J227" s="48" t="s">
        <v>622</v>
      </c>
    </row>
    <row r="228" spans="1:10" x14ac:dyDescent="0.2">
      <c r="A228" s="16"/>
      <c r="B228" s="21" t="s">
        <v>4</v>
      </c>
      <c r="C228" s="57">
        <f>(F228+G228+H228)/$J$6</f>
        <v>0</v>
      </c>
      <c r="D228" s="57">
        <f>$I228/$J$6</f>
        <v>0</v>
      </c>
      <c r="E228" s="57">
        <f>C228+D228</f>
        <v>0</v>
      </c>
      <c r="F228" s="22">
        <f>COUNTIFS(Percentuais!$EB$3:$EB$25,$B228,Percentuais!$A$3:$A$25,$F$3)</f>
        <v>0</v>
      </c>
      <c r="G228" s="22">
        <f>COUNTIFS(Percentuais!$EB$3:$EB$25,$B228,Percentuais!$A$3:$A$25,$G$3)</f>
        <v>0</v>
      </c>
      <c r="H228" s="22">
        <f>COUNTIFS(Percentuais!$EB$3:$EB$25,$B228,Percentuais!$A$3:$A$25,$H$3)</f>
        <v>0</v>
      </c>
      <c r="I228" s="22">
        <f>COUNTIFS(Percentuais!$EB$3:$EB$25,$B228,Percentuais!$A$3:$A$25,$I$3)</f>
        <v>0</v>
      </c>
      <c r="J228" s="49"/>
    </row>
    <row r="229" spans="1:10" x14ac:dyDescent="0.2">
      <c r="A229" s="16"/>
      <c r="B229" s="21" t="s">
        <v>18</v>
      </c>
      <c r="C229" s="57">
        <f>(F229+G229+H229)/$J$6</f>
        <v>0</v>
      </c>
      <c r="D229" s="57">
        <f>$I229/$J$6</f>
        <v>1</v>
      </c>
      <c r="E229" s="57">
        <f t="shared" ref="E229" si="112">C229+D229</f>
        <v>1</v>
      </c>
      <c r="F229" s="22">
        <f>COUNTIFS(Percentuais!$EB$3:$EB$25,$B229,Percentuais!$A$3:$A$25,$F$3)</f>
        <v>0</v>
      </c>
      <c r="G229" s="22">
        <f>COUNTIFS(Percentuais!$EB$3:$EB$25,$B229,Percentuais!$A$3:$A$25,$G$3)</f>
        <v>0</v>
      </c>
      <c r="H229" s="22">
        <f>COUNTIFS(Percentuais!$EB$3:$EB$25,$B229,Percentuais!$A$3:$A$25,$H$3)</f>
        <v>0</v>
      </c>
      <c r="I229" s="22">
        <f>COUNTIFS(Percentuais!$EB$3:$EB$25,$B229,Percentuais!$A$3:$A$25,$I$3)</f>
        <v>23</v>
      </c>
      <c r="J229" s="50"/>
    </row>
    <row r="230" spans="1:10" x14ac:dyDescent="0.2">
      <c r="A230" s="45"/>
      <c r="B230" s="21"/>
      <c r="C230" s="57">
        <f t="shared" ref="C230:I230" si="113">SUM(C228:C229)</f>
        <v>0</v>
      </c>
      <c r="D230" s="57">
        <f t="shared" si="113"/>
        <v>1</v>
      </c>
      <c r="E230" s="57">
        <f t="shared" si="113"/>
        <v>1</v>
      </c>
      <c r="F230" s="51">
        <f t="shared" si="113"/>
        <v>0</v>
      </c>
      <c r="G230" s="51">
        <f t="shared" si="113"/>
        <v>0</v>
      </c>
      <c r="H230" s="22">
        <f t="shared" si="113"/>
        <v>0</v>
      </c>
      <c r="I230" s="22">
        <f t="shared" si="113"/>
        <v>23</v>
      </c>
      <c r="J230" s="52">
        <f>SUM(F230:I230)</f>
        <v>23</v>
      </c>
    </row>
    <row r="231" spans="1:10" ht="25.5" x14ac:dyDescent="0.2">
      <c r="A231" s="44" t="s">
        <v>761</v>
      </c>
      <c r="B231" s="21" t="s">
        <v>762</v>
      </c>
      <c r="C231" s="69" t="s">
        <v>623</v>
      </c>
      <c r="D231" s="69" t="s">
        <v>624</v>
      </c>
      <c r="E231" s="69" t="s">
        <v>625</v>
      </c>
      <c r="F231" s="21" t="s">
        <v>14</v>
      </c>
      <c r="G231" s="21" t="s">
        <v>13</v>
      </c>
      <c r="H231" s="21" t="s">
        <v>0</v>
      </c>
      <c r="I231" s="21" t="s">
        <v>11</v>
      </c>
      <c r="J231" s="48" t="s">
        <v>622</v>
      </c>
    </row>
    <row r="232" spans="1:10" x14ac:dyDescent="0.2">
      <c r="A232" s="16"/>
      <c r="B232" s="21" t="s">
        <v>4</v>
      </c>
      <c r="C232" s="57">
        <f>(F232+G232+H232)/$J$6</f>
        <v>0</v>
      </c>
      <c r="D232" s="57">
        <f>$I232/$J$6</f>
        <v>0</v>
      </c>
      <c r="E232" s="57">
        <f>C232+D232</f>
        <v>0</v>
      </c>
      <c r="F232" s="22">
        <f>COUNTIFS(Percentuais!$EC$3:$EC$25,$B232,Percentuais!$A$3:$A$25,$F$3)</f>
        <v>0</v>
      </c>
      <c r="G232" s="22">
        <f>COUNTIFS(Percentuais!$EC$3:$EC$25,$B232,Percentuais!$A$3:$A$25,$G$3)</f>
        <v>0</v>
      </c>
      <c r="H232" s="22">
        <f>COUNTIFS(Percentuais!$EC$3:$EC$25,$B232,Percentuais!$A$3:$A$25,$H$3)</f>
        <v>0</v>
      </c>
      <c r="I232" s="22">
        <f>COUNTIFS(Percentuais!$EC$3:$EC$25,$B232,Percentuais!$A$3:$A$25,$I$3)</f>
        <v>0</v>
      </c>
      <c r="J232" s="49"/>
    </row>
    <row r="233" spans="1:10" x14ac:dyDescent="0.2">
      <c r="A233" s="16"/>
      <c r="B233" s="21" t="s">
        <v>18</v>
      </c>
      <c r="C233" s="57">
        <f>(F233+G233+H233)/$J$6</f>
        <v>0</v>
      </c>
      <c r="D233" s="57">
        <f>$I233/$J$6</f>
        <v>1</v>
      </c>
      <c r="E233" s="57">
        <f t="shared" ref="E233" si="114">C233+D233</f>
        <v>1</v>
      </c>
      <c r="F233" s="22">
        <f>COUNTIFS(Percentuais!$EC$3:$EC$25,$B233,Percentuais!$A$3:$A$25,$F$3)</f>
        <v>0</v>
      </c>
      <c r="G233" s="22">
        <f>COUNTIFS(Percentuais!$EC$3:$EC$25,$B233,Percentuais!$A$3:$A$25,$G$3)</f>
        <v>0</v>
      </c>
      <c r="H233" s="22">
        <f>COUNTIFS(Percentuais!$EC$3:$EC$25,$B233,Percentuais!$A$3:$A$25,$H$3)</f>
        <v>0</v>
      </c>
      <c r="I233" s="22">
        <f>COUNTIFS(Percentuais!$EC$3:$EC$25,$B233,Percentuais!$A$3:$A$25,$I$3)</f>
        <v>23</v>
      </c>
      <c r="J233" s="50"/>
    </row>
    <row r="234" spans="1:10" x14ac:dyDescent="0.2">
      <c r="A234" s="45"/>
      <c r="B234" s="21"/>
      <c r="C234" s="57">
        <f t="shared" ref="C234:I234" si="115">SUM(C232:C233)</f>
        <v>0</v>
      </c>
      <c r="D234" s="57">
        <f t="shared" si="115"/>
        <v>1</v>
      </c>
      <c r="E234" s="57">
        <f t="shared" si="115"/>
        <v>1</v>
      </c>
      <c r="F234" s="51">
        <f t="shared" si="115"/>
        <v>0</v>
      </c>
      <c r="G234" s="51">
        <f t="shared" si="115"/>
        <v>0</v>
      </c>
      <c r="H234" s="22">
        <f t="shared" si="115"/>
        <v>0</v>
      </c>
      <c r="I234" s="22">
        <f t="shared" si="115"/>
        <v>23</v>
      </c>
      <c r="J234" s="52">
        <f>SUM(F234:I234)</f>
        <v>23</v>
      </c>
    </row>
    <row r="235" spans="1:10" ht="25.5" x14ac:dyDescent="0.2">
      <c r="A235" s="44" t="s">
        <v>763</v>
      </c>
      <c r="B235" s="21" t="s">
        <v>764</v>
      </c>
      <c r="C235" s="69" t="s">
        <v>623</v>
      </c>
      <c r="D235" s="69" t="s">
        <v>624</v>
      </c>
      <c r="E235" s="69" t="s">
        <v>625</v>
      </c>
      <c r="F235" s="21" t="s">
        <v>14</v>
      </c>
      <c r="G235" s="21" t="s">
        <v>13</v>
      </c>
      <c r="H235" s="21" t="s">
        <v>0</v>
      </c>
      <c r="I235" s="21" t="s">
        <v>11</v>
      </c>
      <c r="J235" s="48" t="s">
        <v>622</v>
      </c>
    </row>
    <row r="236" spans="1:10" x14ac:dyDescent="0.2">
      <c r="A236" s="16"/>
      <c r="B236" s="21" t="s">
        <v>4</v>
      </c>
      <c r="C236" s="57">
        <f>(F236+G236+H236)/$J$6</f>
        <v>0</v>
      </c>
      <c r="D236" s="57">
        <f>$I236/$J$6</f>
        <v>0</v>
      </c>
      <c r="E236" s="57">
        <f>C236+D236</f>
        <v>0</v>
      </c>
      <c r="F236" s="22">
        <f>COUNTIFS(Percentuais!$ED$3:$ED$25,$B236,Percentuais!$A$3:$A$25,$F$3)</f>
        <v>0</v>
      </c>
      <c r="G236" s="22">
        <f>COUNTIFS(Percentuais!$ED$3:$ED$25,$B236,Percentuais!$A$3:$A$25,$G$3)</f>
        <v>0</v>
      </c>
      <c r="H236" s="22">
        <f>COUNTIFS(Percentuais!$ED$3:$ED$25,$B236,Percentuais!$A$3:$A$25,$H$3)</f>
        <v>0</v>
      </c>
      <c r="I236" s="22">
        <f>COUNTIFS(Percentuais!$ED$3:$ED$25,$B236,Percentuais!$A$3:$A$25,$I$3)</f>
        <v>0</v>
      </c>
      <c r="J236" s="49"/>
    </row>
    <row r="237" spans="1:10" x14ac:dyDescent="0.2">
      <c r="A237" s="16"/>
      <c r="B237" s="21" t="s">
        <v>18</v>
      </c>
      <c r="C237" s="57">
        <f>(F237+G237+H237)/$J$6</f>
        <v>0</v>
      </c>
      <c r="D237" s="57">
        <f>$I237/$J$6</f>
        <v>1</v>
      </c>
      <c r="E237" s="57">
        <f t="shared" ref="E237" si="116">C237+D237</f>
        <v>1</v>
      </c>
      <c r="F237" s="22">
        <f>COUNTIFS(Percentuais!$ED$3:$ED$25,$B237,Percentuais!$A$3:$A$25,$F$3)</f>
        <v>0</v>
      </c>
      <c r="G237" s="22">
        <f>COUNTIFS(Percentuais!$ED$3:$ED$25,$B237,Percentuais!$A$3:$A$25,$G$3)</f>
        <v>0</v>
      </c>
      <c r="H237" s="22">
        <f>COUNTIFS(Percentuais!$ED$3:$ED$25,$B237,Percentuais!$A$3:$A$25,$H$3)</f>
        <v>0</v>
      </c>
      <c r="I237" s="22">
        <f>COUNTIFS(Percentuais!$ED$3:$ED$25,$B237,Percentuais!$A$3:$A$25,$I$3)</f>
        <v>23</v>
      </c>
      <c r="J237" s="50"/>
    </row>
    <row r="238" spans="1:10" x14ac:dyDescent="0.2">
      <c r="A238" s="45"/>
      <c r="B238" s="21"/>
      <c r="C238" s="57">
        <f t="shared" ref="C238:I238" si="117">SUM(C236:C237)</f>
        <v>0</v>
      </c>
      <c r="D238" s="57">
        <f t="shared" si="117"/>
        <v>1</v>
      </c>
      <c r="E238" s="57">
        <f t="shared" si="117"/>
        <v>1</v>
      </c>
      <c r="F238" s="51">
        <f t="shared" si="117"/>
        <v>0</v>
      </c>
      <c r="G238" s="51">
        <f t="shared" si="117"/>
        <v>0</v>
      </c>
      <c r="H238" s="22">
        <f t="shared" si="117"/>
        <v>0</v>
      </c>
      <c r="I238" s="22">
        <f t="shared" si="117"/>
        <v>23</v>
      </c>
      <c r="J238" s="52">
        <f>SUM(F238:I238)</f>
        <v>23</v>
      </c>
    </row>
    <row r="239" spans="1:10" ht="25.5" x14ac:dyDescent="0.2">
      <c r="A239" s="44" t="s">
        <v>765</v>
      </c>
      <c r="B239" s="21" t="s">
        <v>766</v>
      </c>
      <c r="C239" s="69" t="s">
        <v>623</v>
      </c>
      <c r="D239" s="69" t="s">
        <v>624</v>
      </c>
      <c r="E239" s="69" t="s">
        <v>625</v>
      </c>
      <c r="F239" s="21" t="s">
        <v>14</v>
      </c>
      <c r="G239" s="21" t="s">
        <v>13</v>
      </c>
      <c r="H239" s="21" t="s">
        <v>0</v>
      </c>
      <c r="I239" s="21" t="s">
        <v>11</v>
      </c>
      <c r="J239" s="48" t="s">
        <v>622</v>
      </c>
    </row>
    <row r="240" spans="1:10" x14ac:dyDescent="0.2">
      <c r="A240" s="16"/>
      <c r="B240" s="21" t="s">
        <v>4</v>
      </c>
      <c r="C240" s="57">
        <f>(F240+G240+H240)/$J$6</f>
        <v>0</v>
      </c>
      <c r="D240" s="57">
        <f>$I240/$J$6</f>
        <v>0</v>
      </c>
      <c r="E240" s="57">
        <f>C240+D240</f>
        <v>0</v>
      </c>
      <c r="F240" s="22">
        <f>COUNTIFS(Percentuais!$EE$3:$EE$25,$B240,Percentuais!$A$3:$A$25,$F$3)</f>
        <v>0</v>
      </c>
      <c r="G240" s="22">
        <f>COUNTIFS(Percentuais!$EE$3:$EE$25,$B240,Percentuais!$A$3:$A$25,$G$3)</f>
        <v>0</v>
      </c>
      <c r="H240" s="22">
        <f>COUNTIFS(Percentuais!$EE$3:$EE$25,$B240,Percentuais!$A$3:$A$25,$H$3)</f>
        <v>0</v>
      </c>
      <c r="I240" s="22">
        <f>COUNTIFS(Percentuais!$EE$3:$EE$25,$B240,Percentuais!$A$3:$A$25,$I$3)</f>
        <v>0</v>
      </c>
      <c r="J240" s="49"/>
    </row>
    <row r="241" spans="1:10" x14ac:dyDescent="0.2">
      <c r="A241" s="16"/>
      <c r="B241" s="21" t="s">
        <v>18</v>
      </c>
      <c r="C241" s="57">
        <f>(F241+G241+H241)/$J$6</f>
        <v>0</v>
      </c>
      <c r="D241" s="57">
        <f>$I241/$J$6</f>
        <v>1</v>
      </c>
      <c r="E241" s="57">
        <f t="shared" ref="E241" si="118">C241+D241</f>
        <v>1</v>
      </c>
      <c r="F241" s="22">
        <f>COUNTIFS(Percentuais!$EE$3:$EE$25,$B241,Percentuais!$A$3:$A$25,$F$3)</f>
        <v>0</v>
      </c>
      <c r="G241" s="22">
        <f>COUNTIFS(Percentuais!$EE$3:$EE$25,$B241,Percentuais!$A$3:$A$25,$G$3)</f>
        <v>0</v>
      </c>
      <c r="H241" s="22">
        <f>COUNTIFS(Percentuais!$EE$3:$EE$25,$B241,Percentuais!$A$3:$A$25,$H$3)</f>
        <v>0</v>
      </c>
      <c r="I241" s="22">
        <f>COUNTIFS(Percentuais!$EE$3:$EE$25,$B241,Percentuais!$A$3:$A$25,$I$3)</f>
        <v>23</v>
      </c>
      <c r="J241" s="50"/>
    </row>
    <row r="242" spans="1:10" x14ac:dyDescent="0.2">
      <c r="A242" s="45"/>
      <c r="B242" s="21"/>
      <c r="C242" s="57">
        <f t="shared" ref="C242:I242" si="119">SUM(C240:C241)</f>
        <v>0</v>
      </c>
      <c r="D242" s="57">
        <f t="shared" si="119"/>
        <v>1</v>
      </c>
      <c r="E242" s="57">
        <f t="shared" si="119"/>
        <v>1</v>
      </c>
      <c r="F242" s="51">
        <f t="shared" si="119"/>
        <v>0</v>
      </c>
      <c r="G242" s="51">
        <f t="shared" si="119"/>
        <v>0</v>
      </c>
      <c r="H242" s="22">
        <f t="shared" si="119"/>
        <v>0</v>
      </c>
      <c r="I242" s="22">
        <f t="shared" si="119"/>
        <v>23</v>
      </c>
      <c r="J242" s="52">
        <f>SUM(F242:I242)</f>
        <v>23</v>
      </c>
    </row>
    <row r="243" spans="1:10" ht="25.5" x14ac:dyDescent="0.2">
      <c r="A243" s="44" t="s">
        <v>767</v>
      </c>
      <c r="B243" s="21" t="s">
        <v>768</v>
      </c>
      <c r="C243" s="69" t="s">
        <v>623</v>
      </c>
      <c r="D243" s="69" t="s">
        <v>624</v>
      </c>
      <c r="E243" s="69" t="s">
        <v>625</v>
      </c>
      <c r="F243" s="21" t="s">
        <v>14</v>
      </c>
      <c r="G243" s="21" t="s">
        <v>13</v>
      </c>
      <c r="H243" s="21" t="s">
        <v>0</v>
      </c>
      <c r="I243" s="21" t="s">
        <v>11</v>
      </c>
      <c r="J243" s="48" t="s">
        <v>622</v>
      </c>
    </row>
    <row r="244" spans="1:10" x14ac:dyDescent="0.2">
      <c r="A244" s="16"/>
      <c r="B244" s="21" t="s">
        <v>4</v>
      </c>
      <c r="C244" s="57">
        <f>(F244+G244+H244)/$J$6</f>
        <v>0</v>
      </c>
      <c r="D244" s="57">
        <f>$I244/$J$6</f>
        <v>0</v>
      </c>
      <c r="E244" s="57">
        <f>C244+D244</f>
        <v>0</v>
      </c>
      <c r="F244" s="22">
        <f>COUNTIFS(Percentuais!$EF$3:$EF$25,$B244,Percentuais!$A$3:$A$25,$F$3)</f>
        <v>0</v>
      </c>
      <c r="G244" s="22">
        <f>COUNTIFS(Percentuais!$EF$3:$EF$25,$B244,Percentuais!$A$3:$A$25,$G$3)</f>
        <v>0</v>
      </c>
      <c r="H244" s="22">
        <f>COUNTIFS(Percentuais!$EF$3:$EF$25,$B244,Percentuais!$A$3:$A$25,$H$3)</f>
        <v>0</v>
      </c>
      <c r="I244" s="22">
        <f>COUNTIFS(Percentuais!$EF$3:$EF$25,$B244,Percentuais!$A$3:$A$25,$I$3)</f>
        <v>0</v>
      </c>
      <c r="J244" s="49"/>
    </row>
    <row r="245" spans="1:10" x14ac:dyDescent="0.2">
      <c r="A245" s="16"/>
      <c r="B245" s="21" t="s">
        <v>18</v>
      </c>
      <c r="C245" s="57">
        <f>(F245+G245+H245)/$J$6</f>
        <v>0</v>
      </c>
      <c r="D245" s="57">
        <f>$I245/$J$6</f>
        <v>1</v>
      </c>
      <c r="E245" s="57">
        <f t="shared" ref="E245" si="120">C245+D245</f>
        <v>1</v>
      </c>
      <c r="F245" s="22">
        <f>COUNTIFS(Percentuais!$EF$3:$EF$25,$B245,Percentuais!$A$3:$A$25,$F$3)</f>
        <v>0</v>
      </c>
      <c r="G245" s="22">
        <f>COUNTIFS(Percentuais!$EF$3:$EF$25,$B245,Percentuais!$A$3:$A$25,$G$3)</f>
        <v>0</v>
      </c>
      <c r="H245" s="22">
        <f>COUNTIFS(Percentuais!$EF$3:$EF$25,$B245,Percentuais!$A$3:$A$25,$H$3)</f>
        <v>0</v>
      </c>
      <c r="I245" s="22">
        <f>COUNTIFS(Percentuais!$EF$3:$EF$25,$B245,Percentuais!$A$3:$A$25,$I$3)</f>
        <v>23</v>
      </c>
      <c r="J245" s="50"/>
    </row>
    <row r="246" spans="1:10" x14ac:dyDescent="0.2">
      <c r="A246" s="45"/>
      <c r="B246" s="21"/>
      <c r="C246" s="57">
        <f t="shared" ref="C246:I246" si="121">SUM(C244:C245)</f>
        <v>0</v>
      </c>
      <c r="D246" s="57">
        <f t="shared" si="121"/>
        <v>1</v>
      </c>
      <c r="E246" s="57">
        <f t="shared" si="121"/>
        <v>1</v>
      </c>
      <c r="F246" s="51">
        <f t="shared" si="121"/>
        <v>0</v>
      </c>
      <c r="G246" s="51">
        <f t="shared" si="121"/>
        <v>0</v>
      </c>
      <c r="H246" s="22">
        <f t="shared" si="121"/>
        <v>0</v>
      </c>
      <c r="I246" s="22">
        <f t="shared" si="121"/>
        <v>23</v>
      </c>
      <c r="J246" s="52">
        <f>SUM(F246:I246)</f>
        <v>23</v>
      </c>
    </row>
    <row r="247" spans="1:10" ht="25.5" x14ac:dyDescent="0.2">
      <c r="A247" s="44" t="s">
        <v>769</v>
      </c>
      <c r="B247" s="21" t="s">
        <v>770</v>
      </c>
      <c r="C247" s="69" t="s">
        <v>623</v>
      </c>
      <c r="D247" s="69" t="s">
        <v>624</v>
      </c>
      <c r="E247" s="69" t="s">
        <v>625</v>
      </c>
      <c r="F247" s="21" t="s">
        <v>14</v>
      </c>
      <c r="G247" s="21" t="s">
        <v>13</v>
      </c>
      <c r="H247" s="21" t="s">
        <v>0</v>
      </c>
      <c r="I247" s="21" t="s">
        <v>11</v>
      </c>
      <c r="J247" s="48" t="s">
        <v>622</v>
      </c>
    </row>
    <row r="248" spans="1:10" x14ac:dyDescent="0.2">
      <c r="A248" s="16"/>
      <c r="B248" s="21" t="s">
        <v>4</v>
      </c>
      <c r="C248" s="57">
        <f>(F248+G248+H248)/$J$6</f>
        <v>0</v>
      </c>
      <c r="D248" s="57">
        <f>$I248/$J$6</f>
        <v>0</v>
      </c>
      <c r="E248" s="57">
        <f>C248+D248</f>
        <v>0</v>
      </c>
      <c r="F248" s="22">
        <f>COUNTIFS(Percentuais!$EG$3:$EG$25,$B248,Percentuais!$A$3:$A$25,$F$3)</f>
        <v>0</v>
      </c>
      <c r="G248" s="22">
        <f>COUNTIFS(Percentuais!$EG$3:$EG$25,$B248,Percentuais!$A$3:$A$25,$G$3)</f>
        <v>0</v>
      </c>
      <c r="H248" s="22">
        <f>COUNTIFS(Percentuais!$EG$3:$EG$25,$B248,Percentuais!$A$3:$A$25,$H$3)</f>
        <v>0</v>
      </c>
      <c r="I248" s="22">
        <f>COUNTIFS(Percentuais!$EG$3:$EG$25,$B248,Percentuais!$A$3:$A$25,$I$3)</f>
        <v>0</v>
      </c>
      <c r="J248" s="49"/>
    </row>
    <row r="249" spans="1:10" x14ac:dyDescent="0.2">
      <c r="A249" s="16"/>
      <c r="B249" s="21" t="s">
        <v>18</v>
      </c>
      <c r="C249" s="57">
        <f>(F249+G249+H249)/$J$6</f>
        <v>0</v>
      </c>
      <c r="D249" s="57">
        <f>$I249/$J$6</f>
        <v>1</v>
      </c>
      <c r="E249" s="57">
        <f t="shared" ref="E249" si="122">C249+D249</f>
        <v>1</v>
      </c>
      <c r="F249" s="22">
        <f>COUNTIFS(Percentuais!$EG$3:$EG$25,$B249,Percentuais!$A$3:$A$25,$F$3)</f>
        <v>0</v>
      </c>
      <c r="G249" s="22">
        <f>COUNTIFS(Percentuais!$EG$3:$EG$25,$B249,Percentuais!$A$3:$A$25,$G$3)</f>
        <v>0</v>
      </c>
      <c r="H249" s="22">
        <f>COUNTIFS(Percentuais!$EG$3:$EG$25,$B249,Percentuais!$A$3:$A$25,$H$3)</f>
        <v>0</v>
      </c>
      <c r="I249" s="22">
        <f>COUNTIFS(Percentuais!$EG$3:$EG$25,$B249,Percentuais!$A$3:$A$25,$I$3)</f>
        <v>23</v>
      </c>
      <c r="J249" s="50"/>
    </row>
    <row r="250" spans="1:10" x14ac:dyDescent="0.2">
      <c r="A250" s="45"/>
      <c r="B250" s="21"/>
      <c r="C250" s="57">
        <f t="shared" ref="C250:I250" si="123">SUM(C248:C249)</f>
        <v>0</v>
      </c>
      <c r="D250" s="57">
        <f t="shared" si="123"/>
        <v>1</v>
      </c>
      <c r="E250" s="57">
        <f t="shared" si="123"/>
        <v>1</v>
      </c>
      <c r="F250" s="51">
        <f t="shared" si="123"/>
        <v>0</v>
      </c>
      <c r="G250" s="51">
        <f t="shared" si="123"/>
        <v>0</v>
      </c>
      <c r="H250" s="22">
        <f t="shared" si="123"/>
        <v>0</v>
      </c>
      <c r="I250" s="22">
        <f t="shared" si="123"/>
        <v>23</v>
      </c>
      <c r="J250" s="52">
        <f>SUM(F250:I250)</f>
        <v>23</v>
      </c>
    </row>
    <row r="251" spans="1:10" ht="25.5" x14ac:dyDescent="0.2">
      <c r="A251" s="44" t="s">
        <v>771</v>
      </c>
      <c r="B251" s="21" t="s">
        <v>772</v>
      </c>
      <c r="C251" s="69" t="s">
        <v>623</v>
      </c>
      <c r="D251" s="69" t="s">
        <v>624</v>
      </c>
      <c r="E251" s="69" t="s">
        <v>625</v>
      </c>
      <c r="F251" s="21" t="s">
        <v>14</v>
      </c>
      <c r="G251" s="21" t="s">
        <v>13</v>
      </c>
      <c r="H251" s="21" t="s">
        <v>0</v>
      </c>
      <c r="I251" s="21" t="s">
        <v>11</v>
      </c>
      <c r="J251" s="48" t="s">
        <v>622</v>
      </c>
    </row>
    <row r="252" spans="1:10" x14ac:dyDescent="0.2">
      <c r="A252" s="16"/>
      <c r="B252" s="21" t="s">
        <v>4</v>
      </c>
      <c r="C252" s="57">
        <f>(F252+G252+H252)/$J$6</f>
        <v>0</v>
      </c>
      <c r="D252" s="57">
        <f>$I252/$J$6</f>
        <v>0</v>
      </c>
      <c r="E252" s="57">
        <f>C252+D252</f>
        <v>0</v>
      </c>
      <c r="F252" s="22">
        <f>COUNTIFS(Percentuais!$EH$3:$EH$25,$B252,Percentuais!$A$3:$A$25,$F$3)</f>
        <v>0</v>
      </c>
      <c r="G252" s="22">
        <f>COUNTIFS(Percentuais!$EH$3:$EH$25,$B252,Percentuais!$A$3:$A$25,$G$3)</f>
        <v>0</v>
      </c>
      <c r="H252" s="22">
        <f>COUNTIFS(Percentuais!$EH$3:$EH$25,$B252,Percentuais!$A$3:$A$25,$H$3)</f>
        <v>0</v>
      </c>
      <c r="I252" s="22">
        <f>COUNTIFS(Percentuais!$EH$3:$EH$25,$B252,Percentuais!$A$3:$A$25,$I$3)</f>
        <v>0</v>
      </c>
      <c r="J252" s="49"/>
    </row>
    <row r="253" spans="1:10" x14ac:dyDescent="0.2">
      <c r="A253" s="16"/>
      <c r="B253" s="21" t="s">
        <v>18</v>
      </c>
      <c r="C253" s="57">
        <f>(F253+G253+H253)/$J$6</f>
        <v>0</v>
      </c>
      <c r="D253" s="57">
        <f>$I253/$J$6</f>
        <v>1</v>
      </c>
      <c r="E253" s="57">
        <f t="shared" ref="E253" si="124">C253+D253</f>
        <v>1</v>
      </c>
      <c r="F253" s="22">
        <f>COUNTIFS(Percentuais!$EH$3:$EH$25,$B253,Percentuais!$A$3:$A$25,$F$3)</f>
        <v>0</v>
      </c>
      <c r="G253" s="22">
        <f>COUNTIFS(Percentuais!$EH$3:$EH$25,$B253,Percentuais!$A$3:$A$25,$G$3)</f>
        <v>0</v>
      </c>
      <c r="H253" s="22">
        <f>COUNTIFS(Percentuais!$EH$3:$EH$25,$B253,Percentuais!$A$3:$A$25,$H$3)</f>
        <v>0</v>
      </c>
      <c r="I253" s="22">
        <f>COUNTIFS(Percentuais!$EH$3:$EH$25,$B253,Percentuais!$A$3:$A$25,$I$3)</f>
        <v>23</v>
      </c>
      <c r="J253" s="50"/>
    </row>
    <row r="254" spans="1:10" x14ac:dyDescent="0.2">
      <c r="A254" s="45"/>
      <c r="B254" s="21"/>
      <c r="C254" s="57">
        <f t="shared" ref="C254:I254" si="125">SUM(C252:C253)</f>
        <v>0</v>
      </c>
      <c r="D254" s="57">
        <f t="shared" si="125"/>
        <v>1</v>
      </c>
      <c r="E254" s="57">
        <f t="shared" si="125"/>
        <v>1</v>
      </c>
      <c r="F254" s="51">
        <f t="shared" si="125"/>
        <v>0</v>
      </c>
      <c r="G254" s="51">
        <f t="shared" si="125"/>
        <v>0</v>
      </c>
      <c r="H254" s="22">
        <f t="shared" si="125"/>
        <v>0</v>
      </c>
      <c r="I254" s="22">
        <f t="shared" si="125"/>
        <v>23</v>
      </c>
      <c r="J254" s="52">
        <f>SUM(F254:I254)</f>
        <v>23</v>
      </c>
    </row>
    <row r="255" spans="1:10" ht="25.5" x14ac:dyDescent="0.2">
      <c r="A255" s="44" t="s">
        <v>773</v>
      </c>
      <c r="B255" s="21" t="s">
        <v>774</v>
      </c>
      <c r="C255" s="69" t="s">
        <v>623</v>
      </c>
      <c r="D255" s="69" t="s">
        <v>624</v>
      </c>
      <c r="E255" s="69" t="s">
        <v>625</v>
      </c>
      <c r="F255" s="21" t="s">
        <v>14</v>
      </c>
      <c r="G255" s="21" t="s">
        <v>13</v>
      </c>
      <c r="H255" s="21" t="s">
        <v>0</v>
      </c>
      <c r="I255" s="21" t="s">
        <v>11</v>
      </c>
      <c r="J255" s="48" t="s">
        <v>622</v>
      </c>
    </row>
    <row r="256" spans="1:10" x14ac:dyDescent="0.2">
      <c r="A256" s="16"/>
      <c r="B256" s="21" t="s">
        <v>4</v>
      </c>
      <c r="C256" s="57">
        <f>(F256+G256+H256)/$J$6</f>
        <v>0</v>
      </c>
      <c r="D256" s="57">
        <f>$I256/$J$6</f>
        <v>0</v>
      </c>
      <c r="E256" s="57">
        <f>C256+D256</f>
        <v>0</v>
      </c>
      <c r="F256" s="22">
        <f>COUNTIFS(Percentuais!$EI$3:$EI$25,$B256,Percentuais!$A$3:$A$25,$F$3)</f>
        <v>0</v>
      </c>
      <c r="G256" s="22">
        <f>COUNTIFS(Percentuais!$EI$3:$EI$25,$B256,Percentuais!$A$3:$A$25,$G$3)</f>
        <v>0</v>
      </c>
      <c r="H256" s="22">
        <f>COUNTIFS(Percentuais!$EI$3:$EI$25,$B256,Percentuais!$A$3:$A$25,$H$3)</f>
        <v>0</v>
      </c>
      <c r="I256" s="22">
        <f>COUNTIFS(Percentuais!$EI$3:$EI$25,$B256,Percentuais!$A$3:$A$25,$I$3)</f>
        <v>0</v>
      </c>
      <c r="J256" s="49"/>
    </row>
    <row r="257" spans="1:10" x14ac:dyDescent="0.2">
      <c r="A257" s="16"/>
      <c r="B257" s="21" t="s">
        <v>18</v>
      </c>
      <c r="C257" s="57">
        <f>(F257+G257+H257)/$J$6</f>
        <v>0</v>
      </c>
      <c r="D257" s="57">
        <f>$I257/$J$6</f>
        <v>1</v>
      </c>
      <c r="E257" s="57">
        <f t="shared" ref="E257" si="126">C257+D257</f>
        <v>1</v>
      </c>
      <c r="F257" s="22">
        <f>COUNTIFS(Percentuais!$EI$3:$EI$25,$B257,Percentuais!$A$3:$A$25,$F$3)</f>
        <v>0</v>
      </c>
      <c r="G257" s="22">
        <f>COUNTIFS(Percentuais!$EI$3:$EI$25,$B257,Percentuais!$A$3:$A$25,$G$3)</f>
        <v>0</v>
      </c>
      <c r="H257" s="22">
        <f>COUNTIFS(Percentuais!$EI$3:$EI$25,$B257,Percentuais!$A$3:$A$25,$H$3)</f>
        <v>0</v>
      </c>
      <c r="I257" s="22">
        <f>COUNTIFS(Percentuais!$EI$3:$EI$25,$B257,Percentuais!$A$3:$A$25,$I$3)</f>
        <v>23</v>
      </c>
      <c r="J257" s="50"/>
    </row>
    <row r="258" spans="1:10" x14ac:dyDescent="0.2">
      <c r="A258" s="45"/>
      <c r="B258" s="21"/>
      <c r="C258" s="57">
        <f t="shared" ref="C258:I258" si="127">SUM(C256:C257)</f>
        <v>0</v>
      </c>
      <c r="D258" s="57">
        <f t="shared" si="127"/>
        <v>1</v>
      </c>
      <c r="E258" s="57">
        <f t="shared" si="127"/>
        <v>1</v>
      </c>
      <c r="F258" s="51">
        <f t="shared" si="127"/>
        <v>0</v>
      </c>
      <c r="G258" s="51">
        <f t="shared" si="127"/>
        <v>0</v>
      </c>
      <c r="H258" s="22">
        <f t="shared" si="127"/>
        <v>0</v>
      </c>
      <c r="I258" s="22">
        <f t="shared" si="127"/>
        <v>23</v>
      </c>
      <c r="J258" s="52">
        <f>SUM(F258:I258)</f>
        <v>23</v>
      </c>
    </row>
    <row r="259" spans="1:10" ht="25.5" x14ac:dyDescent="0.2">
      <c r="A259" s="44" t="s">
        <v>775</v>
      </c>
      <c r="B259" s="21" t="s">
        <v>776</v>
      </c>
      <c r="C259" s="69" t="s">
        <v>623</v>
      </c>
      <c r="D259" s="69" t="s">
        <v>624</v>
      </c>
      <c r="E259" s="69" t="s">
        <v>625</v>
      </c>
      <c r="F259" s="21" t="s">
        <v>14</v>
      </c>
      <c r="G259" s="21" t="s">
        <v>13</v>
      </c>
      <c r="H259" s="21" t="s">
        <v>0</v>
      </c>
      <c r="I259" s="21" t="s">
        <v>11</v>
      </c>
      <c r="J259" s="48" t="s">
        <v>622</v>
      </c>
    </row>
    <row r="260" spans="1:10" x14ac:dyDescent="0.2">
      <c r="A260" s="16"/>
      <c r="B260" s="21" t="s">
        <v>4</v>
      </c>
      <c r="C260" s="57">
        <f>(F260+G260+H260)/$J$6</f>
        <v>0</v>
      </c>
      <c r="D260" s="57">
        <f>$I260/$J$6</f>
        <v>0</v>
      </c>
      <c r="E260" s="57">
        <f>C260+D260</f>
        <v>0</v>
      </c>
      <c r="F260" s="22">
        <f>COUNTIFS(Percentuais!$EJ$3:$EJ$25,$B260,Percentuais!$A$3:$A$25,$F$3)</f>
        <v>0</v>
      </c>
      <c r="G260" s="22">
        <f>COUNTIFS(Percentuais!$EJ$3:$EJ$25,$B260,Percentuais!$A$3:$A$25,$G$3)</f>
        <v>0</v>
      </c>
      <c r="H260" s="22">
        <f>COUNTIFS(Percentuais!$EJ$3:$EJ$25,$B260,Percentuais!$A$3:$A$25,$H$3)</f>
        <v>0</v>
      </c>
      <c r="I260" s="22">
        <f>COUNTIFS(Percentuais!$EJ$3:$EJ$25,$B260,Percentuais!$A$3:$A$25,$I$3)</f>
        <v>0</v>
      </c>
      <c r="J260" s="49"/>
    </row>
    <row r="261" spans="1:10" x14ac:dyDescent="0.2">
      <c r="A261" s="16"/>
      <c r="B261" s="21" t="s">
        <v>18</v>
      </c>
      <c r="C261" s="57">
        <f>(F261+G261+H261)/$J$6</f>
        <v>0</v>
      </c>
      <c r="D261" s="57">
        <f>$I261/$J$6</f>
        <v>1</v>
      </c>
      <c r="E261" s="57">
        <f t="shared" ref="E261" si="128">C261+D261</f>
        <v>1</v>
      </c>
      <c r="F261" s="22">
        <f>COUNTIFS(Percentuais!$EJ$3:$EJ$25,$B261,Percentuais!$A$3:$A$25,$F$3)</f>
        <v>0</v>
      </c>
      <c r="G261" s="22">
        <f>COUNTIFS(Percentuais!$EJ$3:$EJ$25,$B261,Percentuais!$A$3:$A$25,$G$3)</f>
        <v>0</v>
      </c>
      <c r="H261" s="22">
        <f>COUNTIFS(Percentuais!$EJ$3:$EJ$25,$B261,Percentuais!$A$3:$A$25,$H$3)</f>
        <v>0</v>
      </c>
      <c r="I261" s="22">
        <f>COUNTIFS(Percentuais!$EJ$3:$EJ$25,$B261,Percentuais!$A$3:$A$25,$I$3)</f>
        <v>23</v>
      </c>
      <c r="J261" s="50"/>
    </row>
    <row r="262" spans="1:10" x14ac:dyDescent="0.2">
      <c r="A262" s="45"/>
      <c r="B262" s="21"/>
      <c r="C262" s="57">
        <f t="shared" ref="C262:I262" si="129">SUM(C260:C261)</f>
        <v>0</v>
      </c>
      <c r="D262" s="57">
        <f t="shared" si="129"/>
        <v>1</v>
      </c>
      <c r="E262" s="57">
        <f t="shared" si="129"/>
        <v>1</v>
      </c>
      <c r="F262" s="51">
        <f t="shared" si="129"/>
        <v>0</v>
      </c>
      <c r="G262" s="51">
        <f t="shared" si="129"/>
        <v>0</v>
      </c>
      <c r="H262" s="22">
        <f t="shared" si="129"/>
        <v>0</v>
      </c>
      <c r="I262" s="22">
        <f t="shared" si="129"/>
        <v>23</v>
      </c>
      <c r="J262" s="52">
        <f>SUM(F262:I262)</f>
        <v>23</v>
      </c>
    </row>
    <row r="263" spans="1:10" ht="38.25" x14ac:dyDescent="0.2">
      <c r="A263" s="44" t="s">
        <v>777</v>
      </c>
      <c r="B263" s="21" t="s">
        <v>778</v>
      </c>
      <c r="C263" s="69" t="s">
        <v>623</v>
      </c>
      <c r="D263" s="69" t="s">
        <v>624</v>
      </c>
      <c r="E263" s="69" t="s">
        <v>625</v>
      </c>
      <c r="F263" s="21" t="s">
        <v>14</v>
      </c>
      <c r="G263" s="21" t="s">
        <v>13</v>
      </c>
      <c r="H263" s="21" t="s">
        <v>0</v>
      </c>
      <c r="I263" s="21" t="s">
        <v>11</v>
      </c>
      <c r="J263" s="48" t="s">
        <v>622</v>
      </c>
    </row>
    <row r="264" spans="1:10" x14ac:dyDescent="0.2">
      <c r="A264" s="16"/>
      <c r="B264" s="21" t="s">
        <v>4</v>
      </c>
      <c r="C264" s="57">
        <f>(F264+G264+H264)/$J$6</f>
        <v>0</v>
      </c>
      <c r="D264" s="57">
        <f>$I264/$J$6</f>
        <v>0</v>
      </c>
      <c r="E264" s="57">
        <f>C264+D264</f>
        <v>0</v>
      </c>
      <c r="F264" s="22">
        <f>COUNTIFS(Percentuais!$EK$3:$EK$25,$B264,Percentuais!$A$3:$A$25,$F$3)</f>
        <v>0</v>
      </c>
      <c r="G264" s="22">
        <f>COUNTIFS(Percentuais!$EK$3:$EK$25,$B264,Percentuais!$A$3:$A$25,$G$3)</f>
        <v>0</v>
      </c>
      <c r="H264" s="22">
        <f>COUNTIFS(Percentuais!$EK$3:$EK$25,$B264,Percentuais!$A$3:$A$25,$H$3)</f>
        <v>0</v>
      </c>
      <c r="I264" s="22">
        <f>COUNTIFS(Percentuais!$EK$3:$EK$25,$B264,Percentuais!$A$3:$A$25,$I$3)</f>
        <v>0</v>
      </c>
      <c r="J264" s="49"/>
    </row>
    <row r="265" spans="1:10" x14ac:dyDescent="0.2">
      <c r="A265" s="16"/>
      <c r="B265" s="21" t="s">
        <v>18</v>
      </c>
      <c r="C265" s="57">
        <f>(F265+G265+H265)/$J$6</f>
        <v>0</v>
      </c>
      <c r="D265" s="57">
        <f>$I265/$J$6</f>
        <v>1</v>
      </c>
      <c r="E265" s="57">
        <f t="shared" ref="E265" si="130">C265+D265</f>
        <v>1</v>
      </c>
      <c r="F265" s="22">
        <f>COUNTIFS(Percentuais!$EK$3:$EK$25,$B265,Percentuais!$A$3:$A$25,$F$3)</f>
        <v>0</v>
      </c>
      <c r="G265" s="22">
        <f>COUNTIFS(Percentuais!$EK$3:$EK$25,$B265,Percentuais!$A$3:$A$25,$G$3)</f>
        <v>0</v>
      </c>
      <c r="H265" s="22">
        <f>COUNTIFS(Percentuais!$EK$3:$EK$25,$B265,Percentuais!$A$3:$A$25,$H$3)</f>
        <v>0</v>
      </c>
      <c r="I265" s="22">
        <f>COUNTIFS(Percentuais!$EK$3:$EK$25,$B265,Percentuais!$A$3:$A$25,$I$3)</f>
        <v>23</v>
      </c>
      <c r="J265" s="50"/>
    </row>
    <row r="266" spans="1:10" x14ac:dyDescent="0.2">
      <c r="A266" s="45"/>
      <c r="B266" s="21"/>
      <c r="C266" s="57">
        <f t="shared" ref="C266:I266" si="131">SUM(C264:C265)</f>
        <v>0</v>
      </c>
      <c r="D266" s="57">
        <f t="shared" si="131"/>
        <v>1</v>
      </c>
      <c r="E266" s="57">
        <f t="shared" si="131"/>
        <v>1</v>
      </c>
      <c r="F266" s="51">
        <f t="shared" si="131"/>
        <v>0</v>
      </c>
      <c r="G266" s="51">
        <f t="shared" si="131"/>
        <v>0</v>
      </c>
      <c r="H266" s="22">
        <f t="shared" si="131"/>
        <v>0</v>
      </c>
      <c r="I266" s="22">
        <f t="shared" si="131"/>
        <v>23</v>
      </c>
      <c r="J266" s="52">
        <f>SUM(F266:I266)</f>
        <v>23</v>
      </c>
    </row>
    <row r="267" spans="1:10" ht="38.25" x14ac:dyDescent="0.2">
      <c r="A267" s="44" t="s">
        <v>779</v>
      </c>
      <c r="B267" s="21" t="s">
        <v>780</v>
      </c>
      <c r="C267" s="69" t="s">
        <v>623</v>
      </c>
      <c r="D267" s="69" t="s">
        <v>624</v>
      </c>
      <c r="E267" s="69" t="s">
        <v>625</v>
      </c>
      <c r="F267" s="21" t="s">
        <v>14</v>
      </c>
      <c r="G267" s="21" t="s">
        <v>13</v>
      </c>
      <c r="H267" s="21" t="s">
        <v>0</v>
      </c>
      <c r="I267" s="21" t="s">
        <v>11</v>
      </c>
      <c r="J267" s="48" t="s">
        <v>622</v>
      </c>
    </row>
    <row r="268" spans="1:10" x14ac:dyDescent="0.2">
      <c r="A268" s="16"/>
      <c r="B268" s="21" t="s">
        <v>4</v>
      </c>
      <c r="C268" s="57">
        <f>(F268+G268+H268)/$J$6</f>
        <v>0</v>
      </c>
      <c r="D268" s="57">
        <f>$I268/$J$6</f>
        <v>0</v>
      </c>
      <c r="E268" s="57">
        <f>C268+D268</f>
        <v>0</v>
      </c>
      <c r="F268" s="22">
        <f>COUNTIFS(Percentuais!$EL$3:$EL$25,$B268,Percentuais!$A$3:$A$25,$F$3)</f>
        <v>0</v>
      </c>
      <c r="G268" s="22">
        <f>COUNTIFS(Percentuais!$EL$3:$EL$25,$B268,Percentuais!$A$3:$A$25,$G$3)</f>
        <v>0</v>
      </c>
      <c r="H268" s="22">
        <f>COUNTIFS(Percentuais!$EL$3:$EL$25,$B268,Percentuais!$A$3:$A$25,$H$3)</f>
        <v>0</v>
      </c>
      <c r="I268" s="22">
        <f>COUNTIFS(Percentuais!$EL$3:$EL$25,$B268,Percentuais!$A$3:$A$25,$I$3)</f>
        <v>0</v>
      </c>
      <c r="J268" s="49"/>
    </row>
    <row r="269" spans="1:10" x14ac:dyDescent="0.2">
      <c r="A269" s="16"/>
      <c r="B269" s="21" t="s">
        <v>18</v>
      </c>
      <c r="C269" s="57">
        <f>(F269+G269+H269)/$J$6</f>
        <v>0</v>
      </c>
      <c r="D269" s="57">
        <f>$I269/$J$6</f>
        <v>1</v>
      </c>
      <c r="E269" s="57">
        <f t="shared" ref="E269" si="132">C269+D269</f>
        <v>1</v>
      </c>
      <c r="F269" s="22">
        <f>COUNTIFS(Percentuais!$EL$3:$EL$25,$B269,Percentuais!$A$3:$A$25,$F$3)</f>
        <v>0</v>
      </c>
      <c r="G269" s="22">
        <f>COUNTIFS(Percentuais!$EL$3:$EL$25,$B269,Percentuais!$A$3:$A$25,$G$3)</f>
        <v>0</v>
      </c>
      <c r="H269" s="22">
        <f>COUNTIFS(Percentuais!$EL$3:$EL$25,$B269,Percentuais!$A$3:$A$25,$H$3)</f>
        <v>0</v>
      </c>
      <c r="I269" s="22">
        <f>COUNTIFS(Percentuais!$EL$3:$EL$25,$B269,Percentuais!$A$3:$A$25,$I$3)</f>
        <v>23</v>
      </c>
      <c r="J269" s="50"/>
    </row>
    <row r="270" spans="1:10" x14ac:dyDescent="0.2">
      <c r="A270" s="45"/>
      <c r="B270" s="21"/>
      <c r="C270" s="57">
        <f t="shared" ref="C270:I270" si="133">SUM(C268:C269)</f>
        <v>0</v>
      </c>
      <c r="D270" s="57">
        <f t="shared" si="133"/>
        <v>1</v>
      </c>
      <c r="E270" s="57">
        <f t="shared" si="133"/>
        <v>1</v>
      </c>
      <c r="F270" s="51">
        <f t="shared" si="133"/>
        <v>0</v>
      </c>
      <c r="G270" s="51">
        <f t="shared" si="133"/>
        <v>0</v>
      </c>
      <c r="H270" s="22">
        <f t="shared" si="133"/>
        <v>0</v>
      </c>
      <c r="I270" s="22">
        <f t="shared" si="133"/>
        <v>23</v>
      </c>
      <c r="J270" s="52">
        <f>SUM(F270:I270)</f>
        <v>23</v>
      </c>
    </row>
    <row r="271" spans="1:10" ht="51" x14ac:dyDescent="0.2">
      <c r="A271" s="44" t="s">
        <v>781</v>
      </c>
      <c r="B271" s="21" t="s">
        <v>782</v>
      </c>
      <c r="C271" s="69" t="s">
        <v>623</v>
      </c>
      <c r="D271" s="69" t="s">
        <v>624</v>
      </c>
      <c r="E271" s="69" t="s">
        <v>625</v>
      </c>
      <c r="F271" s="21" t="s">
        <v>14</v>
      </c>
      <c r="G271" s="21" t="s">
        <v>13</v>
      </c>
      <c r="H271" s="21" t="s">
        <v>0</v>
      </c>
      <c r="I271" s="21" t="s">
        <v>11</v>
      </c>
      <c r="J271" s="48" t="s">
        <v>622</v>
      </c>
    </row>
    <row r="272" spans="1:10" x14ac:dyDescent="0.2">
      <c r="A272" s="16"/>
      <c r="B272" s="21" t="s">
        <v>4</v>
      </c>
      <c r="C272" s="57">
        <f>(F272+G272+H272)/$J$6</f>
        <v>0</v>
      </c>
      <c r="D272" s="57">
        <f>$I272/$J$6</f>
        <v>0</v>
      </c>
      <c r="E272" s="57">
        <f>C272+D272</f>
        <v>0</v>
      </c>
      <c r="F272" s="22">
        <f>COUNTIFS(Percentuais!$EM$3:$EM$25,$B272,Percentuais!$A$3:$A$25,$F$3)</f>
        <v>0</v>
      </c>
      <c r="G272" s="22">
        <f>COUNTIFS(Percentuais!$EM$3:$EM$25,$B272,Percentuais!$A$3:$A$25,$G$3)</f>
        <v>0</v>
      </c>
      <c r="H272" s="22">
        <f>COUNTIFS(Percentuais!$EM$3:$EM$25,$B272,Percentuais!$A$3:$A$25,$H$3)</f>
        <v>0</v>
      </c>
      <c r="I272" s="22">
        <f>COUNTIFS(Percentuais!$EM$3:$EM$25,$B272,Percentuais!$A$3:$A$25,$I$3)</f>
        <v>0</v>
      </c>
      <c r="J272" s="49"/>
    </row>
    <row r="273" spans="1:10" x14ac:dyDescent="0.2">
      <c r="A273" s="16"/>
      <c r="B273" s="21" t="s">
        <v>18</v>
      </c>
      <c r="C273" s="57">
        <f>(F273+G273+H273)/$J$6</f>
        <v>0</v>
      </c>
      <c r="D273" s="57">
        <f>$I273/$J$6</f>
        <v>1</v>
      </c>
      <c r="E273" s="57">
        <f t="shared" ref="E273" si="134">C273+D273</f>
        <v>1</v>
      </c>
      <c r="F273" s="22">
        <f>COUNTIFS(Percentuais!$EM$3:$EM$25,$B273,Percentuais!$A$3:$A$25,$F$3)</f>
        <v>0</v>
      </c>
      <c r="G273" s="22">
        <f>COUNTIFS(Percentuais!$EM$3:$EM$25,$B273,Percentuais!$A$3:$A$25,$G$3)</f>
        <v>0</v>
      </c>
      <c r="H273" s="22">
        <f>COUNTIFS(Percentuais!$EM$3:$EM$25,$B273,Percentuais!$A$3:$A$25,$H$3)</f>
        <v>0</v>
      </c>
      <c r="I273" s="22">
        <f>COUNTIFS(Percentuais!$EM$3:$EM$25,$B273,Percentuais!$A$3:$A$25,$I$3)</f>
        <v>23</v>
      </c>
      <c r="J273" s="50"/>
    </row>
    <row r="274" spans="1:10" x14ac:dyDescent="0.2">
      <c r="A274" s="45"/>
      <c r="B274" s="21"/>
      <c r="C274" s="57">
        <f t="shared" ref="C274:I274" si="135">SUM(C272:C273)</f>
        <v>0</v>
      </c>
      <c r="D274" s="57">
        <f t="shared" si="135"/>
        <v>1</v>
      </c>
      <c r="E274" s="57">
        <f t="shared" si="135"/>
        <v>1</v>
      </c>
      <c r="F274" s="51">
        <f t="shared" si="135"/>
        <v>0</v>
      </c>
      <c r="G274" s="51">
        <f t="shared" si="135"/>
        <v>0</v>
      </c>
      <c r="H274" s="22">
        <f t="shared" si="135"/>
        <v>0</v>
      </c>
      <c r="I274" s="22">
        <f t="shared" si="135"/>
        <v>23</v>
      </c>
      <c r="J274" s="52">
        <f>SUM(F274:I274)</f>
        <v>23</v>
      </c>
    </row>
    <row r="275" spans="1:10" ht="25.5" x14ac:dyDescent="0.2">
      <c r="A275" s="44" t="s">
        <v>783</v>
      </c>
      <c r="B275" s="21" t="s">
        <v>784</v>
      </c>
      <c r="C275" s="69" t="s">
        <v>623</v>
      </c>
      <c r="D275" s="69" t="s">
        <v>624</v>
      </c>
      <c r="E275" s="69" t="s">
        <v>625</v>
      </c>
      <c r="F275" s="21" t="s">
        <v>14</v>
      </c>
      <c r="G275" s="21" t="s">
        <v>13</v>
      </c>
      <c r="H275" s="21" t="s">
        <v>0</v>
      </c>
      <c r="I275" s="21" t="s">
        <v>11</v>
      </c>
      <c r="J275" s="48" t="s">
        <v>622</v>
      </c>
    </row>
    <row r="276" spans="1:10" x14ac:dyDescent="0.2">
      <c r="A276" s="16"/>
      <c r="B276" s="21" t="s">
        <v>4</v>
      </c>
      <c r="C276" s="57">
        <f>(F276+G276+H276)/$J$6</f>
        <v>0</v>
      </c>
      <c r="D276" s="57">
        <f>$I276/$J$6</f>
        <v>0</v>
      </c>
      <c r="E276" s="57">
        <f>C276+D276</f>
        <v>0</v>
      </c>
      <c r="F276" s="22">
        <f>COUNTIFS(Percentuais!$EN$3:$EN$25,$B276,Percentuais!$A$3:$A$25,$F$3)</f>
        <v>0</v>
      </c>
      <c r="G276" s="22">
        <f>COUNTIFS(Percentuais!$EN$3:$EN$25,$B276,Percentuais!$A$3:$A$25,$G$3)</f>
        <v>0</v>
      </c>
      <c r="H276" s="22">
        <f>COUNTIFS(Percentuais!$EN$3:$EN$25,$B276,Percentuais!$A$3:$A$25,$H$3)</f>
        <v>0</v>
      </c>
      <c r="I276" s="22">
        <f>COUNTIFS(Percentuais!$EN$3:$EN$25,$B276,Percentuais!$A$3:$A$25,$I$3)</f>
        <v>0</v>
      </c>
      <c r="J276" s="49"/>
    </row>
    <row r="277" spans="1:10" x14ac:dyDescent="0.2">
      <c r="A277" s="16"/>
      <c r="B277" s="21" t="s">
        <v>18</v>
      </c>
      <c r="C277" s="57">
        <f>(F277+G277+H277)/$J$6</f>
        <v>0</v>
      </c>
      <c r="D277" s="57">
        <f>$I277/$J$6</f>
        <v>1</v>
      </c>
      <c r="E277" s="57">
        <f t="shared" ref="E277" si="136">C277+D277</f>
        <v>1</v>
      </c>
      <c r="F277" s="22">
        <f>COUNTIFS(Percentuais!$EN$3:$EN$25,$B277,Percentuais!$A$3:$A$25,$F$3)</f>
        <v>0</v>
      </c>
      <c r="G277" s="22">
        <f>COUNTIFS(Percentuais!$EN$3:$EN$25,$B277,Percentuais!$A$3:$A$25,$G$3)</f>
        <v>0</v>
      </c>
      <c r="H277" s="22">
        <f>COUNTIFS(Percentuais!$EN$3:$EN$25,$B277,Percentuais!$A$3:$A$25,$H$3)</f>
        <v>0</v>
      </c>
      <c r="I277" s="22">
        <f>COUNTIFS(Percentuais!$EN$3:$EN$25,$B277,Percentuais!$A$3:$A$25,$I$3)</f>
        <v>23</v>
      </c>
      <c r="J277" s="50"/>
    </row>
    <row r="278" spans="1:10" x14ac:dyDescent="0.2">
      <c r="A278" s="45"/>
      <c r="B278" s="21"/>
      <c r="C278" s="57">
        <f t="shared" ref="C278:I278" si="137">SUM(C276:C277)</f>
        <v>0</v>
      </c>
      <c r="D278" s="57">
        <f t="shared" si="137"/>
        <v>1</v>
      </c>
      <c r="E278" s="57">
        <f t="shared" si="137"/>
        <v>1</v>
      </c>
      <c r="F278" s="51">
        <f t="shared" si="137"/>
        <v>0</v>
      </c>
      <c r="G278" s="51">
        <f t="shared" si="137"/>
        <v>0</v>
      </c>
      <c r="H278" s="22">
        <f t="shared" si="137"/>
        <v>0</v>
      </c>
      <c r="I278" s="22">
        <f t="shared" si="137"/>
        <v>23</v>
      </c>
      <c r="J278" s="52">
        <f>SUM(F278:I278)</f>
        <v>23</v>
      </c>
    </row>
    <row r="279" spans="1:10" ht="25.5" x14ac:dyDescent="0.2">
      <c r="A279" s="44" t="s">
        <v>785</v>
      </c>
      <c r="B279" s="21" t="s">
        <v>786</v>
      </c>
      <c r="C279" s="69" t="s">
        <v>623</v>
      </c>
      <c r="D279" s="69" t="s">
        <v>624</v>
      </c>
      <c r="E279" s="69" t="s">
        <v>625</v>
      </c>
      <c r="F279" s="21" t="s">
        <v>14</v>
      </c>
      <c r="G279" s="21" t="s">
        <v>13</v>
      </c>
      <c r="H279" s="21" t="s">
        <v>0</v>
      </c>
      <c r="I279" s="21" t="s">
        <v>11</v>
      </c>
      <c r="J279" s="48" t="s">
        <v>622</v>
      </c>
    </row>
    <row r="280" spans="1:10" x14ac:dyDescent="0.2">
      <c r="A280" s="16"/>
      <c r="B280" s="21" t="s">
        <v>4</v>
      </c>
      <c r="C280" s="57">
        <f>(F280+G280+H280)/$J$6</f>
        <v>0</v>
      </c>
      <c r="D280" s="57">
        <f>$I280/$J$6</f>
        <v>0</v>
      </c>
      <c r="E280" s="57">
        <f>C280+D280</f>
        <v>0</v>
      </c>
      <c r="F280" s="22">
        <f>COUNTIFS(Percentuais!$EO$3:$EO$25,$B280,Percentuais!$A$3:$A$25,$F$3)</f>
        <v>0</v>
      </c>
      <c r="G280" s="22">
        <f>COUNTIFS(Percentuais!$EO$3:$EO$25,$B280,Percentuais!$A$3:$A$25,$G$3)</f>
        <v>0</v>
      </c>
      <c r="H280" s="22">
        <f>COUNTIFS(Percentuais!$EO$3:$EO$25,$B280,Percentuais!$A$3:$A$25,$H$3)</f>
        <v>0</v>
      </c>
      <c r="I280" s="22">
        <f>COUNTIFS(Percentuais!$EO$3:$EO$25,$B280,Percentuais!$A$3:$A$25,$I$3)</f>
        <v>0</v>
      </c>
      <c r="J280" s="49"/>
    </row>
    <row r="281" spans="1:10" x14ac:dyDescent="0.2">
      <c r="A281" s="16"/>
      <c r="B281" s="21" t="s">
        <v>18</v>
      </c>
      <c r="C281" s="57">
        <f>(F281+G281+H281)/$J$6</f>
        <v>0</v>
      </c>
      <c r="D281" s="57">
        <f>$I281/$J$6</f>
        <v>1</v>
      </c>
      <c r="E281" s="57">
        <f t="shared" ref="E281" si="138">C281+D281</f>
        <v>1</v>
      </c>
      <c r="F281" s="22">
        <f>COUNTIFS(Percentuais!$EO$3:$EO$25,$B281,Percentuais!$A$3:$A$25,$F$3)</f>
        <v>0</v>
      </c>
      <c r="G281" s="22">
        <f>COUNTIFS(Percentuais!$EO$3:$EO$25,$B281,Percentuais!$A$3:$A$25,$G$3)</f>
        <v>0</v>
      </c>
      <c r="H281" s="22">
        <f>COUNTIFS(Percentuais!$EO$3:$EO$25,$B281,Percentuais!$A$3:$A$25,$H$3)</f>
        <v>0</v>
      </c>
      <c r="I281" s="22">
        <f>COUNTIFS(Percentuais!$EO$3:$EO$25,$B281,Percentuais!$A$3:$A$25,$I$3)</f>
        <v>23</v>
      </c>
      <c r="J281" s="50"/>
    </row>
    <row r="282" spans="1:10" x14ac:dyDescent="0.2">
      <c r="A282" s="45"/>
      <c r="B282" s="21"/>
      <c r="C282" s="57">
        <f t="shared" ref="C282:I282" si="139">SUM(C280:C281)</f>
        <v>0</v>
      </c>
      <c r="D282" s="57">
        <f t="shared" si="139"/>
        <v>1</v>
      </c>
      <c r="E282" s="57">
        <f t="shared" si="139"/>
        <v>1</v>
      </c>
      <c r="F282" s="51">
        <f t="shared" si="139"/>
        <v>0</v>
      </c>
      <c r="G282" s="51">
        <f t="shared" si="139"/>
        <v>0</v>
      </c>
      <c r="H282" s="22">
        <f t="shared" si="139"/>
        <v>0</v>
      </c>
      <c r="I282" s="22">
        <f t="shared" si="139"/>
        <v>23</v>
      </c>
      <c r="J282" s="52">
        <f>SUM(F282:I282)</f>
        <v>23</v>
      </c>
    </row>
    <row r="283" spans="1:10" ht="25.5" x14ac:dyDescent="0.2">
      <c r="A283" s="44" t="s">
        <v>787</v>
      </c>
      <c r="B283" s="21" t="s">
        <v>788</v>
      </c>
      <c r="C283" s="69" t="s">
        <v>623</v>
      </c>
      <c r="D283" s="69" t="s">
        <v>624</v>
      </c>
      <c r="E283" s="69" t="s">
        <v>625</v>
      </c>
      <c r="F283" s="21" t="s">
        <v>14</v>
      </c>
      <c r="G283" s="21" t="s">
        <v>13</v>
      </c>
      <c r="H283" s="21" t="s">
        <v>0</v>
      </c>
      <c r="I283" s="21" t="s">
        <v>11</v>
      </c>
      <c r="J283" s="48" t="s">
        <v>622</v>
      </c>
    </row>
    <row r="284" spans="1:10" x14ac:dyDescent="0.2">
      <c r="A284" s="16"/>
      <c r="B284" s="21" t="s">
        <v>4</v>
      </c>
      <c r="C284" s="57">
        <f>(F284+G284+H284)/$J$6</f>
        <v>0</v>
      </c>
      <c r="D284" s="57">
        <f>$I284/$J$6</f>
        <v>0</v>
      </c>
      <c r="E284" s="57">
        <f>C284+D284</f>
        <v>0</v>
      </c>
      <c r="F284" s="22">
        <f>COUNTIFS(Percentuais!$EP$3:$EP$25,$B284,Percentuais!$A$3:$A$25,$F$3)</f>
        <v>0</v>
      </c>
      <c r="G284" s="22">
        <f>COUNTIFS(Percentuais!$EP$3:$EP$25,$B284,Percentuais!$A$3:$A$25,$G$3)</f>
        <v>0</v>
      </c>
      <c r="H284" s="22">
        <f>COUNTIFS(Percentuais!$EP$3:$EP$25,$B284,Percentuais!$A$3:$A$25,$H$3)</f>
        <v>0</v>
      </c>
      <c r="I284" s="22">
        <f>COUNTIFS(Percentuais!$EP$3:$EP$25,$B284,Percentuais!$A$3:$A$25,$I$3)</f>
        <v>0</v>
      </c>
      <c r="J284" s="49"/>
    </row>
    <row r="285" spans="1:10" x14ac:dyDescent="0.2">
      <c r="A285" s="16"/>
      <c r="B285" s="21" t="s">
        <v>18</v>
      </c>
      <c r="C285" s="57">
        <f>(F285+G285+H285)/$J$6</f>
        <v>0</v>
      </c>
      <c r="D285" s="57">
        <f>$I285/$J$6</f>
        <v>1</v>
      </c>
      <c r="E285" s="57">
        <f t="shared" ref="E285" si="140">C285+D285</f>
        <v>1</v>
      </c>
      <c r="F285" s="22">
        <f>COUNTIFS(Percentuais!$EP$3:$EP$25,$B285,Percentuais!$A$3:$A$25,$F$3)</f>
        <v>0</v>
      </c>
      <c r="G285" s="22">
        <f>COUNTIFS(Percentuais!$EP$3:$EP$25,$B285,Percentuais!$A$3:$A$25,$G$3)</f>
        <v>0</v>
      </c>
      <c r="H285" s="22">
        <f>COUNTIFS(Percentuais!$EP$3:$EP$25,$B285,Percentuais!$A$3:$A$25,$H$3)</f>
        <v>0</v>
      </c>
      <c r="I285" s="22">
        <f>COUNTIFS(Percentuais!$EP$3:$EP$25,$B285,Percentuais!$A$3:$A$25,$I$3)</f>
        <v>23</v>
      </c>
      <c r="J285" s="50"/>
    </row>
    <row r="286" spans="1:10" x14ac:dyDescent="0.2">
      <c r="A286" s="45"/>
      <c r="B286" s="21"/>
      <c r="C286" s="57">
        <f t="shared" ref="C286:I286" si="141">SUM(C284:C285)</f>
        <v>0</v>
      </c>
      <c r="D286" s="57">
        <f t="shared" si="141"/>
        <v>1</v>
      </c>
      <c r="E286" s="57">
        <f t="shared" si="141"/>
        <v>1</v>
      </c>
      <c r="F286" s="51">
        <f t="shared" si="141"/>
        <v>0</v>
      </c>
      <c r="G286" s="51">
        <f t="shared" si="141"/>
        <v>0</v>
      </c>
      <c r="H286" s="22">
        <f t="shared" si="141"/>
        <v>0</v>
      </c>
      <c r="I286" s="22">
        <f t="shared" si="141"/>
        <v>23</v>
      </c>
      <c r="J286" s="52">
        <f>SUM(F286:I286)</f>
        <v>23</v>
      </c>
    </row>
    <row r="287" spans="1:10" ht="25.5" x14ac:dyDescent="0.2">
      <c r="A287" s="44" t="s">
        <v>789</v>
      </c>
      <c r="B287" s="21" t="s">
        <v>790</v>
      </c>
      <c r="C287" s="69" t="s">
        <v>623</v>
      </c>
      <c r="D287" s="69" t="s">
        <v>624</v>
      </c>
      <c r="E287" s="69" t="s">
        <v>625</v>
      </c>
      <c r="F287" s="21" t="s">
        <v>14</v>
      </c>
      <c r="G287" s="21" t="s">
        <v>13</v>
      </c>
      <c r="H287" s="21" t="s">
        <v>0</v>
      </c>
      <c r="I287" s="21" t="s">
        <v>11</v>
      </c>
      <c r="J287" s="48" t="s">
        <v>622</v>
      </c>
    </row>
    <row r="288" spans="1:10" x14ac:dyDescent="0.2">
      <c r="A288" s="16"/>
      <c r="B288" s="21" t="s">
        <v>4</v>
      </c>
      <c r="C288" s="57">
        <f>(F288+G288+H288)/$J$6</f>
        <v>0</v>
      </c>
      <c r="D288" s="57">
        <f>$I288/$J$6</f>
        <v>0</v>
      </c>
      <c r="E288" s="57">
        <f>C288+D288</f>
        <v>0</v>
      </c>
      <c r="F288" s="22">
        <f>COUNTIFS(Percentuais!$EQ$3:$EQ$25,$B288,Percentuais!$A$3:$A$25,$F$3)</f>
        <v>0</v>
      </c>
      <c r="G288" s="22">
        <f>COUNTIFS(Percentuais!$EQ$3:$EQ$25,$B288,Percentuais!$A$3:$A$25,$G$3)</f>
        <v>0</v>
      </c>
      <c r="H288" s="22">
        <f>COUNTIFS(Percentuais!$EQ$3:$EQ$25,$B288,Percentuais!$A$3:$A$25,$H$3)</f>
        <v>0</v>
      </c>
      <c r="I288" s="22">
        <f>COUNTIFS(Percentuais!$EQ$3:$EQ$25,$B288,Percentuais!$A$3:$A$25,$I$3)</f>
        <v>0</v>
      </c>
      <c r="J288" s="49"/>
    </row>
    <row r="289" spans="1:10" x14ac:dyDescent="0.2">
      <c r="A289" s="16"/>
      <c r="B289" s="21" t="s">
        <v>18</v>
      </c>
      <c r="C289" s="57">
        <f>(F289+G289+H289)/$J$6</f>
        <v>0</v>
      </c>
      <c r="D289" s="57">
        <f>$I289/$J$6</f>
        <v>1</v>
      </c>
      <c r="E289" s="57">
        <f>C289+D289</f>
        <v>1</v>
      </c>
      <c r="F289" s="22">
        <f>COUNTIFS(Percentuais!$EQ$3:$EQ$25,$B289,Percentuais!$A$3:$A$25,$F$3)</f>
        <v>0</v>
      </c>
      <c r="G289" s="22">
        <f>COUNTIFS(Percentuais!$EQ$3:$EQ$25,$B289,Percentuais!$A$3:$A$25,$G$3)</f>
        <v>0</v>
      </c>
      <c r="H289" s="22">
        <f>COUNTIFS(Percentuais!$EQ$3:$EQ$25,$B289,Percentuais!$A$3:$A$25,$H$3)</f>
        <v>0</v>
      </c>
      <c r="I289" s="22">
        <f>COUNTIFS(Percentuais!$EQ$3:$EQ$25,$B289,Percentuais!$A$3:$A$25,$I$3)</f>
        <v>23</v>
      </c>
      <c r="J289" s="50"/>
    </row>
    <row r="290" spans="1:10" x14ac:dyDescent="0.2">
      <c r="A290" s="45"/>
      <c r="B290" s="21"/>
      <c r="C290" s="57">
        <f>(F290+G290+H290)/$J$6</f>
        <v>0</v>
      </c>
      <c r="D290" s="57">
        <f>$I290/$J$6</f>
        <v>1</v>
      </c>
      <c r="E290" s="57">
        <f>C290+D290</f>
        <v>1</v>
      </c>
      <c r="F290" s="51">
        <f t="shared" ref="F290:I290" si="142">SUM(F288:F289)</f>
        <v>0</v>
      </c>
      <c r="G290" s="51">
        <f t="shared" si="142"/>
        <v>0</v>
      </c>
      <c r="H290" s="22">
        <f t="shared" si="142"/>
        <v>0</v>
      </c>
      <c r="I290" s="22">
        <f t="shared" si="142"/>
        <v>23</v>
      </c>
      <c r="J290" s="52">
        <f>SUM(F290:I290)</f>
        <v>23</v>
      </c>
    </row>
    <row r="291" spans="1:10" ht="25.5" x14ac:dyDescent="0.2">
      <c r="A291" s="44" t="s">
        <v>791</v>
      </c>
      <c r="B291" s="21" t="s">
        <v>792</v>
      </c>
      <c r="C291" s="69" t="s">
        <v>623</v>
      </c>
      <c r="D291" s="69" t="s">
        <v>624</v>
      </c>
      <c r="E291" s="69" t="s">
        <v>625</v>
      </c>
      <c r="F291" s="21" t="s">
        <v>14</v>
      </c>
      <c r="G291" s="21" t="s">
        <v>13</v>
      </c>
      <c r="H291" s="21" t="s">
        <v>0</v>
      </c>
      <c r="I291" s="21" t="s">
        <v>11</v>
      </c>
      <c r="J291" s="48" t="s">
        <v>622</v>
      </c>
    </row>
    <row r="292" spans="1:10" x14ac:dyDescent="0.2">
      <c r="A292" s="16"/>
      <c r="B292" s="21" t="s">
        <v>4</v>
      </c>
      <c r="C292" s="57">
        <f>(F292+G292+H292)/$J$6</f>
        <v>0</v>
      </c>
      <c r="D292" s="57">
        <f>$I292/$J$6</f>
        <v>0</v>
      </c>
      <c r="E292" s="57">
        <f>C292+D292</f>
        <v>0</v>
      </c>
      <c r="F292" s="22">
        <f>COUNTIFS(Percentuais!$ER$3:$ER$25,$B292,Percentuais!$A$3:$A$25,$F$3)</f>
        <v>0</v>
      </c>
      <c r="G292" s="22">
        <f>COUNTIFS(Percentuais!$ER$3:$ER$25,$B292,Percentuais!$A$3:$A$25,$G$3)</f>
        <v>0</v>
      </c>
      <c r="H292" s="22">
        <f>COUNTIFS(Percentuais!$ER$3:$ER$25,$B292,Percentuais!$A$3:$A$25,$H$3)</f>
        <v>0</v>
      </c>
      <c r="I292" s="22">
        <f>COUNTIFS(Percentuais!$ER$3:$ER$25,$B292,Percentuais!$A$3:$A$25,$I$3)</f>
        <v>0</v>
      </c>
      <c r="J292" s="49"/>
    </row>
    <row r="293" spans="1:10" x14ac:dyDescent="0.2">
      <c r="A293" s="16"/>
      <c r="B293" s="21" t="s">
        <v>18</v>
      </c>
      <c r="C293" s="57">
        <f>(F293+G293+H293)/$J$6</f>
        <v>0</v>
      </c>
      <c r="D293" s="57">
        <f>$I293/$J$6</f>
        <v>1</v>
      </c>
      <c r="E293" s="57">
        <f>C293+D293</f>
        <v>1</v>
      </c>
      <c r="F293" s="22">
        <f>COUNTIFS(Percentuais!$ER$3:$ER$25,$B293,Percentuais!$A$3:$A$25,$F$3)</f>
        <v>0</v>
      </c>
      <c r="G293" s="22">
        <f>COUNTIFS(Percentuais!$ER$3:$ER$25,$B293,Percentuais!$A$3:$A$25,$G$3)</f>
        <v>0</v>
      </c>
      <c r="H293" s="22">
        <f>COUNTIFS(Percentuais!$ER$3:$ER$25,$B293,Percentuais!$A$3:$A$25,$H$3)</f>
        <v>0</v>
      </c>
      <c r="I293" s="22">
        <f>COUNTIFS(Percentuais!$ER$3:$ER$25,$B293,Percentuais!$A$3:$A$25,$I$3)</f>
        <v>23</v>
      </c>
      <c r="J293" s="50"/>
    </row>
    <row r="294" spans="1:10" x14ac:dyDescent="0.2">
      <c r="A294" s="45"/>
      <c r="B294" s="21"/>
      <c r="C294" s="57">
        <f>(F294+G294+H294)/$J$6</f>
        <v>0</v>
      </c>
      <c r="D294" s="57">
        <f>$I294/$J$6</f>
        <v>1</v>
      </c>
      <c r="E294" s="57">
        <f>C294+D294</f>
        <v>1</v>
      </c>
      <c r="F294" s="51">
        <f t="shared" ref="F294:I294" si="143">SUM(F292:F293)</f>
        <v>0</v>
      </c>
      <c r="G294" s="51">
        <f t="shared" si="143"/>
        <v>0</v>
      </c>
      <c r="H294" s="22">
        <f t="shared" si="143"/>
        <v>0</v>
      </c>
      <c r="I294" s="22">
        <f t="shared" si="143"/>
        <v>23</v>
      </c>
      <c r="J294" s="52">
        <f>SUM(F294:I294)</f>
        <v>23</v>
      </c>
    </row>
    <row r="295" spans="1:10" ht="38.25" x14ac:dyDescent="0.2">
      <c r="A295" s="44" t="s">
        <v>793</v>
      </c>
      <c r="B295" s="21" t="s">
        <v>794</v>
      </c>
      <c r="C295" s="69" t="s">
        <v>623</v>
      </c>
      <c r="D295" s="69" t="s">
        <v>624</v>
      </c>
      <c r="E295" s="69" t="s">
        <v>625</v>
      </c>
      <c r="F295" s="21" t="s">
        <v>14</v>
      </c>
      <c r="G295" s="21" t="s">
        <v>13</v>
      </c>
      <c r="H295" s="21" t="s">
        <v>0</v>
      </c>
      <c r="I295" s="21" t="s">
        <v>11</v>
      </c>
      <c r="J295" s="48" t="s">
        <v>622</v>
      </c>
    </row>
    <row r="296" spans="1:10" x14ac:dyDescent="0.2">
      <c r="A296" s="16"/>
      <c r="B296" s="21" t="s">
        <v>4</v>
      </c>
      <c r="C296" s="57">
        <f>(F296+G296+H296)/$J$6</f>
        <v>0</v>
      </c>
      <c r="D296" s="57">
        <f>$I296/$J$6</f>
        <v>0</v>
      </c>
      <c r="E296" s="57">
        <f>C296+D296</f>
        <v>0</v>
      </c>
      <c r="F296" s="22">
        <f>COUNTIFS(Percentuais!$ES$3:$ES$25,$B296,Percentuais!$A$3:$A$25,$F$3)</f>
        <v>0</v>
      </c>
      <c r="G296" s="22">
        <f>COUNTIFS(Percentuais!$ES$3:$ES$25,$B296,Percentuais!$A$3:$A$25,$G$3)</f>
        <v>0</v>
      </c>
      <c r="H296" s="22">
        <f>COUNTIFS(Percentuais!$ES$3:$ES$25,$B296,Percentuais!$A$3:$A$25,$H$3)</f>
        <v>0</v>
      </c>
      <c r="I296" s="22">
        <f>COUNTIFS(Percentuais!$ES$3:$ES$25,$B296,Percentuais!$A$3:$A$25,$I$3)</f>
        <v>0</v>
      </c>
      <c r="J296" s="49"/>
    </row>
    <row r="297" spans="1:10" x14ac:dyDescent="0.2">
      <c r="A297" s="16"/>
      <c r="B297" s="21" t="s">
        <v>18</v>
      </c>
      <c r="C297" s="57">
        <f>(F297+G297+H297)/$J$6</f>
        <v>0</v>
      </c>
      <c r="D297" s="57">
        <f>$I297/$J$6</f>
        <v>1</v>
      </c>
      <c r="E297" s="57">
        <f>C297+D297</f>
        <v>1</v>
      </c>
      <c r="F297" s="22">
        <f>COUNTIFS(Percentuais!$ES$3:$ES$25,$B297,Percentuais!$A$3:$A$25,$F$3)</f>
        <v>0</v>
      </c>
      <c r="G297" s="22">
        <f>COUNTIFS(Percentuais!$ES$3:$ES$25,$B297,Percentuais!$A$3:$A$25,$G$3)</f>
        <v>0</v>
      </c>
      <c r="H297" s="22">
        <f>COUNTIFS(Percentuais!$ES$3:$ES$25,$B297,Percentuais!$A$3:$A$25,$H$3)</f>
        <v>0</v>
      </c>
      <c r="I297" s="22">
        <f>COUNTIFS(Percentuais!$ES$3:$ES$25,$B297,Percentuais!$A$3:$A$25,$I$3)</f>
        <v>23</v>
      </c>
      <c r="J297" s="50"/>
    </row>
    <row r="298" spans="1:10" x14ac:dyDescent="0.2">
      <c r="A298" s="45"/>
      <c r="B298" s="21"/>
      <c r="C298" s="57">
        <f>(F298+G298+H298)/$J$6</f>
        <v>0</v>
      </c>
      <c r="D298" s="57">
        <f>$I298/$J$6</f>
        <v>1</v>
      </c>
      <c r="E298" s="57">
        <f>C298+D298</f>
        <v>1</v>
      </c>
      <c r="F298" s="51">
        <f t="shared" ref="F298:I298" si="144">SUM(F296:F297)</f>
        <v>0</v>
      </c>
      <c r="G298" s="51">
        <f t="shared" si="144"/>
        <v>0</v>
      </c>
      <c r="H298" s="22">
        <f t="shared" si="144"/>
        <v>0</v>
      </c>
      <c r="I298" s="22">
        <f t="shared" si="144"/>
        <v>23</v>
      </c>
      <c r="J298" s="52">
        <f>SUM(F298:I298)</f>
        <v>23</v>
      </c>
    </row>
    <row r="299" spans="1:10" ht="42" customHeight="1" x14ac:dyDescent="0.2">
      <c r="A299" s="44" t="s">
        <v>795</v>
      </c>
      <c r="B299" s="21" t="s">
        <v>796</v>
      </c>
      <c r="C299" s="69" t="s">
        <v>623</v>
      </c>
      <c r="D299" s="69" t="s">
        <v>624</v>
      </c>
      <c r="E299" s="69" t="s">
        <v>625</v>
      </c>
      <c r="F299" s="21" t="s">
        <v>14</v>
      </c>
      <c r="G299" s="21" t="s">
        <v>13</v>
      </c>
      <c r="H299" s="21" t="s">
        <v>0</v>
      </c>
      <c r="I299" s="21" t="s">
        <v>11</v>
      </c>
      <c r="J299" s="48" t="s">
        <v>622</v>
      </c>
    </row>
    <row r="300" spans="1:10" x14ac:dyDescent="0.2">
      <c r="A300" s="16"/>
      <c r="B300" s="21" t="s">
        <v>4</v>
      </c>
      <c r="C300" s="57">
        <f>(F300+G300+H300)/$J$6</f>
        <v>0</v>
      </c>
      <c r="D300" s="57">
        <f>$I300/$J$6</f>
        <v>0</v>
      </c>
      <c r="E300" s="57">
        <f>C300+D300</f>
        <v>0</v>
      </c>
      <c r="F300" s="22">
        <f>COUNTIFS(Percentuais!$ET$3:$ET$25,$B300,Percentuais!$A$3:$A$25,$F$3)</f>
        <v>0</v>
      </c>
      <c r="G300" s="22">
        <f>COUNTIFS(Percentuais!$ET$3:$ET$25,$B300,Percentuais!$A$3:$A$25,$G$3)</f>
        <v>0</v>
      </c>
      <c r="H300" s="22">
        <f>COUNTIFS(Percentuais!$ET$3:$ET$25,$B300,Percentuais!$A$3:$A$25,$H$3)</f>
        <v>0</v>
      </c>
      <c r="I300" s="22">
        <f>COUNTIFS(Percentuais!$ET$3:$ET$25,$B300,Percentuais!$A$3:$A$25,$I$3)</f>
        <v>0</v>
      </c>
      <c r="J300" s="49"/>
    </row>
    <row r="301" spans="1:10" x14ac:dyDescent="0.2">
      <c r="A301" s="16"/>
      <c r="B301" s="21" t="s">
        <v>18</v>
      </c>
      <c r="C301" s="57">
        <f>(F301+G301+H301)/$J$6</f>
        <v>0</v>
      </c>
      <c r="D301" s="57">
        <f>$I301/$J$6</f>
        <v>1</v>
      </c>
      <c r="E301" s="57">
        <f>C301+D301</f>
        <v>1</v>
      </c>
      <c r="F301" s="22">
        <f>COUNTIFS(Percentuais!$ET$3:$ET$25,$B301,Percentuais!$A$3:$A$25,$F$3)</f>
        <v>0</v>
      </c>
      <c r="G301" s="22">
        <f>COUNTIFS(Percentuais!$ET$3:$ET$25,$B301,Percentuais!$A$3:$A$25,$G$3)</f>
        <v>0</v>
      </c>
      <c r="H301" s="22">
        <f>COUNTIFS(Percentuais!$ET$3:$ET$25,$B301,Percentuais!$A$3:$A$25,$H$3)</f>
        <v>0</v>
      </c>
      <c r="I301" s="22">
        <f>COUNTIFS(Percentuais!$ET$3:$ET$25,$B301,Percentuais!$A$3:$A$25,$I$3)</f>
        <v>23</v>
      </c>
      <c r="J301" s="50"/>
    </row>
    <row r="302" spans="1:10" x14ac:dyDescent="0.2">
      <c r="A302" s="45"/>
      <c r="B302" s="21"/>
      <c r="C302" s="57">
        <f>(F302+G302+H302)/$J$6</f>
        <v>0</v>
      </c>
      <c r="D302" s="57">
        <f>$I302/$J$6</f>
        <v>1</v>
      </c>
      <c r="E302" s="57">
        <f>C302+D302</f>
        <v>1</v>
      </c>
      <c r="F302" s="51">
        <f t="shared" ref="F302:I302" si="145">SUM(F300:F301)</f>
        <v>0</v>
      </c>
      <c r="G302" s="51">
        <f t="shared" si="145"/>
        <v>0</v>
      </c>
      <c r="H302" s="22">
        <f t="shared" si="145"/>
        <v>0</v>
      </c>
      <c r="I302" s="22">
        <f t="shared" si="145"/>
        <v>23</v>
      </c>
      <c r="J302" s="52">
        <f>SUM(F302:I302)</f>
        <v>23</v>
      </c>
    </row>
    <row r="303" spans="1:10" ht="25.5" x14ac:dyDescent="0.2">
      <c r="A303" s="44" t="s">
        <v>797</v>
      </c>
      <c r="B303" s="21" t="s">
        <v>798</v>
      </c>
      <c r="C303" s="69" t="s">
        <v>623</v>
      </c>
      <c r="D303" s="69" t="s">
        <v>624</v>
      </c>
      <c r="E303" s="69" t="s">
        <v>625</v>
      </c>
      <c r="F303" s="21" t="s">
        <v>14</v>
      </c>
      <c r="G303" s="21" t="s">
        <v>13</v>
      </c>
      <c r="H303" s="21" t="s">
        <v>0</v>
      </c>
      <c r="I303" s="21" t="s">
        <v>11</v>
      </c>
      <c r="J303" s="48" t="s">
        <v>622</v>
      </c>
    </row>
    <row r="304" spans="1:10" x14ac:dyDescent="0.2">
      <c r="A304" s="16"/>
      <c r="B304" s="21" t="s">
        <v>4</v>
      </c>
      <c r="C304" s="57">
        <f>(F304+G304+H304)/$J$6</f>
        <v>0</v>
      </c>
      <c r="D304" s="57">
        <f>$I304/$J$6</f>
        <v>0</v>
      </c>
      <c r="E304" s="57">
        <f>C304+D304</f>
        <v>0</v>
      </c>
      <c r="F304" s="22">
        <f>COUNTIFS(Percentuais!$EU$3:$EU$25,$B304,Percentuais!$A$3:$A$25,$F$3)</f>
        <v>0</v>
      </c>
      <c r="G304" s="22">
        <f>COUNTIFS(Percentuais!$EU$3:$EU$25,$B304,Percentuais!$A$3:$A$25,$G$3)</f>
        <v>0</v>
      </c>
      <c r="H304" s="22">
        <f>COUNTIFS(Percentuais!$EU$3:$EU$25,$B304,Percentuais!$A$3:$A$25,$H$3)</f>
        <v>0</v>
      </c>
      <c r="I304" s="22">
        <f>COUNTIFS(Percentuais!$EU$3:$EU$25,$B304,Percentuais!$A$3:$A$25,$I$3)</f>
        <v>0</v>
      </c>
      <c r="J304" s="49"/>
    </row>
    <row r="305" spans="1:10" x14ac:dyDescent="0.2">
      <c r="A305" s="16"/>
      <c r="B305" s="21" t="s">
        <v>18</v>
      </c>
      <c r="C305" s="57">
        <f>(F305+G305+H305)/$J$6</f>
        <v>0</v>
      </c>
      <c r="D305" s="57">
        <f>$I305/$J$6</f>
        <v>1</v>
      </c>
      <c r="E305" s="57">
        <f>C305+D305</f>
        <v>1</v>
      </c>
      <c r="F305" s="22">
        <f>COUNTIFS(Percentuais!$EU$3:$EU$25,$B305,Percentuais!$A$3:$A$25,$F$3)</f>
        <v>0</v>
      </c>
      <c r="G305" s="22">
        <f>COUNTIFS(Percentuais!$EU$3:$EU$25,$B305,Percentuais!$A$3:$A$25,$G$3)</f>
        <v>0</v>
      </c>
      <c r="H305" s="22">
        <f>COUNTIFS(Percentuais!$EU$3:$EU$25,$B305,Percentuais!$A$3:$A$25,$H$3)</f>
        <v>0</v>
      </c>
      <c r="I305" s="22">
        <f>COUNTIFS(Percentuais!$EU$3:$EU$25,$B305,Percentuais!$A$3:$A$25,$I$3)</f>
        <v>23</v>
      </c>
      <c r="J305" s="50"/>
    </row>
    <row r="306" spans="1:10" x14ac:dyDescent="0.2">
      <c r="A306" s="45"/>
      <c r="B306" s="21"/>
      <c r="C306" s="57">
        <f>(F306+G306+H306)/$J$6</f>
        <v>0</v>
      </c>
      <c r="D306" s="57">
        <f>$I306/$J$6</f>
        <v>1</v>
      </c>
      <c r="E306" s="57">
        <f>C306+D306</f>
        <v>1</v>
      </c>
      <c r="F306" s="51">
        <f t="shared" ref="F306:I306" si="146">SUM(F304:F305)</f>
        <v>0</v>
      </c>
      <c r="G306" s="51">
        <f t="shared" si="146"/>
        <v>0</v>
      </c>
      <c r="H306" s="22">
        <f t="shared" si="146"/>
        <v>0</v>
      </c>
      <c r="I306" s="22">
        <f t="shared" si="146"/>
        <v>23</v>
      </c>
      <c r="J306" s="52">
        <f>SUM(F306:I306)</f>
        <v>23</v>
      </c>
    </row>
    <row r="307" spans="1:10" ht="25.5" x14ac:dyDescent="0.2">
      <c r="A307" s="44" t="s">
        <v>799</v>
      </c>
      <c r="B307" s="21" t="s">
        <v>800</v>
      </c>
      <c r="C307" s="69" t="s">
        <v>623</v>
      </c>
      <c r="D307" s="69" t="s">
        <v>624</v>
      </c>
      <c r="E307" s="69" t="s">
        <v>625</v>
      </c>
      <c r="F307" s="21" t="s">
        <v>14</v>
      </c>
      <c r="G307" s="21" t="s">
        <v>13</v>
      </c>
      <c r="H307" s="21" t="s">
        <v>0</v>
      </c>
      <c r="I307" s="21" t="s">
        <v>11</v>
      </c>
      <c r="J307" s="48" t="s">
        <v>622</v>
      </c>
    </row>
    <row r="308" spans="1:10" x14ac:dyDescent="0.2">
      <c r="A308" s="16"/>
      <c r="B308" s="21" t="s">
        <v>4</v>
      </c>
      <c r="C308" s="57">
        <f>(F308+G308+H308)/$J$6</f>
        <v>0</v>
      </c>
      <c r="D308" s="57">
        <f>$I308/$J$6</f>
        <v>0</v>
      </c>
      <c r="E308" s="57">
        <f>C308+D308</f>
        <v>0</v>
      </c>
      <c r="F308" s="22">
        <f>COUNTIFS(Percentuais!$EV$3:$EV$25,$B308,Percentuais!$A$3:$A$25,$F$3)</f>
        <v>0</v>
      </c>
      <c r="G308" s="22">
        <f>COUNTIFS(Percentuais!$EV$3:$EV$25,$B308,Percentuais!$A$3:$A$25,$G$3)</f>
        <v>0</v>
      </c>
      <c r="H308" s="22">
        <f>COUNTIFS(Percentuais!$EV$3:$EV$25,$B308,Percentuais!$A$3:$A$25,$H$3)</f>
        <v>0</v>
      </c>
      <c r="I308" s="22">
        <f>COUNTIFS(Percentuais!$EV$3:$EV$25,$B308,Percentuais!$A$3:$A$25,$I$3)</f>
        <v>0</v>
      </c>
      <c r="J308" s="49"/>
    </row>
    <row r="309" spans="1:10" x14ac:dyDescent="0.2">
      <c r="A309" s="16"/>
      <c r="B309" s="21" t="s">
        <v>18</v>
      </c>
      <c r="C309" s="57">
        <f>(F309+G309+H309)/$J$6</f>
        <v>0</v>
      </c>
      <c r="D309" s="57">
        <f>$I309/$J$6</f>
        <v>1</v>
      </c>
      <c r="E309" s="57">
        <f>C309+D309</f>
        <v>1</v>
      </c>
      <c r="F309" s="22">
        <f>COUNTIFS(Percentuais!$EV$3:$EV$25,$B309,Percentuais!$A$3:$A$25,$F$3)</f>
        <v>0</v>
      </c>
      <c r="G309" s="22">
        <f>COUNTIFS(Percentuais!$EV$3:$EV$25,$B309,Percentuais!$A$3:$A$25,$G$3)</f>
        <v>0</v>
      </c>
      <c r="H309" s="22">
        <f>COUNTIFS(Percentuais!$EV$3:$EV$25,$B309,Percentuais!$A$3:$A$25,$H$3)</f>
        <v>0</v>
      </c>
      <c r="I309" s="22">
        <f>COUNTIFS(Percentuais!$EV$3:$EV$25,$B309,Percentuais!$A$3:$A$25,$I$3)</f>
        <v>23</v>
      </c>
      <c r="J309" s="50"/>
    </row>
    <row r="310" spans="1:10" x14ac:dyDescent="0.2">
      <c r="A310" s="45"/>
      <c r="B310" s="21"/>
      <c r="C310" s="57">
        <f>(F310+G310+H310)/$J$6</f>
        <v>0</v>
      </c>
      <c r="D310" s="57">
        <f>$I310/$J$6</f>
        <v>1</v>
      </c>
      <c r="E310" s="57">
        <f>C310+D310</f>
        <v>1</v>
      </c>
      <c r="F310" s="51">
        <f t="shared" ref="F310:I310" si="147">SUM(F308:F309)</f>
        <v>0</v>
      </c>
      <c r="G310" s="51">
        <f t="shared" si="147"/>
        <v>0</v>
      </c>
      <c r="H310" s="22">
        <f t="shared" si="147"/>
        <v>0</v>
      </c>
      <c r="I310" s="22">
        <f t="shared" si="147"/>
        <v>23</v>
      </c>
      <c r="J310" s="52">
        <f>SUM(F310:I310)</f>
        <v>23</v>
      </c>
    </row>
    <row r="311" spans="1:10" ht="25.5" x14ac:dyDescent="0.2">
      <c r="A311" s="44" t="s">
        <v>801</v>
      </c>
      <c r="B311" s="21" t="s">
        <v>802</v>
      </c>
      <c r="C311" s="69" t="s">
        <v>623</v>
      </c>
      <c r="D311" s="69" t="s">
        <v>624</v>
      </c>
      <c r="E311" s="69" t="s">
        <v>625</v>
      </c>
      <c r="F311" s="21" t="s">
        <v>14</v>
      </c>
      <c r="G311" s="21" t="s">
        <v>13</v>
      </c>
      <c r="H311" s="21" t="s">
        <v>0</v>
      </c>
      <c r="I311" s="21" t="s">
        <v>11</v>
      </c>
      <c r="J311" s="48" t="s">
        <v>622</v>
      </c>
    </row>
    <row r="312" spans="1:10" x14ac:dyDescent="0.2">
      <c r="A312" s="16"/>
      <c r="B312" s="21" t="s">
        <v>4</v>
      </c>
      <c r="C312" s="57">
        <f>(F312+G312+H312)/$J$6</f>
        <v>0</v>
      </c>
      <c r="D312" s="57">
        <f>$I312/$J$6</f>
        <v>0</v>
      </c>
      <c r="E312" s="57">
        <f>C312+D312</f>
        <v>0</v>
      </c>
      <c r="F312" s="22">
        <f>COUNTIFS(Percentuais!$EW$3:$EW$25,$B312,Percentuais!$A$3:$A$25,$F$3)</f>
        <v>0</v>
      </c>
      <c r="G312" s="22">
        <f>COUNTIFS(Percentuais!$EW$3:$EW$25,$B312,Percentuais!$A$3:$A$25,$G$3)</f>
        <v>0</v>
      </c>
      <c r="H312" s="22">
        <f>COUNTIFS(Percentuais!$EW$3:$EW$25,$B312,Percentuais!$A$3:$A$25,$H$3)</f>
        <v>0</v>
      </c>
      <c r="I312" s="22">
        <f>COUNTIFS(Percentuais!$EW$3:$EW$25,$B312,Percentuais!$A$3:$A$25,$I$3)</f>
        <v>0</v>
      </c>
      <c r="J312" s="49"/>
    </row>
    <row r="313" spans="1:10" x14ac:dyDescent="0.2">
      <c r="A313" s="16"/>
      <c r="B313" s="21" t="s">
        <v>18</v>
      </c>
      <c r="C313" s="57">
        <f>(F313+G313+H313)/$J$6</f>
        <v>0</v>
      </c>
      <c r="D313" s="57">
        <f>$I313/$J$6</f>
        <v>1</v>
      </c>
      <c r="E313" s="57">
        <f>C313+D313</f>
        <v>1</v>
      </c>
      <c r="F313" s="22">
        <f>COUNTIFS(Percentuais!$EW$3:$EW$25,$B313,Percentuais!$A$3:$A$25,$F$3)</f>
        <v>0</v>
      </c>
      <c r="G313" s="22">
        <f>COUNTIFS(Percentuais!$EW$3:$EW$25,$B313,Percentuais!$A$3:$A$25,$G$3)</f>
        <v>0</v>
      </c>
      <c r="H313" s="22">
        <f>COUNTIFS(Percentuais!$EW$3:$EW$25,$B313,Percentuais!$A$3:$A$25,$H$3)</f>
        <v>0</v>
      </c>
      <c r="I313" s="22">
        <f>COUNTIFS(Percentuais!$EW$3:$EW$25,$B313,Percentuais!$A$3:$A$25,$I$3)</f>
        <v>23</v>
      </c>
      <c r="J313" s="50"/>
    </row>
    <row r="314" spans="1:10" x14ac:dyDescent="0.2">
      <c r="A314" s="45"/>
      <c r="B314" s="21"/>
      <c r="C314" s="57">
        <f>(F314+G314+H314)/$J$6</f>
        <v>0</v>
      </c>
      <c r="D314" s="57">
        <f>$I314/$J$6</f>
        <v>1</v>
      </c>
      <c r="E314" s="57">
        <f>C314+D314</f>
        <v>1</v>
      </c>
      <c r="F314" s="51">
        <f t="shared" ref="F314:I314" si="148">SUM(F312:F313)</f>
        <v>0</v>
      </c>
      <c r="G314" s="51">
        <f t="shared" si="148"/>
        <v>0</v>
      </c>
      <c r="H314" s="22">
        <f t="shared" si="148"/>
        <v>0</v>
      </c>
      <c r="I314" s="22">
        <f t="shared" si="148"/>
        <v>23</v>
      </c>
      <c r="J314" s="52">
        <f>SUM(F314:I314)</f>
        <v>23</v>
      </c>
    </row>
    <row r="315" spans="1:10" ht="25.5" x14ac:dyDescent="0.2">
      <c r="A315" s="44" t="s">
        <v>803</v>
      </c>
      <c r="B315" s="21" t="s">
        <v>804</v>
      </c>
      <c r="C315" s="69" t="s">
        <v>623</v>
      </c>
      <c r="D315" s="69" t="s">
        <v>624</v>
      </c>
      <c r="E315" s="69" t="s">
        <v>625</v>
      </c>
      <c r="F315" s="21" t="s">
        <v>14</v>
      </c>
      <c r="G315" s="21" t="s">
        <v>13</v>
      </c>
      <c r="H315" s="21" t="s">
        <v>0</v>
      </c>
      <c r="I315" s="21" t="s">
        <v>11</v>
      </c>
      <c r="J315" s="48" t="s">
        <v>622</v>
      </c>
    </row>
    <row r="316" spans="1:10" x14ac:dyDescent="0.2">
      <c r="A316" s="16"/>
      <c r="B316" s="21" t="s">
        <v>4</v>
      </c>
      <c r="C316" s="57">
        <f>(F316+G316+H316)/$J$6</f>
        <v>0</v>
      </c>
      <c r="D316" s="57">
        <f>$I316/$J$6</f>
        <v>0</v>
      </c>
      <c r="E316" s="57">
        <f>C316+D316</f>
        <v>0</v>
      </c>
      <c r="F316" s="22">
        <f>COUNTIFS(Percentuais!$EX$3:$EX$25,$B316,Percentuais!$A$3:$A$25,$F$3)</f>
        <v>0</v>
      </c>
      <c r="G316" s="22">
        <f>COUNTIFS(Percentuais!$EX$3:$EX$25,$B316,Percentuais!$A$3:$A$25,$G$3)</f>
        <v>0</v>
      </c>
      <c r="H316" s="22">
        <f>COUNTIFS(Percentuais!$EX$3:$EX$25,$B316,Percentuais!$A$3:$A$25,$H$3)</f>
        <v>0</v>
      </c>
      <c r="I316" s="22">
        <f>COUNTIFS(Percentuais!$EX$3:$EX$25,$B316,Percentuais!$A$3:$A$25,$I$3)</f>
        <v>0</v>
      </c>
      <c r="J316" s="49"/>
    </row>
    <row r="317" spans="1:10" x14ac:dyDescent="0.2">
      <c r="A317" s="16"/>
      <c r="B317" s="21" t="s">
        <v>18</v>
      </c>
      <c r="C317" s="57">
        <f>(F317+G317+H317)/$J$6</f>
        <v>0</v>
      </c>
      <c r="D317" s="57">
        <f>$I317/$J$6</f>
        <v>1</v>
      </c>
      <c r="E317" s="57">
        <f>C317+D317</f>
        <v>1</v>
      </c>
      <c r="F317" s="22">
        <f>COUNTIFS(Percentuais!$EX$3:$EX$25,$B317,Percentuais!$A$3:$A$25,$F$3)</f>
        <v>0</v>
      </c>
      <c r="G317" s="22">
        <f>COUNTIFS(Percentuais!$EX$3:$EX$25,$B317,Percentuais!$A$3:$A$25,$G$3)</f>
        <v>0</v>
      </c>
      <c r="H317" s="22">
        <f>COUNTIFS(Percentuais!$EX$3:$EX$25,$B317,Percentuais!$A$3:$A$25,$H$3)</f>
        <v>0</v>
      </c>
      <c r="I317" s="22">
        <f>COUNTIFS(Percentuais!$EX$3:$EX$25,$B317,Percentuais!$A$3:$A$25,$I$3)</f>
        <v>23</v>
      </c>
      <c r="J317" s="50"/>
    </row>
    <row r="318" spans="1:10" x14ac:dyDescent="0.2">
      <c r="A318" s="45"/>
      <c r="B318" s="21"/>
      <c r="C318" s="57">
        <f>(F318+G318+H318)/$J$6</f>
        <v>0</v>
      </c>
      <c r="D318" s="57">
        <f>$I318/$J$6</f>
        <v>1</v>
      </c>
      <c r="E318" s="57">
        <f>C318+D318</f>
        <v>1</v>
      </c>
      <c r="F318" s="51">
        <f t="shared" ref="F318:I318" si="149">SUM(F316:F317)</f>
        <v>0</v>
      </c>
      <c r="G318" s="51">
        <f t="shared" si="149"/>
        <v>0</v>
      </c>
      <c r="H318" s="22">
        <f t="shared" si="149"/>
        <v>0</v>
      </c>
      <c r="I318" s="22">
        <f t="shared" si="149"/>
        <v>23</v>
      </c>
      <c r="J318" s="52">
        <f>SUM(F318:I318)</f>
        <v>23</v>
      </c>
    </row>
    <row r="319" spans="1:10" ht="38.25" x14ac:dyDescent="0.2">
      <c r="A319" s="44" t="s">
        <v>805</v>
      </c>
      <c r="B319" s="21" t="s">
        <v>806</v>
      </c>
      <c r="C319" s="69" t="s">
        <v>623</v>
      </c>
      <c r="D319" s="69" t="s">
        <v>624</v>
      </c>
      <c r="E319" s="69" t="s">
        <v>625</v>
      </c>
      <c r="F319" s="21" t="s">
        <v>14</v>
      </c>
      <c r="G319" s="21" t="s">
        <v>13</v>
      </c>
      <c r="H319" s="21" t="s">
        <v>0</v>
      </c>
      <c r="I319" s="21" t="s">
        <v>11</v>
      </c>
      <c r="J319" s="48" t="s">
        <v>622</v>
      </c>
    </row>
    <row r="320" spans="1:10" x14ac:dyDescent="0.2">
      <c r="A320" s="16"/>
      <c r="B320" s="21" t="s">
        <v>4</v>
      </c>
      <c r="C320" s="57">
        <f>(F320+G320+H320)/$J$6</f>
        <v>0</v>
      </c>
      <c r="D320" s="57">
        <f>$I320/$J$6</f>
        <v>0</v>
      </c>
      <c r="E320" s="57">
        <f>C320+D320</f>
        <v>0</v>
      </c>
      <c r="F320" s="22">
        <f>COUNTIFS(Percentuais!$EY$3:$EY$25,$B320,Percentuais!$A$3:$A$25,$F$3)</f>
        <v>0</v>
      </c>
      <c r="G320" s="22">
        <f>COUNTIFS(Percentuais!$EY$3:$EY$25,$B320,Percentuais!$A$3:$A$25,$G$3)</f>
        <v>0</v>
      </c>
      <c r="H320" s="22">
        <f>COUNTIFS(Percentuais!$EY$3:$EY$25,$B320,Percentuais!$A$3:$A$25,$H$3)</f>
        <v>0</v>
      </c>
      <c r="I320" s="22">
        <f>COUNTIFS(Percentuais!$EY$3:$EY$25,$B320,Percentuais!$A$3:$A$25,$I$3)</f>
        <v>0</v>
      </c>
      <c r="J320" s="49"/>
    </row>
    <row r="321" spans="1:10" x14ac:dyDescent="0.2">
      <c r="A321" s="16"/>
      <c r="B321" s="21" t="s">
        <v>18</v>
      </c>
      <c r="C321" s="57">
        <f>(F321+G321+H321)/$J$6</f>
        <v>0</v>
      </c>
      <c r="D321" s="57">
        <f>$I321/$J$6</f>
        <v>1</v>
      </c>
      <c r="E321" s="57">
        <f>C321+D321</f>
        <v>1</v>
      </c>
      <c r="F321" s="22">
        <f>COUNTIFS(Percentuais!$EY$3:$EY$25,$B321,Percentuais!$A$3:$A$25,$F$3)</f>
        <v>0</v>
      </c>
      <c r="G321" s="22">
        <f>COUNTIFS(Percentuais!$EY$3:$EY$25,$B321,Percentuais!$A$3:$A$25,$G$3)</f>
        <v>0</v>
      </c>
      <c r="H321" s="22">
        <f>COUNTIFS(Percentuais!$EY$3:$EY$25,$B321,Percentuais!$A$3:$A$25,$H$3)</f>
        <v>0</v>
      </c>
      <c r="I321" s="22">
        <f>COUNTIFS(Percentuais!$EY$3:$EY$25,$B321,Percentuais!$A$3:$A$25,$I$3)</f>
        <v>23</v>
      </c>
      <c r="J321" s="50"/>
    </row>
    <row r="322" spans="1:10" x14ac:dyDescent="0.2">
      <c r="A322" s="45"/>
      <c r="B322" s="21"/>
      <c r="C322" s="57">
        <f>(F322+G322+H322)/$J$6</f>
        <v>0</v>
      </c>
      <c r="D322" s="57">
        <f>$I322/$J$6</f>
        <v>1</v>
      </c>
      <c r="E322" s="57">
        <f>C322+D322</f>
        <v>1</v>
      </c>
      <c r="F322" s="22">
        <f>SUM(F320:F321)</f>
        <v>0</v>
      </c>
      <c r="G322" s="22">
        <f>SUM(G320:G321)</f>
        <v>0</v>
      </c>
      <c r="H322" s="22">
        <f>SUM(H320:H321)</f>
        <v>0</v>
      </c>
      <c r="I322" s="22">
        <f>SUM(I320:I321)</f>
        <v>23</v>
      </c>
      <c r="J322" s="52">
        <f>SUM(F322:I322)</f>
        <v>23</v>
      </c>
    </row>
    <row r="323" spans="1:10" ht="25.5" x14ac:dyDescent="0.2">
      <c r="A323" s="44" t="s">
        <v>807</v>
      </c>
      <c r="B323" s="21" t="s">
        <v>808</v>
      </c>
      <c r="C323" s="69" t="s">
        <v>623</v>
      </c>
      <c r="D323" s="69" t="s">
        <v>624</v>
      </c>
      <c r="E323" s="69" t="s">
        <v>625</v>
      </c>
      <c r="F323" s="21" t="s">
        <v>14</v>
      </c>
      <c r="G323" s="21" t="s">
        <v>13</v>
      </c>
      <c r="H323" s="21" t="s">
        <v>0</v>
      </c>
      <c r="I323" s="21" t="s">
        <v>11</v>
      </c>
      <c r="J323" s="48" t="s">
        <v>622</v>
      </c>
    </row>
    <row r="324" spans="1:10" x14ac:dyDescent="0.2">
      <c r="A324" s="16"/>
      <c r="B324" s="21" t="s">
        <v>4</v>
      </c>
      <c r="C324" s="57">
        <f>(F324+G324+H324)/$J$6</f>
        <v>0</v>
      </c>
      <c r="D324" s="57">
        <f>$I324/$J$6</f>
        <v>0</v>
      </c>
      <c r="E324" s="57">
        <f>C324+D324</f>
        <v>0</v>
      </c>
      <c r="F324" s="22">
        <f>COUNTIFS(Percentuais!$EZ$3:$EZ$25,$B324,Percentuais!$A$3:$A$25,$F$3)</f>
        <v>0</v>
      </c>
      <c r="G324" s="22">
        <f>COUNTIFS(Percentuais!$EZ$3:$EZ$25,$B324,Percentuais!$A$3:$A$25,$G$3)</f>
        <v>0</v>
      </c>
      <c r="H324" s="22">
        <f>COUNTIFS(Percentuais!$EZ$3:$EZ$25,$B324,Percentuais!$A$3:$A$25,$H$3)</f>
        <v>0</v>
      </c>
      <c r="I324" s="22">
        <f>COUNTIFS(Percentuais!$EZ$3:$EZ$25,$B324,Percentuais!$A$3:$A$25,$I$3)</f>
        <v>0</v>
      </c>
      <c r="J324" s="49"/>
    </row>
    <row r="325" spans="1:10" x14ac:dyDescent="0.2">
      <c r="A325" s="16"/>
      <c r="B325" s="21" t="s">
        <v>18</v>
      </c>
      <c r="C325" s="57">
        <f>(F325+G325+H325)/$J$6</f>
        <v>0</v>
      </c>
      <c r="D325" s="57">
        <f>$I325/$J$6</f>
        <v>1</v>
      </c>
      <c r="E325" s="57">
        <f>C325+D325</f>
        <v>1</v>
      </c>
      <c r="F325" s="22">
        <f>COUNTIFS(Percentuais!$EZ$3:$EZ$25,$B325,Percentuais!$A$3:$A$25,$F$3)</f>
        <v>0</v>
      </c>
      <c r="G325" s="22">
        <f>COUNTIFS(Percentuais!$EZ$3:$EZ$25,$B325,Percentuais!$A$3:$A$25,$G$3)</f>
        <v>0</v>
      </c>
      <c r="H325" s="22">
        <f>COUNTIFS(Percentuais!$EZ$3:$EZ$25,$B325,Percentuais!$A$3:$A$25,$H$3)</f>
        <v>0</v>
      </c>
      <c r="I325" s="22">
        <f>COUNTIFS(Percentuais!$EZ$3:$EZ$25,$B325,Percentuais!$A$3:$A$25,$I$3)</f>
        <v>23</v>
      </c>
      <c r="J325" s="50"/>
    </row>
    <row r="326" spans="1:10" x14ac:dyDescent="0.2">
      <c r="A326" s="45"/>
      <c r="B326" s="21"/>
      <c r="C326" s="57">
        <f>(F326+G326+H326)/$J$6</f>
        <v>0</v>
      </c>
      <c r="D326" s="57">
        <f>$I326/$J$6</f>
        <v>1</v>
      </c>
      <c r="E326" s="57">
        <f>C326+D326</f>
        <v>1</v>
      </c>
      <c r="F326" s="22">
        <f>SUM(F324:F325)</f>
        <v>0</v>
      </c>
      <c r="G326" s="22">
        <f>SUM(G324:G325)</f>
        <v>0</v>
      </c>
      <c r="H326" s="22">
        <f>SUM(H324:H325)</f>
        <v>0</v>
      </c>
      <c r="I326" s="22">
        <f>SUM(I324:I325)</f>
        <v>23</v>
      </c>
      <c r="J326" s="52">
        <f>SUM(F326:I326)</f>
        <v>23</v>
      </c>
    </row>
    <row r="327" spans="1:10" ht="25.5" x14ac:dyDescent="0.2">
      <c r="A327" s="44" t="s">
        <v>809</v>
      </c>
      <c r="B327" s="21" t="s">
        <v>810</v>
      </c>
      <c r="C327" s="69" t="s">
        <v>623</v>
      </c>
      <c r="D327" s="69" t="s">
        <v>624</v>
      </c>
      <c r="E327" s="69" t="s">
        <v>625</v>
      </c>
      <c r="F327" s="21" t="s">
        <v>14</v>
      </c>
      <c r="G327" s="21" t="s">
        <v>13</v>
      </c>
      <c r="H327" s="21" t="s">
        <v>0</v>
      </c>
      <c r="I327" s="21" t="s">
        <v>11</v>
      </c>
      <c r="J327" s="48" t="s">
        <v>622</v>
      </c>
    </row>
    <row r="328" spans="1:10" x14ac:dyDescent="0.2">
      <c r="A328" s="16"/>
      <c r="B328" s="21" t="s">
        <v>4</v>
      </c>
      <c r="C328" s="57">
        <f>(F328+G328+H328)/$J$6</f>
        <v>0</v>
      </c>
      <c r="D328" s="57">
        <f>$I328/$J$6</f>
        <v>0</v>
      </c>
      <c r="E328" s="57">
        <f>C328+D328</f>
        <v>0</v>
      </c>
      <c r="F328" s="22">
        <f>COUNTIFS(Percentuais!$FA$3:$FA$25,$B328,Percentuais!$A$3:$A$25,$F$3)</f>
        <v>0</v>
      </c>
      <c r="G328" s="22">
        <f>COUNTIFS(Percentuais!$FA$3:$FA$25,$B328,Percentuais!$A$3:$A$25,$G$3)</f>
        <v>0</v>
      </c>
      <c r="H328" s="22">
        <f>COUNTIFS(Percentuais!$FA$3:$FA$25,$B328,Percentuais!$A$3:$A$25,$H$3)</f>
        <v>0</v>
      </c>
      <c r="I328" s="22">
        <f>COUNTIFS(Percentuais!$FA$3:$FA$25,$B328,Percentuais!$A$3:$A$25,$I$3)</f>
        <v>0</v>
      </c>
      <c r="J328" s="49"/>
    </row>
    <row r="329" spans="1:10" x14ac:dyDescent="0.2">
      <c r="A329" s="16"/>
      <c r="B329" s="21" t="s">
        <v>18</v>
      </c>
      <c r="C329" s="57">
        <f>(F329+G329+H329)/$J$6</f>
        <v>0</v>
      </c>
      <c r="D329" s="57">
        <f>$I329/$J$6</f>
        <v>1</v>
      </c>
      <c r="E329" s="57">
        <f>C329+D329</f>
        <v>1</v>
      </c>
      <c r="F329" s="22">
        <f>COUNTIFS(Percentuais!$FA$3:$FA$25,$B329,Percentuais!$A$3:$A$25,$F$3)</f>
        <v>0</v>
      </c>
      <c r="G329" s="22">
        <f>COUNTIFS(Percentuais!$FA$3:$FA$25,$B329,Percentuais!$A$3:$A$25,$G$3)</f>
        <v>0</v>
      </c>
      <c r="H329" s="22">
        <f>COUNTIFS(Percentuais!$FA$3:$FA$25,$B329,Percentuais!$A$3:$A$25,$H$3)</f>
        <v>0</v>
      </c>
      <c r="I329" s="22">
        <f>COUNTIFS(Percentuais!$FA$3:$FA$25,$B329,Percentuais!$A$3:$A$25,$I$3)</f>
        <v>23</v>
      </c>
      <c r="J329" s="50"/>
    </row>
    <row r="330" spans="1:10" x14ac:dyDescent="0.2">
      <c r="A330" s="45"/>
      <c r="B330" s="21"/>
      <c r="C330" s="57">
        <f>(F330+G330+H330)/$J$6</f>
        <v>0</v>
      </c>
      <c r="D330" s="57">
        <f>$I330/$J$6</f>
        <v>1</v>
      </c>
      <c r="E330" s="57">
        <f>C330+D330</f>
        <v>1</v>
      </c>
      <c r="F330" s="22">
        <f>SUM(F328:F329)</f>
        <v>0</v>
      </c>
      <c r="G330" s="22">
        <f>SUM(G328:G329)</f>
        <v>0</v>
      </c>
      <c r="H330" s="22">
        <f>SUM(H328:H329)</f>
        <v>0</v>
      </c>
      <c r="I330" s="22">
        <f>SUM(I328:I329)</f>
        <v>23</v>
      </c>
      <c r="J330" s="52">
        <f>SUM(F330:I330)</f>
        <v>23</v>
      </c>
    </row>
    <row r="331" spans="1:10" ht="25.5" x14ac:dyDescent="0.2">
      <c r="A331" s="44" t="s">
        <v>811</v>
      </c>
      <c r="B331" s="21" t="s">
        <v>814</v>
      </c>
      <c r="C331" s="69" t="s">
        <v>623</v>
      </c>
      <c r="D331" s="69" t="s">
        <v>624</v>
      </c>
      <c r="E331" s="69" t="s">
        <v>625</v>
      </c>
      <c r="F331" s="21" t="s">
        <v>14</v>
      </c>
      <c r="G331" s="21" t="s">
        <v>13</v>
      </c>
      <c r="H331" s="21" t="s">
        <v>0</v>
      </c>
      <c r="I331" s="21" t="s">
        <v>11</v>
      </c>
      <c r="J331" s="48" t="s">
        <v>622</v>
      </c>
    </row>
    <row r="332" spans="1:10" x14ac:dyDescent="0.2">
      <c r="A332" s="16"/>
      <c r="B332" s="21" t="s">
        <v>4</v>
      </c>
      <c r="C332" s="57">
        <f>(F332+G332+H332)/$J$6</f>
        <v>0</v>
      </c>
      <c r="D332" s="57">
        <f>$I332/$J$6</f>
        <v>0</v>
      </c>
      <c r="E332" s="57">
        <f>C332+D332</f>
        <v>0</v>
      </c>
      <c r="F332" s="22">
        <f>COUNTIFS(Percentuais!$FB$3:$FB$25,$B332,Percentuais!$A$3:$A$25,$F$3)</f>
        <v>0</v>
      </c>
      <c r="G332" s="22">
        <f>COUNTIFS(Percentuais!$FB$3:$FB$25,$B332,Percentuais!$A$3:$A$25,$G$3)</f>
        <v>0</v>
      </c>
      <c r="H332" s="22">
        <f>COUNTIFS(Percentuais!$FB$3:$FB$25,$B332,Percentuais!$A$3:$A$25,$H$3)</f>
        <v>0</v>
      </c>
      <c r="I332" s="22">
        <f>COUNTIFS(Percentuais!$FB$3:$FB$25,$B332,Percentuais!$A$3:$A$25,$I$3)</f>
        <v>0</v>
      </c>
      <c r="J332" s="49"/>
    </row>
    <row r="333" spans="1:10" x14ac:dyDescent="0.2">
      <c r="A333" s="16"/>
      <c r="B333" s="21" t="s">
        <v>18</v>
      </c>
      <c r="C333" s="57">
        <f>(F333+G333+H333)/$J$6</f>
        <v>0</v>
      </c>
      <c r="D333" s="57">
        <f>$I333/$J$6</f>
        <v>1</v>
      </c>
      <c r="E333" s="57">
        <f>C333+D333</f>
        <v>1</v>
      </c>
      <c r="F333" s="22">
        <f>COUNTIFS(Percentuais!$FB$3:$FB$25,$B333,Percentuais!$A$3:$A$25,$F$3)</f>
        <v>0</v>
      </c>
      <c r="G333" s="22">
        <f>COUNTIFS(Percentuais!$FB$3:$FB$25,$B333,Percentuais!$A$3:$A$25,$G$3)</f>
        <v>0</v>
      </c>
      <c r="H333" s="22">
        <f>COUNTIFS(Percentuais!$FB$3:$FB$25,$B333,Percentuais!$A$3:$A$25,$H$3)</f>
        <v>0</v>
      </c>
      <c r="I333" s="22">
        <f>COUNTIFS(Percentuais!$FB$3:$FB$25,$B333,Percentuais!$A$3:$A$25,$I$3)</f>
        <v>23</v>
      </c>
      <c r="J333" s="50"/>
    </row>
    <row r="334" spans="1:10" x14ac:dyDescent="0.2">
      <c r="A334" s="45"/>
      <c r="B334" s="21"/>
      <c r="C334" s="57">
        <f>(F334+G334+H334)/$J$6</f>
        <v>0</v>
      </c>
      <c r="D334" s="57">
        <f>$I334/$J$6</f>
        <v>1</v>
      </c>
      <c r="E334" s="57">
        <f>C334+D334</f>
        <v>1</v>
      </c>
      <c r="F334" s="22">
        <f>SUM(F332:F333)</f>
        <v>0</v>
      </c>
      <c r="G334" s="22">
        <f>SUM(G332:G333)</f>
        <v>0</v>
      </c>
      <c r="H334" s="22">
        <f>SUM(H332:H333)</f>
        <v>0</v>
      </c>
      <c r="I334" s="22">
        <f>SUM(I332:I333)</f>
        <v>23</v>
      </c>
      <c r="J334" s="52">
        <f>SUM(F334:I334)</f>
        <v>23</v>
      </c>
    </row>
    <row r="335" spans="1:10" ht="38.25" x14ac:dyDescent="0.2">
      <c r="A335" s="44" t="s">
        <v>812</v>
      </c>
      <c r="B335" s="21" t="s">
        <v>813</v>
      </c>
      <c r="C335" s="69" t="s">
        <v>623</v>
      </c>
      <c r="D335" s="69" t="s">
        <v>624</v>
      </c>
      <c r="E335" s="69" t="s">
        <v>625</v>
      </c>
      <c r="F335" s="21" t="s">
        <v>14</v>
      </c>
      <c r="G335" s="21" t="s">
        <v>13</v>
      </c>
      <c r="H335" s="21" t="s">
        <v>0</v>
      </c>
      <c r="I335" s="21" t="s">
        <v>11</v>
      </c>
      <c r="J335" s="48" t="s">
        <v>622</v>
      </c>
    </row>
    <row r="336" spans="1:10" x14ac:dyDescent="0.2">
      <c r="A336" s="16"/>
      <c r="B336" s="21" t="s">
        <v>4</v>
      </c>
      <c r="C336" s="57">
        <f>(F336+G336+H336)/$J$6</f>
        <v>0</v>
      </c>
      <c r="D336" s="57">
        <f>$I336/$J$6</f>
        <v>0</v>
      </c>
      <c r="E336" s="57">
        <f>C336+D336</f>
        <v>0</v>
      </c>
      <c r="F336" s="22">
        <f>COUNTIFS(Percentuais!$FC$3:$FC$25,$B336,Percentuais!$A$3:$A$25,$F$3)</f>
        <v>0</v>
      </c>
      <c r="G336" s="22">
        <f>COUNTIFS(Percentuais!$FC$3:$FC$25,$B336,Percentuais!$A$3:$A$25,$G$3)</f>
        <v>0</v>
      </c>
      <c r="H336" s="22">
        <f>COUNTIFS(Percentuais!$FC$3:$FC$25,$B336,Percentuais!$A$3:$A$25,$H$3)</f>
        <v>0</v>
      </c>
      <c r="I336" s="22">
        <f>COUNTIFS(Percentuais!$FC$3:$FC$25,$B336,Percentuais!$A$3:$A$25,$I$3)</f>
        <v>0</v>
      </c>
      <c r="J336" s="49"/>
    </row>
    <row r="337" spans="1:10" x14ac:dyDescent="0.2">
      <c r="A337" s="16"/>
      <c r="B337" s="21" t="s">
        <v>18</v>
      </c>
      <c r="C337" s="57">
        <f>(F337+G337+H337)/$J$6</f>
        <v>0</v>
      </c>
      <c r="D337" s="57">
        <f>$I337/$J$6</f>
        <v>1</v>
      </c>
      <c r="E337" s="57">
        <f>C337+D337</f>
        <v>1</v>
      </c>
      <c r="F337" s="22">
        <f>COUNTIFS(Percentuais!$FC$3:$FC$25,$B337,Percentuais!$A$3:$A$25,$F$3)</f>
        <v>0</v>
      </c>
      <c r="G337" s="22">
        <f>COUNTIFS(Percentuais!$FC$3:$FC$25,$B337,Percentuais!$A$3:$A$25,$G$3)</f>
        <v>0</v>
      </c>
      <c r="H337" s="22">
        <f>COUNTIFS(Percentuais!$FC$3:$FC$25,$B337,Percentuais!$A$3:$A$25,$H$3)</f>
        <v>0</v>
      </c>
      <c r="I337" s="22">
        <f>COUNTIFS(Percentuais!$FC$3:$FC$25,$B337,Percentuais!$A$3:$A$25,$I$3)</f>
        <v>23</v>
      </c>
      <c r="J337" s="50"/>
    </row>
    <row r="338" spans="1:10" x14ac:dyDescent="0.2">
      <c r="A338" s="45"/>
      <c r="B338" s="21"/>
      <c r="C338" s="57">
        <f>(F338+G338+H338)/$J$6</f>
        <v>0</v>
      </c>
      <c r="D338" s="57">
        <f>$I338/$J$6</f>
        <v>1</v>
      </c>
      <c r="E338" s="57">
        <f>C338+D338</f>
        <v>1</v>
      </c>
      <c r="F338" s="22">
        <f>SUM(F336:F337)</f>
        <v>0</v>
      </c>
      <c r="G338" s="22">
        <f>SUM(G336:G337)</f>
        <v>0</v>
      </c>
      <c r="H338" s="22">
        <f>SUM(H336:H337)</f>
        <v>0</v>
      </c>
      <c r="I338" s="22">
        <f>SUM(I336:I337)</f>
        <v>23</v>
      </c>
      <c r="J338" s="52">
        <f>SUM(F338:I338)</f>
        <v>23</v>
      </c>
    </row>
    <row r="339" spans="1:10" ht="25.5" x14ac:dyDescent="0.2">
      <c r="A339" s="44" t="s">
        <v>815</v>
      </c>
      <c r="B339" s="21" t="s">
        <v>817</v>
      </c>
      <c r="C339" s="69" t="s">
        <v>623</v>
      </c>
      <c r="D339" s="69" t="s">
        <v>624</v>
      </c>
      <c r="E339" s="69" t="s">
        <v>625</v>
      </c>
      <c r="F339" s="21" t="s">
        <v>14</v>
      </c>
      <c r="G339" s="21" t="s">
        <v>13</v>
      </c>
      <c r="H339" s="21" t="s">
        <v>0</v>
      </c>
      <c r="I339" s="21" t="s">
        <v>11</v>
      </c>
      <c r="J339" s="48" t="s">
        <v>622</v>
      </c>
    </row>
    <row r="340" spans="1:10" x14ac:dyDescent="0.2">
      <c r="A340" s="16"/>
      <c r="B340" s="21" t="s">
        <v>4</v>
      </c>
      <c r="C340" s="57">
        <f>(F340+G340+H340)/$J$6</f>
        <v>0</v>
      </c>
      <c r="D340" s="57">
        <f>$I340/$J$6</f>
        <v>0</v>
      </c>
      <c r="E340" s="57">
        <f>C340+D340</f>
        <v>0</v>
      </c>
      <c r="F340" s="22">
        <f>COUNTIFS(Percentuais!$FD$3:$FD$25,$B340,Percentuais!$A$3:$A$25,$F$3)</f>
        <v>0</v>
      </c>
      <c r="G340" s="22">
        <f>COUNTIFS(Percentuais!$FD$3:$FD$25,$B340,Percentuais!$A$3:$A$25,$G$3)</f>
        <v>0</v>
      </c>
      <c r="H340" s="22">
        <f>COUNTIFS(Percentuais!$FD$3:$FD$25,$B340,Percentuais!$A$3:$A$25,$H$3)</f>
        <v>0</v>
      </c>
      <c r="I340" s="22">
        <f>COUNTIFS(Percentuais!$FD$3:$FD$25,$B340,Percentuais!$A$3:$A$25,$I$3)</f>
        <v>0</v>
      </c>
      <c r="J340" s="49"/>
    </row>
    <row r="341" spans="1:10" x14ac:dyDescent="0.2">
      <c r="A341" s="16"/>
      <c r="B341" s="21" t="s">
        <v>18</v>
      </c>
      <c r="C341" s="57">
        <f>(F341+G341+H341)/$J$6</f>
        <v>0</v>
      </c>
      <c r="D341" s="57">
        <f>$I341/$J$6</f>
        <v>1</v>
      </c>
      <c r="E341" s="57">
        <f>C341+D341</f>
        <v>1</v>
      </c>
      <c r="F341" s="22">
        <f>COUNTIFS(Percentuais!$FD$3:$FD$25,$B341,Percentuais!$A$3:$A$25,$F$3)</f>
        <v>0</v>
      </c>
      <c r="G341" s="22">
        <f>COUNTIFS(Percentuais!$FD$3:$FD$25,$B341,Percentuais!$A$3:$A$25,$G$3)</f>
        <v>0</v>
      </c>
      <c r="H341" s="22">
        <f>COUNTIFS(Percentuais!$FD$3:$FD$25,$B341,Percentuais!$A$3:$A$25,$H$3)</f>
        <v>0</v>
      </c>
      <c r="I341" s="22">
        <f>COUNTIFS(Percentuais!$FD$3:$FD$25,$B341,Percentuais!$A$3:$A$25,$I$3)</f>
        <v>23</v>
      </c>
      <c r="J341" s="50"/>
    </row>
    <row r="342" spans="1:10" x14ac:dyDescent="0.2">
      <c r="A342" s="45"/>
      <c r="B342" s="21"/>
      <c r="C342" s="57">
        <f>(F342+G342+H342)/$J$6</f>
        <v>0</v>
      </c>
      <c r="D342" s="57">
        <f>$I342/$J$6</f>
        <v>1</v>
      </c>
      <c r="E342" s="57">
        <f>C342+D342</f>
        <v>1</v>
      </c>
      <c r="F342" s="22">
        <f>SUM(F340:F341)</f>
        <v>0</v>
      </c>
      <c r="G342" s="22">
        <f>SUM(G340:G341)</f>
        <v>0</v>
      </c>
      <c r="H342" s="22">
        <f>SUM(H340:H341)</f>
        <v>0</v>
      </c>
      <c r="I342" s="22">
        <f>SUM(I340:I341)</f>
        <v>23</v>
      </c>
      <c r="J342" s="52">
        <f>SUM(F342:I342)</f>
        <v>23</v>
      </c>
    </row>
    <row r="343" spans="1:10" ht="25.5" x14ac:dyDescent="0.2">
      <c r="A343" s="44" t="s">
        <v>816</v>
      </c>
      <c r="B343" s="21" t="s">
        <v>818</v>
      </c>
      <c r="C343" s="69" t="s">
        <v>623</v>
      </c>
      <c r="D343" s="69" t="s">
        <v>624</v>
      </c>
      <c r="E343" s="69" t="s">
        <v>625</v>
      </c>
      <c r="F343" s="21" t="s">
        <v>14</v>
      </c>
      <c r="G343" s="21" t="s">
        <v>13</v>
      </c>
      <c r="H343" s="21" t="s">
        <v>0</v>
      </c>
      <c r="I343" s="21" t="s">
        <v>11</v>
      </c>
      <c r="J343" s="48" t="s">
        <v>622</v>
      </c>
    </row>
    <row r="344" spans="1:10" x14ac:dyDescent="0.2">
      <c r="A344" s="16"/>
      <c r="B344" s="21" t="s">
        <v>4</v>
      </c>
      <c r="C344" s="57">
        <f>(F344+G344+H344)/$J$6</f>
        <v>0</v>
      </c>
      <c r="D344" s="57">
        <f>$I344/$J$6</f>
        <v>0</v>
      </c>
      <c r="E344" s="57">
        <f>C344+D344</f>
        <v>0</v>
      </c>
      <c r="F344" s="22">
        <f>COUNTIFS(Percentuais!$FE$3:$FE$25,$B344,Percentuais!$A$3:$A$25,$F$3)</f>
        <v>0</v>
      </c>
      <c r="G344" s="22">
        <f>COUNTIFS(Percentuais!$FE$3:$FE$25,$B344,Percentuais!$A$3:$A$25,$G$3)</f>
        <v>0</v>
      </c>
      <c r="H344" s="22">
        <f>COUNTIFS(Percentuais!$FE$3:$FE$25,$B344,Percentuais!$A$3:$A$25,$H$3)</f>
        <v>0</v>
      </c>
      <c r="I344" s="22">
        <f>COUNTIFS(Percentuais!$FE$3:$FE$25,$B344,Percentuais!$A$3:$A$25,$I$3)</f>
        <v>0</v>
      </c>
      <c r="J344" s="49"/>
    </row>
    <row r="345" spans="1:10" x14ac:dyDescent="0.2">
      <c r="A345" s="16"/>
      <c r="B345" s="21" t="s">
        <v>18</v>
      </c>
      <c r="C345" s="57">
        <f>(F345+G345+H345)/$J$6</f>
        <v>0</v>
      </c>
      <c r="D345" s="57">
        <f>$I345/$J$6</f>
        <v>1</v>
      </c>
      <c r="E345" s="57">
        <f>C345+D345</f>
        <v>1</v>
      </c>
      <c r="F345" s="22">
        <f>COUNTIFS(Percentuais!$FE$3:$FE$25,$B345,Percentuais!$A$3:$A$25,$F$3)</f>
        <v>0</v>
      </c>
      <c r="G345" s="22">
        <f>COUNTIFS(Percentuais!$FE$3:$FE$25,$B345,Percentuais!$A$3:$A$25,$G$3)</f>
        <v>0</v>
      </c>
      <c r="H345" s="22">
        <f>COUNTIFS(Percentuais!$FE$3:$FE$25,$B345,Percentuais!$A$3:$A$25,$H$3)</f>
        <v>0</v>
      </c>
      <c r="I345" s="22">
        <f>COUNTIFS(Percentuais!$FE$3:$FE$25,$B345,Percentuais!$A$3:$A$25,$I$3)</f>
        <v>23</v>
      </c>
      <c r="J345" s="50"/>
    </row>
    <row r="346" spans="1:10" x14ac:dyDescent="0.2">
      <c r="A346" s="45"/>
      <c r="B346" s="21"/>
      <c r="C346" s="57">
        <f>(F346+G346+H346)/$J$6</f>
        <v>0</v>
      </c>
      <c r="D346" s="57">
        <f>$I346/$J$6</f>
        <v>1</v>
      </c>
      <c r="E346" s="57">
        <f>C346+D346</f>
        <v>1</v>
      </c>
      <c r="F346" s="22">
        <f>SUM(F344:F345)</f>
        <v>0</v>
      </c>
      <c r="G346" s="22">
        <f>SUM(G344:G345)</f>
        <v>0</v>
      </c>
      <c r="H346" s="22">
        <f>SUM(H344:H345)</f>
        <v>0</v>
      </c>
      <c r="I346" s="22">
        <f>SUM(I344:I345)</f>
        <v>23</v>
      </c>
      <c r="J346" s="52">
        <f>SUM(F346:I346)</f>
        <v>23</v>
      </c>
    </row>
    <row r="347" spans="1:10" ht="25.5" x14ac:dyDescent="0.2">
      <c r="A347" s="44" t="s">
        <v>819</v>
      </c>
      <c r="B347" s="21" t="s">
        <v>820</v>
      </c>
      <c r="C347" s="69" t="s">
        <v>623</v>
      </c>
      <c r="D347" s="69" t="s">
        <v>624</v>
      </c>
      <c r="E347" s="69" t="s">
        <v>625</v>
      </c>
      <c r="F347" s="21" t="s">
        <v>14</v>
      </c>
      <c r="G347" s="21" t="s">
        <v>13</v>
      </c>
      <c r="H347" s="21" t="s">
        <v>0</v>
      </c>
      <c r="I347" s="21" t="s">
        <v>11</v>
      </c>
      <c r="J347" s="48" t="s">
        <v>622</v>
      </c>
    </row>
    <row r="348" spans="1:10" x14ac:dyDescent="0.2">
      <c r="A348" s="16"/>
      <c r="B348" s="21" t="s">
        <v>4</v>
      </c>
      <c r="C348" s="57">
        <f>(F348+G348+H348)/$J$6</f>
        <v>0</v>
      </c>
      <c r="D348" s="57">
        <f>$I348/$J$6</f>
        <v>0</v>
      </c>
      <c r="E348" s="57">
        <f>C348+D348</f>
        <v>0</v>
      </c>
      <c r="F348" s="22">
        <f>COUNTIFS(Percentuais!$FF$3:$FF$25,$B348,Percentuais!$A$3:$A$25,$F$3)</f>
        <v>0</v>
      </c>
      <c r="G348" s="22">
        <f>COUNTIFS(Percentuais!$FF$3:$FF$25,$B348,Percentuais!$A$3:$A$25,$G$3)</f>
        <v>0</v>
      </c>
      <c r="H348" s="22">
        <f>COUNTIFS(Percentuais!$FF$3:$FF$25,$B348,Percentuais!$A$3:$A$25,$H$3)</f>
        <v>0</v>
      </c>
      <c r="I348" s="22">
        <f>COUNTIFS(Percentuais!$FF$3:$FF$25,$B348,Percentuais!$A$3:$A$25,$I$3)</f>
        <v>0</v>
      </c>
      <c r="J348" s="49"/>
    </row>
    <row r="349" spans="1:10" x14ac:dyDescent="0.2">
      <c r="A349" s="16"/>
      <c r="B349" s="21" t="s">
        <v>18</v>
      </c>
      <c r="C349" s="57">
        <f>(F349+G349+H349)/$J$6</f>
        <v>0</v>
      </c>
      <c r="D349" s="57">
        <f>$I349/$J$6</f>
        <v>1</v>
      </c>
      <c r="E349" s="57">
        <f>C349+D349</f>
        <v>1</v>
      </c>
      <c r="F349" s="22">
        <f>COUNTIFS(Percentuais!$FF$3:$FF$25,$B349,Percentuais!$A$3:$A$25,$F$3)</f>
        <v>0</v>
      </c>
      <c r="G349" s="22">
        <f>COUNTIFS(Percentuais!$FF$3:$FF$25,$B349,Percentuais!$A$3:$A$25,$G$3)</f>
        <v>0</v>
      </c>
      <c r="H349" s="22">
        <f>COUNTIFS(Percentuais!$FF$3:$FF$25,$B349,Percentuais!$A$3:$A$25,$H$3)</f>
        <v>0</v>
      </c>
      <c r="I349" s="22">
        <f>COUNTIFS(Percentuais!$FF$3:$FF$25,$B349,Percentuais!$A$3:$A$25,$I$3)</f>
        <v>23</v>
      </c>
      <c r="J349" s="50"/>
    </row>
    <row r="350" spans="1:10" x14ac:dyDescent="0.2">
      <c r="A350" s="45"/>
      <c r="B350" s="21"/>
      <c r="C350" s="57">
        <f>(F350+G350+H350)/$J$6</f>
        <v>0</v>
      </c>
      <c r="D350" s="57">
        <f>$I350/$J$6</f>
        <v>1</v>
      </c>
      <c r="E350" s="57">
        <f>C350+D350</f>
        <v>1</v>
      </c>
      <c r="F350" s="22">
        <f>SUM(F348:F349)</f>
        <v>0</v>
      </c>
      <c r="G350" s="22">
        <f>SUM(G348:G349)</f>
        <v>0</v>
      </c>
      <c r="H350" s="22">
        <f>SUM(H348:H349)</f>
        <v>0</v>
      </c>
      <c r="I350" s="22">
        <f>SUM(I348:I349)</f>
        <v>23</v>
      </c>
      <c r="J350" s="52">
        <f>SUM(F350:I350)</f>
        <v>23</v>
      </c>
    </row>
    <row r="351" spans="1:10" ht="25.5" x14ac:dyDescent="0.2">
      <c r="A351" s="44" t="s">
        <v>821</v>
      </c>
      <c r="B351" s="21" t="s">
        <v>822</v>
      </c>
      <c r="C351" s="69" t="s">
        <v>623</v>
      </c>
      <c r="D351" s="69" t="s">
        <v>624</v>
      </c>
      <c r="E351" s="69" t="s">
        <v>625</v>
      </c>
      <c r="F351" s="21" t="s">
        <v>14</v>
      </c>
      <c r="G351" s="21" t="s">
        <v>13</v>
      </c>
      <c r="H351" s="21" t="s">
        <v>0</v>
      </c>
      <c r="I351" s="21" t="s">
        <v>11</v>
      </c>
      <c r="J351" s="48" t="s">
        <v>622</v>
      </c>
    </row>
    <row r="352" spans="1:10" x14ac:dyDescent="0.2">
      <c r="A352" s="16"/>
      <c r="B352" s="21" t="s">
        <v>4</v>
      </c>
      <c r="C352" s="57">
        <f>(F352+G352+H352)/$J$6</f>
        <v>0</v>
      </c>
      <c r="D352" s="57">
        <f>$I352/$J$6</f>
        <v>0</v>
      </c>
      <c r="E352" s="57">
        <f>C352+D352</f>
        <v>0</v>
      </c>
      <c r="F352" s="22">
        <f>COUNTIFS(Percentuais!$FG$3:$FG$25,$B352,Percentuais!$A$3:$A$25,$F$3)</f>
        <v>0</v>
      </c>
      <c r="G352" s="22">
        <f>COUNTIFS(Percentuais!$FG$3:$FG$25,$B352,Percentuais!$A$3:$A$25,$G$3)</f>
        <v>0</v>
      </c>
      <c r="H352" s="22">
        <f>COUNTIFS(Percentuais!$FG$3:$FG$25,$B352,Percentuais!$A$3:$A$25,$H$3)</f>
        <v>0</v>
      </c>
      <c r="I352" s="22">
        <f>COUNTIFS(Percentuais!$FG$3:$FG$25,$B352,Percentuais!$A$3:$A$25,$I$3)</f>
        <v>0</v>
      </c>
      <c r="J352" s="49"/>
    </row>
    <row r="353" spans="1:10" x14ac:dyDescent="0.2">
      <c r="A353" s="16"/>
      <c r="B353" s="21" t="s">
        <v>18</v>
      </c>
      <c r="C353" s="57">
        <f>(F353+G353+H353)/$J$6</f>
        <v>0</v>
      </c>
      <c r="D353" s="57">
        <f>$I353/$J$6</f>
        <v>1</v>
      </c>
      <c r="E353" s="57">
        <f>C353+D353</f>
        <v>1</v>
      </c>
      <c r="F353" s="22">
        <f>COUNTIFS(Percentuais!$FG$3:$FG$25,$B353,Percentuais!$A$3:$A$25,$F$3)</f>
        <v>0</v>
      </c>
      <c r="G353" s="22">
        <f>COUNTIFS(Percentuais!$FG$3:$FG$25,$B353,Percentuais!$A$3:$A$25,$G$3)</f>
        <v>0</v>
      </c>
      <c r="H353" s="22">
        <f>COUNTIFS(Percentuais!$FG$3:$FG$25,$B353,Percentuais!$A$3:$A$25,$H$3)</f>
        <v>0</v>
      </c>
      <c r="I353" s="22">
        <f>COUNTIFS(Percentuais!$FG$3:$FG$25,$B353,Percentuais!$A$3:$A$25,$I$3)</f>
        <v>23</v>
      </c>
      <c r="J353" s="50"/>
    </row>
    <row r="354" spans="1:10" x14ac:dyDescent="0.2">
      <c r="A354" s="45"/>
      <c r="B354" s="21"/>
      <c r="C354" s="57">
        <f>(F354+G354+H354)/$J$6</f>
        <v>0</v>
      </c>
      <c r="D354" s="57">
        <f>$I354/$J$6</f>
        <v>1</v>
      </c>
      <c r="E354" s="57">
        <f>C354+D354</f>
        <v>1</v>
      </c>
      <c r="F354" s="22">
        <f>SUM(F352:F353)</f>
        <v>0</v>
      </c>
      <c r="G354" s="22">
        <f>SUM(G352:G353)</f>
        <v>0</v>
      </c>
      <c r="H354" s="22">
        <f>SUM(H352:H353)</f>
        <v>0</v>
      </c>
      <c r="I354" s="22">
        <f>SUM(I352:I353)</f>
        <v>23</v>
      </c>
      <c r="J354" s="52">
        <f>SUM(F354:I354)</f>
        <v>23</v>
      </c>
    </row>
    <row r="355" spans="1:10" ht="25.5" x14ac:dyDescent="0.2">
      <c r="A355" s="44" t="s">
        <v>823</v>
      </c>
      <c r="B355" s="21" t="s">
        <v>824</v>
      </c>
      <c r="C355" s="69" t="s">
        <v>623</v>
      </c>
      <c r="D355" s="69" t="s">
        <v>624</v>
      </c>
      <c r="E355" s="69" t="s">
        <v>625</v>
      </c>
      <c r="F355" s="21" t="s">
        <v>14</v>
      </c>
      <c r="G355" s="21" t="s">
        <v>13</v>
      </c>
      <c r="H355" s="21" t="s">
        <v>0</v>
      </c>
      <c r="I355" s="21" t="s">
        <v>11</v>
      </c>
      <c r="J355" s="48" t="s">
        <v>622</v>
      </c>
    </row>
    <row r="356" spans="1:10" x14ac:dyDescent="0.2">
      <c r="A356" s="16"/>
      <c r="B356" s="21" t="s">
        <v>4</v>
      </c>
      <c r="C356" s="57">
        <f>(F356+G356+H356)/$J$6</f>
        <v>0</v>
      </c>
      <c r="D356" s="57">
        <f>$I356/$J$6</f>
        <v>0</v>
      </c>
      <c r="E356" s="57">
        <f>C356+D356</f>
        <v>0</v>
      </c>
      <c r="F356" s="22">
        <f>COUNTIFS(Percentuais!$FH$3:$FH$25,$B356,Percentuais!$A$3:$A$25,$F$3)</f>
        <v>0</v>
      </c>
      <c r="G356" s="22">
        <f>COUNTIFS(Percentuais!$FH$3:$FH$25,$B356,Percentuais!$A$3:$A$25,$G$3)</f>
        <v>0</v>
      </c>
      <c r="H356" s="22">
        <f>COUNTIFS(Percentuais!$FH$3:$FH$25,$B356,Percentuais!$A$3:$A$25,$H$3)</f>
        <v>0</v>
      </c>
      <c r="I356" s="22">
        <f>COUNTIFS(Percentuais!$FH$3:$FH$25,$B356,Percentuais!$A$3:$A$25,$I$3)</f>
        <v>0</v>
      </c>
      <c r="J356" s="49"/>
    </row>
    <row r="357" spans="1:10" x14ac:dyDescent="0.2">
      <c r="A357" s="16"/>
      <c r="B357" s="21" t="s">
        <v>18</v>
      </c>
      <c r="C357" s="57">
        <f>(F357+G357+H357)/$J$6</f>
        <v>0</v>
      </c>
      <c r="D357" s="57">
        <f>$I357/$J$6</f>
        <v>1</v>
      </c>
      <c r="E357" s="57">
        <f>C357+D357</f>
        <v>1</v>
      </c>
      <c r="F357" s="22">
        <f>COUNTIFS(Percentuais!$FH$3:$FH$25,$B357,Percentuais!$A$3:$A$25,$F$3)</f>
        <v>0</v>
      </c>
      <c r="G357" s="22">
        <f>COUNTIFS(Percentuais!$FH$3:$FH$25,$B357,Percentuais!$A$3:$A$25,$G$3)</f>
        <v>0</v>
      </c>
      <c r="H357" s="22">
        <f>COUNTIFS(Percentuais!$FH$3:$FH$25,$B357,Percentuais!$A$3:$A$25,$H$3)</f>
        <v>0</v>
      </c>
      <c r="I357" s="22">
        <f>COUNTIFS(Percentuais!$FH$3:$FH$25,$B357,Percentuais!$A$3:$A$25,$I$3)</f>
        <v>23</v>
      </c>
      <c r="J357" s="50"/>
    </row>
    <row r="358" spans="1:10" x14ac:dyDescent="0.2">
      <c r="A358" s="45"/>
      <c r="B358" s="21"/>
      <c r="C358" s="57">
        <f>(F358+G358+H358)/$J$6</f>
        <v>0</v>
      </c>
      <c r="D358" s="57">
        <f>$I358/$J$6</f>
        <v>1</v>
      </c>
      <c r="E358" s="57">
        <f>C358+D358</f>
        <v>1</v>
      </c>
      <c r="F358" s="22">
        <f>SUM(F356:F357)</f>
        <v>0</v>
      </c>
      <c r="G358" s="22">
        <f>SUM(G356:G357)</f>
        <v>0</v>
      </c>
      <c r="H358" s="22">
        <f>SUM(H356:H357)</f>
        <v>0</v>
      </c>
      <c r="I358" s="22">
        <f>SUM(I356:I357)</f>
        <v>23</v>
      </c>
      <c r="J358" s="52">
        <f>SUM(F358:I358)</f>
        <v>23</v>
      </c>
    </row>
    <row r="359" spans="1:10" ht="25.5" x14ac:dyDescent="0.2">
      <c r="A359" s="44" t="s">
        <v>825</v>
      </c>
      <c r="B359" s="21" t="s">
        <v>826</v>
      </c>
      <c r="C359" s="69" t="s">
        <v>623</v>
      </c>
      <c r="D359" s="69" t="s">
        <v>624</v>
      </c>
      <c r="E359" s="69" t="s">
        <v>625</v>
      </c>
      <c r="F359" s="21" t="s">
        <v>14</v>
      </c>
      <c r="G359" s="21" t="s">
        <v>13</v>
      </c>
      <c r="H359" s="21" t="s">
        <v>0</v>
      </c>
      <c r="I359" s="21" t="s">
        <v>11</v>
      </c>
      <c r="J359" s="48" t="s">
        <v>622</v>
      </c>
    </row>
    <row r="360" spans="1:10" x14ac:dyDescent="0.2">
      <c r="A360" s="16"/>
      <c r="B360" s="21" t="s">
        <v>4</v>
      </c>
      <c r="C360" s="57">
        <f>(F360+G360+H360)/$J$6</f>
        <v>0</v>
      </c>
      <c r="D360" s="57">
        <f>$I360/$J$6</f>
        <v>0</v>
      </c>
      <c r="E360" s="57">
        <f>C360+D360</f>
        <v>0</v>
      </c>
      <c r="F360" s="22">
        <f>COUNTIFS(Percentuais!$FI$3:$FI$25,$B360,Percentuais!$A$3:$A$25,$F$3)</f>
        <v>0</v>
      </c>
      <c r="G360" s="22">
        <f>COUNTIFS(Percentuais!$FI$3:$FI$25,$B360,Percentuais!$A$3:$A$25,$G$3)</f>
        <v>0</v>
      </c>
      <c r="H360" s="22">
        <f>COUNTIFS(Percentuais!$FI$3:$FI$25,$B360,Percentuais!$A$3:$A$25,$H$3)</f>
        <v>0</v>
      </c>
      <c r="I360" s="22">
        <f>COUNTIFS(Percentuais!$FI$3:$FI$25,$B360,Percentuais!$A$3:$A$25,$I$3)</f>
        <v>0</v>
      </c>
      <c r="J360" s="49"/>
    </row>
    <row r="361" spans="1:10" x14ac:dyDescent="0.2">
      <c r="A361" s="16"/>
      <c r="B361" s="21" t="s">
        <v>18</v>
      </c>
      <c r="C361" s="57">
        <f>(F361+G361+H361)/$J$6</f>
        <v>0</v>
      </c>
      <c r="D361" s="57">
        <f>$I361/$J$6</f>
        <v>1</v>
      </c>
      <c r="E361" s="57">
        <f>C361+D361</f>
        <v>1</v>
      </c>
      <c r="F361" s="22">
        <f>COUNTIFS(Percentuais!$FI$3:$FI$25,$B361,Percentuais!$A$3:$A$25,$F$3)</f>
        <v>0</v>
      </c>
      <c r="G361" s="22">
        <f>COUNTIFS(Percentuais!$FI$3:$FI$25,$B361,Percentuais!$A$3:$A$25,$G$3)</f>
        <v>0</v>
      </c>
      <c r="H361" s="22">
        <f>COUNTIFS(Percentuais!$FI$3:$FI$25,$B361,Percentuais!$A$3:$A$25,$H$3)</f>
        <v>0</v>
      </c>
      <c r="I361" s="22">
        <f>COUNTIFS(Percentuais!$FI$3:$FI$25,$B361,Percentuais!$A$3:$A$25,$I$3)</f>
        <v>23</v>
      </c>
      <c r="J361" s="50"/>
    </row>
    <row r="362" spans="1:10" x14ac:dyDescent="0.2">
      <c r="A362" s="45"/>
      <c r="B362" s="21"/>
      <c r="C362" s="57">
        <f>(F362+G362+H362)/$J$6</f>
        <v>0</v>
      </c>
      <c r="D362" s="57">
        <f>$I362/$J$6</f>
        <v>1</v>
      </c>
      <c r="E362" s="57">
        <f>C362+D362</f>
        <v>1</v>
      </c>
      <c r="F362" s="22">
        <f>SUM(F360:F361)</f>
        <v>0</v>
      </c>
      <c r="G362" s="22">
        <f>SUM(G360:G361)</f>
        <v>0</v>
      </c>
      <c r="H362" s="22">
        <f>SUM(H360:H361)</f>
        <v>0</v>
      </c>
      <c r="I362" s="22">
        <f>SUM(I360:I361)</f>
        <v>23</v>
      </c>
      <c r="J362" s="52">
        <f>SUM(F362:I362)</f>
        <v>23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A16D7-416E-49CF-BDD2-69D394EF6E9E}">
  <dimension ref="A1:I20"/>
  <sheetViews>
    <sheetView zoomScale="50" zoomScaleNormal="50" workbookViewId="0">
      <selection activeCell="AH39" sqref="AH3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TEXT(Percentuais!FJ1,"0")</f>
        <v>QUESTÃO163</v>
      </c>
    </row>
    <row r="2" spans="1:9" x14ac:dyDescent="0.2">
      <c r="A2" s="74" t="str">
        <f>HLOOKUP(A1,Percentuais!$D$1:$KT$2,2,FALSE)</f>
        <v>Considerando os programas de Pós-graduação, avalie: [O acesso à  informação o dos programas de Pós-graduação (regimento, processo seletivo, resoluções, etc.)]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COUNTIFS(Percentuais!$FJ$3:$FJ$25,$A9,Percentuais!$A$3:$A$25,$E$8)</f>
        <v>0</v>
      </c>
      <c r="F9" s="4">
        <f>COUNTIFS(Percentuais!$FJ$3:$FJ$25,$A9,Percentuais!$A$3:$A$25,$F$8)</f>
        <v>0</v>
      </c>
      <c r="G9" s="4">
        <f>COUNTIFS(Percentuais!$FJ$3:$FJ$25,$A9,Percentuais!$A$3:$A$25,$G$8)</f>
        <v>0</v>
      </c>
      <c r="H9" s="4">
        <f>COUNTIFS(Percentuais!$FJ$3:$FJ$25,$A9,Percentuais!$A$3:$A$25,$H$8)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COUNTIFS(Percentuais!$FJ$3:$FJ$25,$A10,Percentuais!$A$3:$A$25,$E$8)</f>
        <v>0</v>
      </c>
      <c r="F10" s="4">
        <f>COUNTIFS(Percentuais!$FJ$3:$FJ$25,$A10,Percentuais!$A$3:$A$25,$F$8)</f>
        <v>0</v>
      </c>
      <c r="G10" s="4">
        <f>COUNTIFS(Percentuais!$FJ$3:$FJ$25,$A10,Percentuais!$A$3:$A$25,$G$8)</f>
        <v>0</v>
      </c>
      <c r="H10" s="4">
        <f>COUNTIFS(Percentuais!$FJ$3:$FJ$25,$A10,Percentuais!$A$3:$A$25,$H$8)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COUNTIFS(Percentuais!$FJ$3:$FJ$25,$A11,Percentuais!$A$3:$A$25,$E$8)</f>
        <v>0</v>
      </c>
      <c r="F11" s="4">
        <f>COUNTIFS(Percentuais!$FJ$3:$FJ$25,$A11,Percentuais!$A$3:$A$25,$F$8)</f>
        <v>0</v>
      </c>
      <c r="G11" s="4">
        <f>COUNTIFS(Percentuais!$FJ$3:$FJ$25,$A11,Percentuais!$A$3:$A$25,$G$8)</f>
        <v>0</v>
      </c>
      <c r="H11" s="4">
        <f>COUNTIFS(Percentuais!$FJ$3:$FJ$25,$A11,Percentuais!$A$3:$A$25,$H$8)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COUNTIFS(Percentuais!$FJ$3:$FJ$25,$A12,Percentuais!$A$3:$A$25,$E$8)</f>
        <v>0</v>
      </c>
      <c r="F12" s="4">
        <f>COUNTIFS(Percentuais!$FJ$3:$FJ$25,$A12,Percentuais!$A$3:$A$25,$F$8)</f>
        <v>0</v>
      </c>
      <c r="G12" s="4">
        <f>COUNTIFS(Percentuais!$FJ$3:$FJ$25,$A12,Percentuais!$A$3:$A$25,$G$8)</f>
        <v>0</v>
      </c>
      <c r="H12" s="4">
        <f>COUNTIFS(Percentuais!$FJ$3:$FJ$25,$A12,Percentuais!$A$3:$A$25,$H$8)</f>
        <v>0</v>
      </c>
      <c r="I12" s="16"/>
    </row>
    <row r="13" spans="1:9" x14ac:dyDescent="0.2">
      <c r="A13" s="14" t="s">
        <v>52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COUNTIFS(Percentuais!$FJ$3:$FJ$25,$A13,Percentuais!$A$3:$A$25,$E$8)</f>
        <v>0</v>
      </c>
      <c r="F13" s="4">
        <f>COUNTIFS(Percentuais!$FJ$3:$FJ$25,$A13,Percentuais!$A$3:$A$25,$F$8)</f>
        <v>0</v>
      </c>
      <c r="G13" s="4">
        <f>COUNTIFS(Percentuais!$FJ$3:$FJ$25,$A13,Percentuais!$A$3:$A$25,$G$8)</f>
        <v>0</v>
      </c>
      <c r="H13" s="4">
        <f>COUNTIFS(Percentuais!$FJ$3:$FJ$25,$A13,Percentuais!$A$3:$A$25,$H$8)</f>
        <v>0</v>
      </c>
      <c r="I13" s="16"/>
    </row>
    <row r="14" spans="1:9" x14ac:dyDescent="0.2">
      <c r="A14" s="14" t="s">
        <v>53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COUNTIFS(Percentuais!$FJ$3:$FJ$25,$A14,Percentuais!$A$3:$A$25,$E$8)</f>
        <v>0</v>
      </c>
      <c r="F14" s="4">
        <f>COUNTIFS(Percentuais!$FJ$3:$FJ$25,$A14,Percentuais!$A$3:$A$25,$F$8)</f>
        <v>0</v>
      </c>
      <c r="G14" s="4">
        <f>COUNTIFS(Percentuais!$FJ$3:$FJ$25,$A14,Percentuais!$A$3:$A$25,$G$8)</f>
        <v>0</v>
      </c>
      <c r="H14" s="4">
        <f>COUNTIFS(Percentuais!$FJ$3:$FJ$25,$A14,Percentuais!$A$3:$A$25,$H$8)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672A3-7DF2-4089-969A-872744B6714C}">
  <dimension ref="A1:I20"/>
  <sheetViews>
    <sheetView zoomScale="120" zoomScaleNormal="120" workbookViewId="0">
      <selection activeCell="J18" sqref="J1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TEXT(Percentuais!FK1,"0")</f>
        <v>QUESTÃO164</v>
      </c>
    </row>
    <row r="2" spans="1:9" x14ac:dyDescent="0.2">
      <c r="A2" s="74" t="str">
        <f>HLOOKUP(A1,Percentuais!$D$1:$KT$2,2,FALSE)</f>
        <v>Considerando os programas de Pós-graduação, avalie: [A oferta de disciplinas transversais]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COUNTIFS(Percentuais!$FK$3:$FK$25,$A9,Percentuais!$A$3:$A$25,$E$8)</f>
        <v>0</v>
      </c>
      <c r="F9" s="4">
        <f>COUNTIFS(Percentuais!$FK$3:$FK$25,$A9,Percentuais!$A$3:$A$25,$F$8)</f>
        <v>0</v>
      </c>
      <c r="G9" s="4">
        <f>COUNTIFS(Percentuais!$FK$3:$FK$25,$A9,Percentuais!$A$3:$A$25,$G$8)</f>
        <v>0</v>
      </c>
      <c r="H9" s="4">
        <f>COUNTIFS(Percentuais!$FK$3:$FK$25,$A9,Percentuais!$A$3:$A$25,$H$8)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COUNTIFS(Percentuais!$FK$3:$FK$25,$A10,Percentuais!$A$3:$A$25,$E$8)</f>
        <v>0</v>
      </c>
      <c r="F10" s="4">
        <f>COUNTIFS(Percentuais!$FK$3:$FK$25,$A10,Percentuais!$A$3:$A$25,$F$8)</f>
        <v>0</v>
      </c>
      <c r="G10" s="4">
        <f>COUNTIFS(Percentuais!$FK$3:$FK$25,$A10,Percentuais!$A$3:$A$25,$G$8)</f>
        <v>0</v>
      </c>
      <c r="H10" s="4">
        <f>COUNTIFS(Percentuais!$FK$3:$FK$25,$A10,Percentuais!$A$3:$A$25,$H$8)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COUNTIFS(Percentuais!$FK$3:$FK$25,$A11,Percentuais!$A$3:$A$25,$E$8)</f>
        <v>0</v>
      </c>
      <c r="F11" s="4">
        <f>COUNTIFS(Percentuais!$FK$3:$FK$25,$A11,Percentuais!$A$3:$A$25,$F$8)</f>
        <v>0</v>
      </c>
      <c r="G11" s="4">
        <f>COUNTIFS(Percentuais!$FK$3:$FK$25,$A11,Percentuais!$A$3:$A$25,$G$8)</f>
        <v>0</v>
      </c>
      <c r="H11" s="4">
        <f>COUNTIFS(Percentuais!$FK$3:$FK$25,$A11,Percentuais!$A$3:$A$25,$H$8)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COUNTIFS(Percentuais!$FK$3:$FK$25,$A12,Percentuais!$A$3:$A$25,$E$8)</f>
        <v>0</v>
      </c>
      <c r="F12" s="4">
        <f>COUNTIFS(Percentuais!$FK$3:$FK$25,$A12,Percentuais!$A$3:$A$25,$F$8)</f>
        <v>0</v>
      </c>
      <c r="G12" s="4">
        <f>COUNTIFS(Percentuais!$FK$3:$FK$25,$A12,Percentuais!$A$3:$A$25,$G$8)</f>
        <v>0</v>
      </c>
      <c r="H12" s="4">
        <f>COUNTIFS(Percentuais!$FK$3:$FK$25,$A12,Percentuais!$A$3:$A$25,$H$8)</f>
        <v>0</v>
      </c>
      <c r="I12" s="16"/>
    </row>
    <row r="13" spans="1:9" x14ac:dyDescent="0.2">
      <c r="A13" s="14" t="s">
        <v>52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COUNTIFS(Percentuais!$FK$3:$FK$25,$A13,Percentuais!$A$3:$A$25,$E$8)</f>
        <v>0</v>
      </c>
      <c r="F13" s="4">
        <f>COUNTIFS(Percentuais!$FK$3:$FK$25,$A13,Percentuais!$A$3:$A$25,$F$8)</f>
        <v>0</v>
      </c>
      <c r="G13" s="4">
        <f>COUNTIFS(Percentuais!$FK$3:$FK$25,$A13,Percentuais!$A$3:$A$25,$G$8)</f>
        <v>0</v>
      </c>
      <c r="H13" s="4">
        <f>COUNTIFS(Percentuais!$FK$3:$FK$25,$A13,Percentuais!$A$3:$A$25,$H$8)</f>
        <v>0</v>
      </c>
      <c r="I13" s="16"/>
    </row>
    <row r="14" spans="1:9" x14ac:dyDescent="0.2">
      <c r="A14" s="14" t="s">
        <v>53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COUNTIFS(Percentuais!$FK$3:$FK$25,$A14,Percentuais!$A$3:$A$25,$E$8)</f>
        <v>0</v>
      </c>
      <c r="F14" s="4">
        <f>COUNTIFS(Percentuais!$FK$3:$FK$25,$A14,Percentuais!$A$3:$A$25,$F$8)</f>
        <v>0</v>
      </c>
      <c r="G14" s="4">
        <f>COUNTIFS(Percentuais!$FK$3:$FK$25,$A14,Percentuais!$A$3:$A$25,$G$8)</f>
        <v>0</v>
      </c>
      <c r="H14" s="4">
        <f>COUNTIFS(Percentuais!$FK$3:$FK$25,$A14,Percentuais!$A$3:$A$25,$H$8)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5B056-F47F-40A1-9985-5B76496C0792}">
  <dimension ref="A1:I20"/>
  <sheetViews>
    <sheetView zoomScale="50" zoomScaleNormal="50" workbookViewId="0">
      <selection activeCell="E18" sqref="E1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TEXT(Percentuais!FL1,"0")</f>
        <v>QUESTÃO165</v>
      </c>
    </row>
    <row r="2" spans="1:9" x14ac:dyDescent="0.2">
      <c r="A2" s="74" t="str">
        <f>HLOOKUP(A1,Percentuais!$D$1:$KT$2,2,FALSE)</f>
        <v>Considerando os programas de Pós-graduação, avalie: [A oferta de disciplinas remotas]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COUNTIFS(Percentuais!$FL$3:$FL$25,$A9,Percentuais!$A$3:$A$25,$E$8)</f>
        <v>0</v>
      </c>
      <c r="F9" s="4">
        <f>COUNTIFS(Percentuais!$FL$3:$FL$25,$A9,Percentuais!$A$3:$A$25,$F$8)</f>
        <v>0</v>
      </c>
      <c r="G9" s="4">
        <f>COUNTIFS(Percentuais!$FL$3:$FL$25,$A9,Percentuais!$A$3:$A$25,$G$8)</f>
        <v>0</v>
      </c>
      <c r="H9" s="4">
        <f>COUNTIFS(Percentuais!$FL$3:$FL$25,$A9,Percentuais!$A$3:$A$25,$H$8)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COUNTIFS(Percentuais!$FL$3:$FL$25,$A10,Percentuais!$A$3:$A$25,$E$8)</f>
        <v>0</v>
      </c>
      <c r="F10" s="4">
        <f>COUNTIFS(Percentuais!$FL$3:$FL$25,$A10,Percentuais!$A$3:$A$25,$F$8)</f>
        <v>0</v>
      </c>
      <c r="G10" s="4">
        <f>COUNTIFS(Percentuais!$FL$3:$FL$25,$A10,Percentuais!$A$3:$A$25,$G$8)</f>
        <v>0</v>
      </c>
      <c r="H10" s="4">
        <f>COUNTIFS(Percentuais!$FL$3:$FL$25,$A10,Percentuais!$A$3:$A$25,$H$8)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COUNTIFS(Percentuais!$FL$3:$FL$25,$A11,Percentuais!$A$3:$A$25,$E$8)</f>
        <v>0</v>
      </c>
      <c r="F11" s="4">
        <f>COUNTIFS(Percentuais!$FL$3:$FL$25,$A11,Percentuais!$A$3:$A$25,$F$8)</f>
        <v>0</v>
      </c>
      <c r="G11" s="4">
        <f>COUNTIFS(Percentuais!$FL$3:$FL$25,$A11,Percentuais!$A$3:$A$25,$G$8)</f>
        <v>0</v>
      </c>
      <c r="H11" s="4">
        <f>COUNTIFS(Percentuais!$FL$3:$FL$25,$A11,Percentuais!$A$3:$A$25,$H$8)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COUNTIFS(Percentuais!$FL$3:$FL$25,$A12,Percentuais!$A$3:$A$25,$E$8)</f>
        <v>0</v>
      </c>
      <c r="F12" s="4">
        <f>COUNTIFS(Percentuais!$FL$3:$FL$25,$A12,Percentuais!$A$3:$A$25,$F$8)</f>
        <v>0</v>
      </c>
      <c r="G12" s="4">
        <f>COUNTIFS(Percentuais!$FL$3:$FL$25,$A12,Percentuais!$A$3:$A$25,$G$8)</f>
        <v>0</v>
      </c>
      <c r="H12" s="4">
        <f>COUNTIFS(Percentuais!$FL$3:$FL$25,$A12,Percentuais!$A$3:$A$25,$H$8)</f>
        <v>0</v>
      </c>
      <c r="I12" s="16"/>
    </row>
    <row r="13" spans="1:9" x14ac:dyDescent="0.2">
      <c r="A13" s="14" t="s">
        <v>52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COUNTIFS(Percentuais!$FL$3:$FL$25,$A13,Percentuais!$A$3:$A$25,$E$8)</f>
        <v>0</v>
      </c>
      <c r="F13" s="4">
        <f>COUNTIFS(Percentuais!$FL$3:$FL$25,$A13,Percentuais!$A$3:$A$25,$F$8)</f>
        <v>0</v>
      </c>
      <c r="G13" s="4">
        <f>COUNTIFS(Percentuais!$FL$3:$FL$25,$A13,Percentuais!$A$3:$A$25,$G$8)</f>
        <v>0</v>
      </c>
      <c r="H13" s="4">
        <f>COUNTIFS(Percentuais!$FL$3:$FL$25,$A13,Percentuais!$A$3:$A$25,$H$8)</f>
        <v>0</v>
      </c>
      <c r="I13" s="16"/>
    </row>
    <row r="14" spans="1:9" x14ac:dyDescent="0.2">
      <c r="A14" s="14" t="s">
        <v>53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COUNTIFS(Percentuais!$FL$3:$FL$25,$A14,Percentuais!$A$3:$A$25,$E$8)</f>
        <v>0</v>
      </c>
      <c r="F14" s="4">
        <f>COUNTIFS(Percentuais!$FL$3:$FL$25,$A14,Percentuais!$A$3:$A$25,$F$8)</f>
        <v>0</v>
      </c>
      <c r="G14" s="4">
        <f>COUNTIFS(Percentuais!$FL$3:$FL$25,$A14,Percentuais!$A$3:$A$25,$G$8)</f>
        <v>0</v>
      </c>
      <c r="H14" s="4">
        <f>COUNTIFS(Percentuais!$FL$3:$FL$25,$A14,Percentuais!$A$3:$A$25,$H$8)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EBBE0-5F9F-4B24-8CEF-8817C0112C98}">
  <dimension ref="A1:I20"/>
  <sheetViews>
    <sheetView zoomScale="50" zoomScaleNormal="5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TEXT(Percentuais!FM1,"0")</f>
        <v>QUESTÃO166</v>
      </c>
    </row>
    <row r="2" spans="1:9" x14ac:dyDescent="0.2">
      <c r="A2" s="74" t="str">
        <f>HLOOKUP(A1,Percentuais!$D$1:$KT$2,2,FALSE)</f>
        <v>Considerando os programas de Pós-graduação, avalie: [A orientação e as normas para a revisão dos currículos dos programas]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COUNTIFS(Percentuais!$FM$3:$FM$25,$A9,Percentuais!$A$3:$A$25,$E$8)</f>
        <v>0</v>
      </c>
      <c r="F9" s="4">
        <f>COUNTIFS(Percentuais!$FM$3:$FM$25,$A9,Percentuais!$A$3:$A$25,$F$8)</f>
        <v>0</v>
      </c>
      <c r="G9" s="4">
        <f>COUNTIFS(Percentuais!$FM$3:$FM$25,$A9,Percentuais!$A$3:$A$25,$G$8)</f>
        <v>0</v>
      </c>
      <c r="H9" s="4">
        <f>COUNTIFS(Percentuais!$FM$3:$FM$25,$A9,Percentuais!$A$3:$A$25,$H$8)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COUNTIFS(Percentuais!$FM$3:$FM$25,$A10,Percentuais!$A$3:$A$25,$E$8)</f>
        <v>0</v>
      </c>
      <c r="F10" s="4">
        <f>COUNTIFS(Percentuais!$FM$3:$FM$25,$A10,Percentuais!$A$3:$A$25,$F$8)</f>
        <v>0</v>
      </c>
      <c r="G10" s="4">
        <f>COUNTIFS(Percentuais!$FM$3:$FM$25,$A10,Percentuais!$A$3:$A$25,$G$8)</f>
        <v>0</v>
      </c>
      <c r="H10" s="4">
        <f>COUNTIFS(Percentuais!$FM$3:$FM$25,$A10,Percentuais!$A$3:$A$25,$H$8)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COUNTIFS(Percentuais!$FM$3:$FM$25,$A11,Percentuais!$A$3:$A$25,$E$8)</f>
        <v>0</v>
      </c>
      <c r="F11" s="4">
        <f>COUNTIFS(Percentuais!$FM$3:$FM$25,$A11,Percentuais!$A$3:$A$25,$F$8)</f>
        <v>0</v>
      </c>
      <c r="G11" s="4">
        <f>COUNTIFS(Percentuais!$FM$3:$FM$25,$A11,Percentuais!$A$3:$A$25,$G$8)</f>
        <v>0</v>
      </c>
      <c r="H11" s="4">
        <f>COUNTIFS(Percentuais!$FM$3:$FM$25,$A11,Percentuais!$A$3:$A$25,$H$8)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COUNTIFS(Percentuais!$FM$3:$FM$25,$A12,Percentuais!$A$3:$A$25,$E$8)</f>
        <v>0</v>
      </c>
      <c r="F12" s="4">
        <f>COUNTIFS(Percentuais!$FM$3:$FM$25,$A12,Percentuais!$A$3:$A$25,$F$8)</f>
        <v>0</v>
      </c>
      <c r="G12" s="4">
        <f>COUNTIFS(Percentuais!$FM$3:$FM$25,$A12,Percentuais!$A$3:$A$25,$G$8)</f>
        <v>0</v>
      </c>
      <c r="H12" s="4">
        <f>COUNTIFS(Percentuais!$FM$3:$FM$25,$A12,Percentuais!$A$3:$A$25,$H$8)</f>
        <v>0</v>
      </c>
      <c r="I12" s="16"/>
    </row>
    <row r="13" spans="1:9" x14ac:dyDescent="0.2">
      <c r="A13" s="14" t="s">
        <v>52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COUNTIFS(Percentuais!$FM$3:$FM$25,$A13,Percentuais!$A$3:$A$25,$E$8)</f>
        <v>0</v>
      </c>
      <c r="F13" s="4">
        <f>COUNTIFS(Percentuais!$FM$3:$FM$25,$A13,Percentuais!$A$3:$A$25,$F$8)</f>
        <v>0</v>
      </c>
      <c r="G13" s="4">
        <f>COUNTIFS(Percentuais!$FM$3:$FM$25,$A13,Percentuais!$A$3:$A$25,$G$8)</f>
        <v>0</v>
      </c>
      <c r="H13" s="4">
        <f>COUNTIFS(Percentuais!$FM$3:$FM$25,$A13,Percentuais!$A$3:$A$25,$H$8)</f>
        <v>0</v>
      </c>
      <c r="I13" s="16"/>
    </row>
    <row r="14" spans="1:9" x14ac:dyDescent="0.2">
      <c r="A14" s="14" t="s">
        <v>53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COUNTIFS(Percentuais!$FM$3:$FM$25,$A14,Percentuais!$A$3:$A$25,$E$8)</f>
        <v>0</v>
      </c>
      <c r="F14" s="4">
        <f>COUNTIFS(Percentuais!$FM$3:$FM$25,$A14,Percentuais!$A$3:$A$25,$F$8)</f>
        <v>0</v>
      </c>
      <c r="G14" s="4">
        <f>COUNTIFS(Percentuais!$FM$3:$FM$25,$A14,Percentuais!$A$3:$A$25,$G$8)</f>
        <v>0</v>
      </c>
      <c r="H14" s="4">
        <f>COUNTIFS(Percentuais!$FM$3:$FM$25,$A14,Percentuais!$A$3:$A$25,$H$8)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9E900-8D47-4F9D-9217-66FACD06B411}">
  <dimension ref="A1:I20"/>
  <sheetViews>
    <sheetView zoomScale="40" zoomScaleNormal="40" workbookViewId="0">
      <selection activeCell="AO40" sqref="AO40:AO4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TEXT(Percentuais!FN1,"0")</f>
        <v>QUESTÃO167</v>
      </c>
    </row>
    <row r="2" spans="1:9" x14ac:dyDescent="0.2">
      <c r="A2" s="74" t="str">
        <f>HLOOKUP(A1,Percentuais!$D$1:$KT$2,2,FALSE)</f>
        <v>Considerando os programas de Pós-graduação, avalie: [As Políticas de acolhimento de pesquisadores externos (exemplo: Editais PRINT/UFPR)]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COUNTIFS(Percentuais!$FN$3:$FN$25,$A9,Percentuais!$A$3:$A$25,$E$8)</f>
        <v>0</v>
      </c>
      <c r="F9" s="4">
        <f>COUNTIFS(Percentuais!$FN$3:$FN$25,$A9,Percentuais!$A$3:$A$25,$F$8)</f>
        <v>0</v>
      </c>
      <c r="G9" s="4">
        <f>COUNTIFS(Percentuais!$FN$3:$FN$25,$A9,Percentuais!$A$3:$A$25,$G$8)</f>
        <v>0</v>
      </c>
      <c r="H9" s="4">
        <f>COUNTIFS(Percentuais!$FN$3:$FN$25,$A9,Percentuais!$A$3:$A$25,$H$8)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COUNTIFS(Percentuais!$FN$3:$FN$25,$A10,Percentuais!$A$3:$A$25,$E$8)</f>
        <v>0</v>
      </c>
      <c r="F10" s="4">
        <f>COUNTIFS(Percentuais!$FN$3:$FN$25,$A10,Percentuais!$A$3:$A$25,$F$8)</f>
        <v>0</v>
      </c>
      <c r="G10" s="4">
        <f>COUNTIFS(Percentuais!$FN$3:$FN$25,$A10,Percentuais!$A$3:$A$25,$G$8)</f>
        <v>0</v>
      </c>
      <c r="H10" s="4">
        <f>COUNTIFS(Percentuais!$FN$3:$FN$25,$A10,Percentuais!$A$3:$A$25,$H$8)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COUNTIFS(Percentuais!$FN$3:$FN$25,$A11,Percentuais!$A$3:$A$25,$E$8)</f>
        <v>0</v>
      </c>
      <c r="F11" s="4">
        <f>COUNTIFS(Percentuais!$FN$3:$FN$25,$A11,Percentuais!$A$3:$A$25,$F$8)</f>
        <v>0</v>
      </c>
      <c r="G11" s="4">
        <f>COUNTIFS(Percentuais!$FN$3:$FN$25,$A11,Percentuais!$A$3:$A$25,$G$8)</f>
        <v>0</v>
      </c>
      <c r="H11" s="4">
        <f>COUNTIFS(Percentuais!$FN$3:$FN$25,$A11,Percentuais!$A$3:$A$25,$H$8)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COUNTIFS(Percentuais!$FN$3:$FN$25,$A12,Percentuais!$A$3:$A$25,$E$8)</f>
        <v>0</v>
      </c>
      <c r="F12" s="4">
        <f>COUNTIFS(Percentuais!$FN$3:$FN$25,$A12,Percentuais!$A$3:$A$25,$F$8)</f>
        <v>0</v>
      </c>
      <c r="G12" s="4">
        <f>COUNTIFS(Percentuais!$FN$3:$FN$25,$A12,Percentuais!$A$3:$A$25,$G$8)</f>
        <v>0</v>
      </c>
      <c r="H12" s="4">
        <f>COUNTIFS(Percentuais!$FN$3:$FN$25,$A12,Percentuais!$A$3:$A$25,$H$8)</f>
        <v>0</v>
      </c>
      <c r="I12" s="16"/>
    </row>
    <row r="13" spans="1:9" x14ac:dyDescent="0.2">
      <c r="A13" s="14" t="s">
        <v>52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COUNTIFS(Percentuais!$FN$3:$FN$25,$A13,Percentuais!$A$3:$A$25,$E$8)</f>
        <v>0</v>
      </c>
      <c r="F13" s="4">
        <f>COUNTIFS(Percentuais!$FN$3:$FN$25,$A13,Percentuais!$A$3:$A$25,$F$8)</f>
        <v>0</v>
      </c>
      <c r="G13" s="4">
        <f>COUNTIFS(Percentuais!$FN$3:$FN$25,$A13,Percentuais!$A$3:$A$25,$G$8)</f>
        <v>0</v>
      </c>
      <c r="H13" s="4">
        <f>COUNTIFS(Percentuais!$FN$3:$FN$25,$A13,Percentuais!$A$3:$A$25,$H$8)</f>
        <v>0</v>
      </c>
      <c r="I13" s="16"/>
    </row>
    <row r="14" spans="1:9" x14ac:dyDescent="0.2">
      <c r="A14" s="14" t="s">
        <v>53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COUNTIFS(Percentuais!$FN$3:$FN$25,$A14,Percentuais!$A$3:$A$25,$E$8)</f>
        <v>0</v>
      </c>
      <c r="F14" s="4">
        <f>COUNTIFS(Percentuais!$FN$3:$FN$25,$A14,Percentuais!$A$3:$A$25,$F$8)</f>
        <v>0</v>
      </c>
      <c r="G14" s="4">
        <f>COUNTIFS(Percentuais!$FN$3:$FN$25,$A14,Percentuais!$A$3:$A$25,$G$8)</f>
        <v>0</v>
      </c>
      <c r="H14" s="4">
        <f>COUNTIFS(Percentuais!$FN$3:$FN$25,$A14,Percentuais!$A$3:$A$25,$H$8)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7082F-10B6-4263-9A82-602A22908EA6}">
  <dimension ref="A1:I20"/>
  <sheetViews>
    <sheetView zoomScale="50" zoomScaleNormal="50" workbookViewId="0">
      <selection activeCell="AI31" sqref="AI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TEXT(Percentuais!FO1,"0")</f>
        <v>QUESTÃO168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[Planejamento]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COUNTIFS(Percentuais!$FO$3:$FO$25,$A9,Percentuais!$A$3:$A$25,$E$8)</f>
        <v>0</v>
      </c>
      <c r="F9" s="4">
        <f>COUNTIFS(Percentuais!$FO$3:$FO$25,$A9,Percentuais!$A$3:$A$25,$F$8)</f>
        <v>0</v>
      </c>
      <c r="G9" s="4">
        <f>COUNTIFS(Percentuais!$FO$3:$FO$25,$A9,Percentuais!$A$3:$A$25,$G$8)</f>
        <v>0</v>
      </c>
      <c r="H9" s="4">
        <f>COUNTIFS(Percentuais!$FO$3:$FO$25,$A9,Percentuais!$A$3:$A$25,$H$8)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COUNTIFS(Percentuais!$FO$3:$FO$25,$A10,Percentuais!$A$3:$A$25,$E$8)</f>
        <v>0</v>
      </c>
      <c r="F10" s="4">
        <f>COUNTIFS(Percentuais!$FO$3:$FO$25,$A10,Percentuais!$A$3:$A$25,$F$8)</f>
        <v>0</v>
      </c>
      <c r="G10" s="4">
        <f>COUNTIFS(Percentuais!$FO$3:$FO$25,$A10,Percentuais!$A$3:$A$25,$G$8)</f>
        <v>0</v>
      </c>
      <c r="H10" s="4">
        <f>COUNTIFS(Percentuais!$FO$3:$FO$25,$A10,Percentuais!$A$3:$A$25,$H$8)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COUNTIFS(Percentuais!$FO$3:$FO$25,$A11,Percentuais!$A$3:$A$25,$E$8)</f>
        <v>0</v>
      </c>
      <c r="F11" s="4">
        <f>COUNTIFS(Percentuais!$FO$3:$FO$25,$A11,Percentuais!$A$3:$A$25,$F$8)</f>
        <v>0</v>
      </c>
      <c r="G11" s="4">
        <f>COUNTIFS(Percentuais!$FO$3:$FO$25,$A11,Percentuais!$A$3:$A$25,$G$8)</f>
        <v>0</v>
      </c>
      <c r="H11" s="4">
        <f>COUNTIFS(Percentuais!$FO$3:$FO$25,$A11,Percentuais!$A$3:$A$25,$H$8)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COUNTIFS(Percentuais!$FO$3:$FO$25,$A12,Percentuais!$A$3:$A$25,$E$8)</f>
        <v>0</v>
      </c>
      <c r="F12" s="4">
        <f>COUNTIFS(Percentuais!$FO$3:$FO$25,$A12,Percentuais!$A$3:$A$25,$F$8)</f>
        <v>0</v>
      </c>
      <c r="G12" s="4">
        <f>COUNTIFS(Percentuais!$FO$3:$FO$25,$A12,Percentuais!$A$3:$A$25,$G$8)</f>
        <v>0</v>
      </c>
      <c r="H12" s="4">
        <f>COUNTIFS(Percentuais!$FO$3:$FO$25,$A12,Percentuais!$A$3:$A$25,$H$8)</f>
        <v>0</v>
      </c>
      <c r="I12" s="16"/>
    </row>
    <row r="13" spans="1:9" x14ac:dyDescent="0.2">
      <c r="A13" s="14" t="s">
        <v>52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COUNTIFS(Percentuais!$FO$3:$FO$25,$A13,Percentuais!$A$3:$A$25,$E$8)</f>
        <v>0</v>
      </c>
      <c r="F13" s="4">
        <f>COUNTIFS(Percentuais!$FO$3:$FO$25,$A13,Percentuais!$A$3:$A$25,$F$8)</f>
        <v>0</v>
      </c>
      <c r="G13" s="4">
        <f>COUNTIFS(Percentuais!$FO$3:$FO$25,$A13,Percentuais!$A$3:$A$25,$G$8)</f>
        <v>0</v>
      </c>
      <c r="H13" s="4">
        <f>COUNTIFS(Percentuais!$FO$3:$FO$25,$A13,Percentuais!$A$3:$A$25,$H$8)</f>
        <v>0</v>
      </c>
      <c r="I13" s="16"/>
    </row>
    <row r="14" spans="1:9" x14ac:dyDescent="0.2">
      <c r="A14" s="14" t="s">
        <v>53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COUNTIFS(Percentuais!$FO$3:$FO$25,$A14,Percentuais!$A$3:$A$25,$E$8)</f>
        <v>0</v>
      </c>
      <c r="F14" s="4">
        <f>COUNTIFS(Percentuais!$FO$3:$FO$25,$A14,Percentuais!$A$3:$A$25,$F$8)</f>
        <v>0</v>
      </c>
      <c r="G14" s="4">
        <f>COUNTIFS(Percentuais!$FO$3:$FO$25,$A14,Percentuais!$A$3:$A$25,$G$8)</f>
        <v>0</v>
      </c>
      <c r="H14" s="4">
        <f>COUNTIFS(Percentuais!$FO$3:$FO$25,$A14,Percentuais!$A$3:$A$25,$H$8)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DF05C-61F6-4190-B7D4-B279EAF96141}">
  <dimension ref="A1:I20"/>
  <sheetViews>
    <sheetView zoomScale="40" zoomScaleNormal="40" workbookViewId="0">
      <selection activeCell="AL52" sqref="AL5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TEXT(Percentuais!FP1,"0")</f>
        <v>QUESTÃO169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[Processo Seletivo do Programa]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COUNTIFS(Percentuais!$FP$3:$FP$25,$A9,Percentuais!$A$3:$A$25,$E$8)</f>
        <v>0</v>
      </c>
      <c r="F9" s="4">
        <f>COUNTIFS(Percentuais!$FP$3:$FP$25,$A9,Percentuais!$A$3:$A$25,$F$8)</f>
        <v>0</v>
      </c>
      <c r="G9" s="4">
        <f>COUNTIFS(Percentuais!$FP$3:$FP$25,$A9,Percentuais!$A$3:$A$25,$G$8)</f>
        <v>0</v>
      </c>
      <c r="H9" s="4">
        <f>COUNTIFS(Percentuais!$FP$3:$FP$25,$A9,Percentuais!$A$3:$A$25,$H$8)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COUNTIFS(Percentuais!$FP$3:$FP$25,$A10,Percentuais!$A$3:$A$25,$E$8)</f>
        <v>0</v>
      </c>
      <c r="F10" s="4">
        <f>COUNTIFS(Percentuais!$FP$3:$FP$25,$A10,Percentuais!$A$3:$A$25,$F$8)</f>
        <v>0</v>
      </c>
      <c r="G10" s="4">
        <f>COUNTIFS(Percentuais!$FP$3:$FP$25,$A10,Percentuais!$A$3:$A$25,$G$8)</f>
        <v>0</v>
      </c>
      <c r="H10" s="4">
        <f>COUNTIFS(Percentuais!$FP$3:$FP$25,$A10,Percentuais!$A$3:$A$25,$H$8)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COUNTIFS(Percentuais!$FP$3:$FP$25,$A11,Percentuais!$A$3:$A$25,$E$8)</f>
        <v>0</v>
      </c>
      <c r="F11" s="4">
        <f>COUNTIFS(Percentuais!$FP$3:$FP$25,$A11,Percentuais!$A$3:$A$25,$F$8)</f>
        <v>0</v>
      </c>
      <c r="G11" s="4">
        <f>COUNTIFS(Percentuais!$FP$3:$FP$25,$A11,Percentuais!$A$3:$A$25,$G$8)</f>
        <v>0</v>
      </c>
      <c r="H11" s="4">
        <f>COUNTIFS(Percentuais!$FP$3:$FP$25,$A11,Percentuais!$A$3:$A$25,$H$8)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COUNTIFS(Percentuais!$FP$3:$FP$25,$A12,Percentuais!$A$3:$A$25,$E$8)</f>
        <v>0</v>
      </c>
      <c r="F12" s="4">
        <f>COUNTIFS(Percentuais!$FP$3:$FP$25,$A12,Percentuais!$A$3:$A$25,$F$8)</f>
        <v>0</v>
      </c>
      <c r="G12" s="4">
        <f>COUNTIFS(Percentuais!$FP$3:$FP$25,$A12,Percentuais!$A$3:$A$25,$G$8)</f>
        <v>0</v>
      </c>
      <c r="H12" s="4">
        <f>COUNTIFS(Percentuais!$FP$3:$FP$25,$A12,Percentuais!$A$3:$A$25,$H$8)</f>
        <v>0</v>
      </c>
      <c r="I12" s="16"/>
    </row>
    <row r="13" spans="1:9" x14ac:dyDescent="0.2">
      <c r="A13" s="14" t="s">
        <v>52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COUNTIFS(Percentuais!$FP$3:$FP$25,$A13,Percentuais!$A$3:$A$25,$E$8)</f>
        <v>0</v>
      </c>
      <c r="F13" s="4">
        <f>COUNTIFS(Percentuais!$FP$3:$FP$25,$A13,Percentuais!$A$3:$A$25,$F$8)</f>
        <v>0</v>
      </c>
      <c r="G13" s="4">
        <f>COUNTIFS(Percentuais!$FP$3:$FP$25,$A13,Percentuais!$A$3:$A$25,$G$8)</f>
        <v>0</v>
      </c>
      <c r="H13" s="4">
        <f>COUNTIFS(Percentuais!$FP$3:$FP$25,$A13,Percentuais!$A$3:$A$25,$H$8)</f>
        <v>0</v>
      </c>
      <c r="I13" s="16"/>
    </row>
    <row r="14" spans="1:9" x14ac:dyDescent="0.2">
      <c r="A14" s="14" t="s">
        <v>53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COUNTIFS(Percentuais!$FP$3:$FP$25,$A14,Percentuais!$A$3:$A$25,$E$8)</f>
        <v>0</v>
      </c>
      <c r="F14" s="4">
        <f>COUNTIFS(Percentuais!$FP$3:$FP$25,$A14,Percentuais!$A$3:$A$25,$F$8)</f>
        <v>0</v>
      </c>
      <c r="G14" s="4">
        <f>COUNTIFS(Percentuais!$FP$3:$FP$25,$A14,Percentuais!$A$3:$A$25,$G$8)</f>
        <v>0</v>
      </c>
      <c r="H14" s="4">
        <f>COUNTIFS(Percentuais!$FP$3:$FP$25,$A14,Percentuais!$A$3:$A$25,$H$8)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A044E-B955-42CB-98D6-DE7A72C957D0}">
  <dimension ref="A1:I20"/>
  <sheetViews>
    <sheetView zoomScale="40" zoomScaleNormal="4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TEXT(Percentuais!FQ1,"0")</f>
        <v>QUESTÃO170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[Processo Seletivo de Bolsas]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COUNTIFS(Percentuais!$FQ$3:$FQ$25,$A9,Percentuais!$A$3:$A$25,$E$8)</f>
        <v>0</v>
      </c>
      <c r="F9" s="4">
        <f>COUNTIFS(Percentuais!$FQ$3:$FQ$25,$A9,Percentuais!$A$3:$A$25,$F$8)</f>
        <v>0</v>
      </c>
      <c r="G9" s="4">
        <f>COUNTIFS(Percentuais!$FQ$3:$FQ$25,$A9,Percentuais!$A$3:$A$25,$G$8)</f>
        <v>0</v>
      </c>
      <c r="H9" s="4">
        <f>COUNTIFS(Percentuais!$FQ$3:$FQ$25,$A9,Percentuais!$A$3:$A$25,$H$8)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COUNTIFS(Percentuais!$FQ$3:$FQ$25,$A10,Percentuais!$A$3:$A$25,$E$8)</f>
        <v>0</v>
      </c>
      <c r="F10" s="4">
        <f>COUNTIFS(Percentuais!$FQ$3:$FQ$25,$A10,Percentuais!$A$3:$A$25,$F$8)</f>
        <v>0</v>
      </c>
      <c r="G10" s="4">
        <f>COUNTIFS(Percentuais!$FQ$3:$FQ$25,$A10,Percentuais!$A$3:$A$25,$G$8)</f>
        <v>0</v>
      </c>
      <c r="H10" s="4">
        <f>COUNTIFS(Percentuais!$FQ$3:$FQ$25,$A10,Percentuais!$A$3:$A$25,$H$8)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COUNTIFS(Percentuais!$FQ$3:$FQ$25,$A11,Percentuais!$A$3:$A$25,$E$8)</f>
        <v>0</v>
      </c>
      <c r="F11" s="4">
        <f>COUNTIFS(Percentuais!$FQ$3:$FQ$25,$A11,Percentuais!$A$3:$A$25,$F$8)</f>
        <v>0</v>
      </c>
      <c r="G11" s="4">
        <f>COUNTIFS(Percentuais!$FQ$3:$FQ$25,$A11,Percentuais!$A$3:$A$25,$G$8)</f>
        <v>0</v>
      </c>
      <c r="H11" s="4">
        <f>COUNTIFS(Percentuais!$FQ$3:$FQ$25,$A11,Percentuais!$A$3:$A$25,$H$8)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COUNTIFS(Percentuais!$FQ$3:$FQ$25,$A12,Percentuais!$A$3:$A$25,$E$8)</f>
        <v>0</v>
      </c>
      <c r="F12" s="4">
        <f>COUNTIFS(Percentuais!$FQ$3:$FQ$25,$A12,Percentuais!$A$3:$A$25,$F$8)</f>
        <v>0</v>
      </c>
      <c r="G12" s="4">
        <f>COUNTIFS(Percentuais!$FQ$3:$FQ$25,$A12,Percentuais!$A$3:$A$25,$G$8)</f>
        <v>0</v>
      </c>
      <c r="H12" s="4">
        <f>COUNTIFS(Percentuais!$FQ$3:$FQ$25,$A12,Percentuais!$A$3:$A$25,$H$8)</f>
        <v>0</v>
      </c>
      <c r="I12" s="16"/>
    </row>
    <row r="13" spans="1:9" x14ac:dyDescent="0.2">
      <c r="A13" s="14" t="s">
        <v>52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COUNTIFS(Percentuais!$FQ$3:$FQ$25,$A13,Percentuais!$A$3:$A$25,$E$8)</f>
        <v>0</v>
      </c>
      <c r="F13" s="4">
        <f>COUNTIFS(Percentuais!$FQ$3:$FQ$25,$A13,Percentuais!$A$3:$A$25,$F$8)</f>
        <v>0</v>
      </c>
      <c r="G13" s="4">
        <f>COUNTIFS(Percentuais!$FQ$3:$FQ$25,$A13,Percentuais!$A$3:$A$25,$G$8)</f>
        <v>0</v>
      </c>
      <c r="H13" s="4">
        <f>COUNTIFS(Percentuais!$FQ$3:$FQ$25,$A13,Percentuais!$A$3:$A$25,$H$8)</f>
        <v>0</v>
      </c>
      <c r="I13" s="16"/>
    </row>
    <row r="14" spans="1:9" x14ac:dyDescent="0.2">
      <c r="A14" s="14" t="s">
        <v>53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COUNTIFS(Percentuais!$FQ$3:$FQ$25,$A14,Percentuais!$A$3:$A$25,$E$8)</f>
        <v>0</v>
      </c>
      <c r="F14" s="4">
        <f>COUNTIFS(Percentuais!$FQ$3:$FQ$25,$A14,Percentuais!$A$3:$A$25,$F$8)</f>
        <v>0</v>
      </c>
      <c r="G14" s="4">
        <f>COUNTIFS(Percentuais!$FQ$3:$FQ$25,$A14,Percentuais!$A$3:$A$25,$G$8)</f>
        <v>0</v>
      </c>
      <c r="H14" s="4">
        <f>COUNTIFS(Percentuais!$FQ$3:$FQ$25,$A14,Percentuais!$A$3:$A$25,$H$8)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1881A-ADBC-4A2E-8C62-D65C056DE267}">
  <dimension ref="A1:I20"/>
  <sheetViews>
    <sheetView zoomScale="40" zoomScaleNormal="40" workbookViewId="0">
      <selection activeCell="AM48" sqref="AM4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TEXT(Percentuais!FR1,"0")</f>
        <v>QUESTÃO171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[Regimento]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COUNTIFS(Percentuais!$FR$3:$FR$25,$A9,Percentuais!$A$3:$A$25,$E$8)</f>
        <v>0</v>
      </c>
      <c r="F9" s="4">
        <f>COUNTIFS(Percentuais!$FR$3:$FR$25,$A9,Percentuais!$A$3:$A$25,$F$8)</f>
        <v>0</v>
      </c>
      <c r="G9" s="4">
        <f>COUNTIFS(Percentuais!$FR$3:$FR$25,$A9,Percentuais!$A$3:$A$25,$G$8)</f>
        <v>0</v>
      </c>
      <c r="H9" s="4">
        <f>COUNTIFS(Percentuais!$FR$3:$FR$25,$A9,Percentuais!$A$3:$A$25,$H$8)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COUNTIFS(Percentuais!$FR$3:$FR$25,$A10,Percentuais!$A$3:$A$25,$E$8)</f>
        <v>0</v>
      </c>
      <c r="F10" s="4">
        <f>COUNTIFS(Percentuais!$FR$3:$FR$25,$A10,Percentuais!$A$3:$A$25,$F$8)</f>
        <v>0</v>
      </c>
      <c r="G10" s="4">
        <f>COUNTIFS(Percentuais!$FR$3:$FR$25,$A10,Percentuais!$A$3:$A$25,$G$8)</f>
        <v>0</v>
      </c>
      <c r="H10" s="4">
        <f>COUNTIFS(Percentuais!$FR$3:$FR$25,$A10,Percentuais!$A$3:$A$25,$H$8)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COUNTIFS(Percentuais!$FR$3:$FR$25,$A11,Percentuais!$A$3:$A$25,$E$8)</f>
        <v>0</v>
      </c>
      <c r="F11" s="4">
        <f>COUNTIFS(Percentuais!$FR$3:$FR$25,$A11,Percentuais!$A$3:$A$25,$F$8)</f>
        <v>0</v>
      </c>
      <c r="G11" s="4">
        <f>COUNTIFS(Percentuais!$FR$3:$FR$25,$A11,Percentuais!$A$3:$A$25,$G$8)</f>
        <v>0</v>
      </c>
      <c r="H11" s="4">
        <f>COUNTIFS(Percentuais!$FR$3:$FR$25,$A11,Percentuais!$A$3:$A$25,$H$8)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COUNTIFS(Percentuais!$FR$3:$FR$25,$A12,Percentuais!$A$3:$A$25,$E$8)</f>
        <v>0</v>
      </c>
      <c r="F12" s="4">
        <f>COUNTIFS(Percentuais!$FR$3:$FR$25,$A12,Percentuais!$A$3:$A$25,$F$8)</f>
        <v>0</v>
      </c>
      <c r="G12" s="4">
        <f>COUNTIFS(Percentuais!$FR$3:$FR$25,$A12,Percentuais!$A$3:$A$25,$G$8)</f>
        <v>0</v>
      </c>
      <c r="H12" s="4">
        <f>COUNTIFS(Percentuais!$FR$3:$FR$25,$A12,Percentuais!$A$3:$A$25,$H$8)</f>
        <v>0</v>
      </c>
      <c r="I12" s="16"/>
    </row>
    <row r="13" spans="1:9" x14ac:dyDescent="0.2">
      <c r="A13" s="14" t="s">
        <v>52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COUNTIFS(Percentuais!$FR$3:$FR$25,$A13,Percentuais!$A$3:$A$25,$E$8)</f>
        <v>0</v>
      </c>
      <c r="F13" s="4">
        <f>COUNTIFS(Percentuais!$FR$3:$FR$25,$A13,Percentuais!$A$3:$A$25,$F$8)</f>
        <v>0</v>
      </c>
      <c r="G13" s="4">
        <f>COUNTIFS(Percentuais!$FR$3:$FR$25,$A13,Percentuais!$A$3:$A$25,$G$8)</f>
        <v>0</v>
      </c>
      <c r="H13" s="4">
        <f>COUNTIFS(Percentuais!$FR$3:$FR$25,$A13,Percentuais!$A$3:$A$25,$H$8)</f>
        <v>0</v>
      </c>
      <c r="I13" s="16"/>
    </row>
    <row r="14" spans="1:9" x14ac:dyDescent="0.2">
      <c r="A14" s="14" t="s">
        <v>53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COUNTIFS(Percentuais!$FR$3:$FR$25,$A14,Percentuais!$A$3:$A$25,$E$8)</f>
        <v>0</v>
      </c>
      <c r="F14" s="4">
        <f>COUNTIFS(Percentuais!$FR$3:$FR$25,$A14,Percentuais!$A$3:$A$25,$F$8)</f>
        <v>0</v>
      </c>
      <c r="G14" s="4">
        <f>COUNTIFS(Percentuais!$FR$3:$FR$25,$A14,Percentuais!$A$3:$A$25,$G$8)</f>
        <v>0</v>
      </c>
      <c r="H14" s="4">
        <f>COUNTIFS(Percentuais!$FR$3:$FR$25,$A14,Percentuais!$A$3:$A$25,$H$8)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36288-3200-4660-8400-1AF1F4AC5F65}">
  <dimension ref="A1:I20"/>
  <sheetViews>
    <sheetView zoomScale="40" zoomScaleNormal="40" workbookViewId="0">
      <selection activeCell="AL39" sqref="AL39:AL4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TEXT(Percentuais!FS1,"0")</f>
        <v>QUESTÃO172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[Disponibilidade de Bolsas]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COUNTIFS(Percentuais!$FS$3:$FS$25,$A9,Percentuais!$A$3:$A$25,$E$8)</f>
        <v>0</v>
      </c>
      <c r="F9" s="4">
        <f>COUNTIFS(Percentuais!$FS$3:$FS$25,$A9,Percentuais!$A$3:$A$25,$F$8)</f>
        <v>0</v>
      </c>
      <c r="G9" s="4">
        <f>COUNTIFS(Percentuais!$FS$3:$FS$25,$A9,Percentuais!$A$3:$A$25,$G$8)</f>
        <v>0</v>
      </c>
      <c r="H9" s="4">
        <f>COUNTIFS(Percentuais!$FS$3:$FS$25,$A9,Percentuais!$A$3:$A$25,$H$8)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COUNTIFS(Percentuais!$FS$3:$FS$25,$A10,Percentuais!$A$3:$A$25,$E$8)</f>
        <v>0</v>
      </c>
      <c r="F10" s="4">
        <f>COUNTIFS(Percentuais!$FS$3:$FS$25,$A10,Percentuais!$A$3:$A$25,$F$8)</f>
        <v>0</v>
      </c>
      <c r="G10" s="4">
        <f>COUNTIFS(Percentuais!$FS$3:$FS$25,$A10,Percentuais!$A$3:$A$25,$G$8)</f>
        <v>0</v>
      </c>
      <c r="H10" s="4">
        <f>COUNTIFS(Percentuais!$FS$3:$FS$25,$A10,Percentuais!$A$3:$A$25,$H$8)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COUNTIFS(Percentuais!$FS$3:$FS$25,$A11,Percentuais!$A$3:$A$25,$E$8)</f>
        <v>0</v>
      </c>
      <c r="F11" s="4">
        <f>COUNTIFS(Percentuais!$FS$3:$FS$25,$A11,Percentuais!$A$3:$A$25,$F$8)</f>
        <v>0</v>
      </c>
      <c r="G11" s="4">
        <f>COUNTIFS(Percentuais!$FS$3:$FS$25,$A11,Percentuais!$A$3:$A$25,$G$8)</f>
        <v>0</v>
      </c>
      <c r="H11" s="4">
        <f>COUNTIFS(Percentuais!$FS$3:$FS$25,$A11,Percentuais!$A$3:$A$25,$H$8)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COUNTIFS(Percentuais!$FS$3:$FS$25,$A12,Percentuais!$A$3:$A$25,$E$8)</f>
        <v>0</v>
      </c>
      <c r="F12" s="4">
        <f>COUNTIFS(Percentuais!$FS$3:$FS$25,$A12,Percentuais!$A$3:$A$25,$F$8)</f>
        <v>0</v>
      </c>
      <c r="G12" s="4">
        <f>COUNTIFS(Percentuais!$FS$3:$FS$25,$A12,Percentuais!$A$3:$A$25,$G$8)</f>
        <v>0</v>
      </c>
      <c r="H12" s="4">
        <f>COUNTIFS(Percentuais!$FS$3:$FS$25,$A12,Percentuais!$A$3:$A$25,$H$8)</f>
        <v>0</v>
      </c>
      <c r="I12" s="16"/>
    </row>
    <row r="13" spans="1:9" x14ac:dyDescent="0.2">
      <c r="A13" s="14" t="s">
        <v>52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COUNTIFS(Percentuais!$FS$3:$FS$25,$A13,Percentuais!$A$3:$A$25,$E$8)</f>
        <v>0</v>
      </c>
      <c r="F13" s="4">
        <f>COUNTIFS(Percentuais!$FS$3:$FS$25,$A13,Percentuais!$A$3:$A$25,$F$8)</f>
        <v>0</v>
      </c>
      <c r="G13" s="4">
        <f>COUNTIFS(Percentuais!$FS$3:$FS$25,$A13,Percentuais!$A$3:$A$25,$G$8)</f>
        <v>0</v>
      </c>
      <c r="H13" s="4">
        <f>COUNTIFS(Percentuais!$FS$3:$FS$25,$A13,Percentuais!$A$3:$A$25,$H$8)</f>
        <v>0</v>
      </c>
      <c r="I13" s="16"/>
    </row>
    <row r="14" spans="1:9" x14ac:dyDescent="0.2">
      <c r="A14" s="14" t="s">
        <v>53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COUNTIFS(Percentuais!$FS$3:$FS$25,$A14,Percentuais!$A$3:$A$25,$E$8)</f>
        <v>0</v>
      </c>
      <c r="F14" s="4">
        <f>COUNTIFS(Percentuais!$FS$3:$FS$25,$A14,Percentuais!$A$3:$A$25,$F$8)</f>
        <v>0</v>
      </c>
      <c r="G14" s="4">
        <f>COUNTIFS(Percentuais!$FS$3:$FS$25,$A14,Percentuais!$A$3:$A$25,$G$8)</f>
        <v>0</v>
      </c>
      <c r="H14" s="4">
        <f>COUNTIFS(Percentuais!$FS$3:$FS$25,$A14,Percentuais!$A$3:$A$25,$H$8)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1222D-84BA-45BE-B5F4-0FBB4FB0DD47}">
  <dimension ref="A1:I20"/>
  <sheetViews>
    <sheetView zoomScale="40" zoomScaleNormal="40" workbookViewId="0">
      <selection activeCell="AS52" sqref="AS5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TEXT(Percentuais!FT1,"0")</f>
        <v>QUESTÃO173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[Disponibilidade de disciplinas compatível com os créditos exigidos]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COUNTIFS(Percentuais!$FT$3:$FT$25,$A9,Percentuais!$A$3:$A$25,$E$8)</f>
        <v>0</v>
      </c>
      <c r="F9" s="4">
        <f>COUNTIFS(Percentuais!$FT$3:$FT$25,$A9,Percentuais!$A$3:$A$25,$F$8)</f>
        <v>0</v>
      </c>
      <c r="G9" s="4">
        <f>COUNTIFS(Percentuais!$FT$3:$FT$25,$A9,Percentuais!$A$3:$A$25,$G$8)</f>
        <v>0</v>
      </c>
      <c r="H9" s="4">
        <f>COUNTIFS(Percentuais!$FT$3:$FT$25,$A9,Percentuais!$A$3:$A$25,$H$8)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COUNTIFS(Percentuais!$FT$3:$FT$25,$A10,Percentuais!$A$3:$A$25,$E$8)</f>
        <v>0</v>
      </c>
      <c r="F10" s="4">
        <f>COUNTIFS(Percentuais!$FT$3:$FT$25,$A10,Percentuais!$A$3:$A$25,$F$8)</f>
        <v>0</v>
      </c>
      <c r="G10" s="4">
        <f>COUNTIFS(Percentuais!$FT$3:$FT$25,$A10,Percentuais!$A$3:$A$25,$G$8)</f>
        <v>0</v>
      </c>
      <c r="H10" s="4">
        <f>COUNTIFS(Percentuais!$FT$3:$FT$25,$A10,Percentuais!$A$3:$A$25,$H$8)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COUNTIFS(Percentuais!$FT$3:$FT$25,$A11,Percentuais!$A$3:$A$25,$E$8)</f>
        <v>0</v>
      </c>
      <c r="F11" s="4">
        <f>COUNTIFS(Percentuais!$FT$3:$FT$25,$A11,Percentuais!$A$3:$A$25,$F$8)</f>
        <v>0</v>
      </c>
      <c r="G11" s="4">
        <f>COUNTIFS(Percentuais!$FT$3:$FT$25,$A11,Percentuais!$A$3:$A$25,$G$8)</f>
        <v>0</v>
      </c>
      <c r="H11" s="4">
        <f>COUNTIFS(Percentuais!$FT$3:$FT$25,$A11,Percentuais!$A$3:$A$25,$H$8)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COUNTIFS(Percentuais!$FT$3:$FT$25,$A12,Percentuais!$A$3:$A$25,$E$8)</f>
        <v>0</v>
      </c>
      <c r="F12" s="4">
        <f>COUNTIFS(Percentuais!$FT$3:$FT$25,$A12,Percentuais!$A$3:$A$25,$F$8)</f>
        <v>0</v>
      </c>
      <c r="G12" s="4">
        <f>COUNTIFS(Percentuais!$FT$3:$FT$25,$A12,Percentuais!$A$3:$A$25,$G$8)</f>
        <v>0</v>
      </c>
      <c r="H12" s="4">
        <f>COUNTIFS(Percentuais!$FT$3:$FT$25,$A12,Percentuais!$A$3:$A$25,$H$8)</f>
        <v>0</v>
      </c>
      <c r="I12" s="16"/>
    </row>
    <row r="13" spans="1:9" x14ac:dyDescent="0.2">
      <c r="A13" s="14" t="s">
        <v>52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COUNTIFS(Percentuais!$FT$3:$FT$25,$A13,Percentuais!$A$3:$A$25,$E$8)</f>
        <v>0</v>
      </c>
      <c r="F13" s="4">
        <f>COUNTIFS(Percentuais!$FT$3:$FT$25,$A13,Percentuais!$A$3:$A$25,$F$8)</f>
        <v>0</v>
      </c>
      <c r="G13" s="4">
        <f>COUNTIFS(Percentuais!$FT$3:$FT$25,$A13,Percentuais!$A$3:$A$25,$G$8)</f>
        <v>0</v>
      </c>
      <c r="H13" s="4">
        <f>COUNTIFS(Percentuais!$FT$3:$FT$25,$A13,Percentuais!$A$3:$A$25,$H$8)</f>
        <v>0</v>
      </c>
      <c r="I13" s="16"/>
    </row>
    <row r="14" spans="1:9" x14ac:dyDescent="0.2">
      <c r="A14" s="14" t="s">
        <v>53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COUNTIFS(Percentuais!$FT$3:$FT$25,$A14,Percentuais!$A$3:$A$25,$E$8)</f>
        <v>0</v>
      </c>
      <c r="F14" s="4">
        <f>COUNTIFS(Percentuais!$FT$3:$FT$25,$A14,Percentuais!$A$3:$A$25,$F$8)</f>
        <v>0</v>
      </c>
      <c r="G14" s="4">
        <f>COUNTIFS(Percentuais!$FT$3:$FT$25,$A14,Percentuais!$A$3:$A$25,$G$8)</f>
        <v>0</v>
      </c>
      <c r="H14" s="4">
        <f>COUNTIFS(Percentuais!$FT$3:$FT$25,$A14,Percentuais!$A$3:$A$25,$H$8)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65B11-8E31-4C20-A8D0-13918A8BD10A}">
  <dimension ref="A1:I20"/>
  <sheetViews>
    <sheetView zoomScale="50" zoomScaleNormal="50" workbookViewId="0">
      <selection activeCell="AG34" sqref="AG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TEXT(Percentuais!FU1,"0")</f>
        <v>QUESTÃO174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[Pertinência das disciplinas com a área]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COUNTIFS(Percentuais!$FU$3:$FU$25,$A9,Percentuais!$A$3:$A$25,$E$8)</f>
        <v>0</v>
      </c>
      <c r="F9" s="4">
        <f>COUNTIFS(Percentuais!$FU$3:$FU$25,$A9,Percentuais!$A$3:$A$25,$F$8)</f>
        <v>0</v>
      </c>
      <c r="G9" s="4">
        <f>COUNTIFS(Percentuais!$FU$3:$FU$25,$A9,Percentuais!$A$3:$A$25,$G$8)</f>
        <v>0</v>
      </c>
      <c r="H9" s="4">
        <f>COUNTIFS(Percentuais!$FU$3:$FU$25,$A9,Percentuais!$A$3:$A$25,$H$8)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COUNTIFS(Percentuais!$FU$3:$FU$25,$A10,Percentuais!$A$3:$A$25,$E$8)</f>
        <v>0</v>
      </c>
      <c r="F10" s="4">
        <f>COUNTIFS(Percentuais!$FU$3:$FU$25,$A10,Percentuais!$A$3:$A$25,$F$8)</f>
        <v>0</v>
      </c>
      <c r="G10" s="4">
        <f>COUNTIFS(Percentuais!$FU$3:$FU$25,$A10,Percentuais!$A$3:$A$25,$G$8)</f>
        <v>0</v>
      </c>
      <c r="H10" s="4">
        <f>COUNTIFS(Percentuais!$FU$3:$FU$25,$A10,Percentuais!$A$3:$A$25,$H$8)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COUNTIFS(Percentuais!$FU$3:$FU$25,$A11,Percentuais!$A$3:$A$25,$E$8)</f>
        <v>0</v>
      </c>
      <c r="F11" s="4">
        <f>COUNTIFS(Percentuais!$FU$3:$FU$25,$A11,Percentuais!$A$3:$A$25,$F$8)</f>
        <v>0</v>
      </c>
      <c r="G11" s="4">
        <f>COUNTIFS(Percentuais!$FU$3:$FU$25,$A11,Percentuais!$A$3:$A$25,$G$8)</f>
        <v>0</v>
      </c>
      <c r="H11" s="4">
        <f>COUNTIFS(Percentuais!$FU$3:$FU$25,$A11,Percentuais!$A$3:$A$25,$H$8)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COUNTIFS(Percentuais!$FU$3:$FU$25,$A12,Percentuais!$A$3:$A$25,$E$8)</f>
        <v>0</v>
      </c>
      <c r="F12" s="4">
        <f>COUNTIFS(Percentuais!$FU$3:$FU$25,$A12,Percentuais!$A$3:$A$25,$F$8)</f>
        <v>0</v>
      </c>
      <c r="G12" s="4">
        <f>COUNTIFS(Percentuais!$FU$3:$FU$25,$A12,Percentuais!$A$3:$A$25,$G$8)</f>
        <v>0</v>
      </c>
      <c r="H12" s="4">
        <f>COUNTIFS(Percentuais!$FU$3:$FU$25,$A12,Percentuais!$A$3:$A$25,$H$8)</f>
        <v>0</v>
      </c>
      <c r="I12" s="16"/>
    </row>
    <row r="13" spans="1:9" x14ac:dyDescent="0.2">
      <c r="A13" s="14" t="s">
        <v>52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COUNTIFS(Percentuais!$FU$3:$FU$25,$A13,Percentuais!$A$3:$A$25,$E$8)</f>
        <v>0</v>
      </c>
      <c r="F13" s="4">
        <f>COUNTIFS(Percentuais!$FU$3:$FU$25,$A13,Percentuais!$A$3:$A$25,$F$8)</f>
        <v>0</v>
      </c>
      <c r="G13" s="4">
        <f>COUNTIFS(Percentuais!$FU$3:$FU$25,$A13,Percentuais!$A$3:$A$25,$G$8)</f>
        <v>0</v>
      </c>
      <c r="H13" s="4">
        <f>COUNTIFS(Percentuais!$FU$3:$FU$25,$A13,Percentuais!$A$3:$A$25,$H$8)</f>
        <v>0</v>
      </c>
      <c r="I13" s="16"/>
    </row>
    <row r="14" spans="1:9" x14ac:dyDescent="0.2">
      <c r="A14" s="14" t="s">
        <v>53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COUNTIFS(Percentuais!$FU$3:$FU$25,$A14,Percentuais!$A$3:$A$25,$E$8)</f>
        <v>0</v>
      </c>
      <c r="F14" s="4">
        <f>COUNTIFS(Percentuais!$FU$3:$FU$25,$A14,Percentuais!$A$3:$A$25,$F$8)</f>
        <v>0</v>
      </c>
      <c r="G14" s="4">
        <f>COUNTIFS(Percentuais!$FU$3:$FU$25,$A14,Percentuais!$A$3:$A$25,$G$8)</f>
        <v>0</v>
      </c>
      <c r="H14" s="4">
        <f>COUNTIFS(Percentuais!$FU$3:$FU$25,$A14,Percentuais!$A$3:$A$25,$H$8)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50037-E87C-479A-90C8-4BA7749830A2}">
  <dimension ref="A1:I20"/>
  <sheetViews>
    <sheetView zoomScale="40" zoomScaleNormal="40" workbookViewId="0">
      <selection activeCell="AN43" sqref="AN4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TEXT(Percentuais!FV1,"0")</f>
        <v>QUESTÃO175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[Aplicabilidade direta das disciplinas para a pesquisa]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COUNTIFS(Percentuais!$FV$3:$FV$25,$A9,Percentuais!$A$3:$A$25,$E$8)</f>
        <v>0</v>
      </c>
      <c r="F9" s="4">
        <f>COUNTIFS(Percentuais!$FV$3:$FV$25,$A9,Percentuais!$A$3:$A$25,$F$8)</f>
        <v>0</v>
      </c>
      <c r="G9" s="4">
        <f>COUNTIFS(Percentuais!$FV$3:$FV$25,$A9,Percentuais!$A$3:$A$25,$G$8)</f>
        <v>0</v>
      </c>
      <c r="H9" s="4">
        <f>COUNTIFS(Percentuais!$FV$3:$FV$25,$A9,Percentuais!$A$3:$A$25,$H$8)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COUNTIFS(Percentuais!$FV$3:$FV$25,$A10,Percentuais!$A$3:$A$25,$E$8)</f>
        <v>0</v>
      </c>
      <c r="F10" s="4">
        <f>COUNTIFS(Percentuais!$FV$3:$FV$25,$A10,Percentuais!$A$3:$A$25,$F$8)</f>
        <v>0</v>
      </c>
      <c r="G10" s="4">
        <f>COUNTIFS(Percentuais!$FV$3:$FV$25,$A10,Percentuais!$A$3:$A$25,$G$8)</f>
        <v>0</v>
      </c>
      <c r="H10" s="4">
        <f>COUNTIFS(Percentuais!$FV$3:$FV$25,$A10,Percentuais!$A$3:$A$25,$H$8)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COUNTIFS(Percentuais!$FV$3:$FV$25,$A11,Percentuais!$A$3:$A$25,$E$8)</f>
        <v>0</v>
      </c>
      <c r="F11" s="4">
        <f>COUNTIFS(Percentuais!$FV$3:$FV$25,$A11,Percentuais!$A$3:$A$25,$F$8)</f>
        <v>0</v>
      </c>
      <c r="G11" s="4">
        <f>COUNTIFS(Percentuais!$FV$3:$FV$25,$A11,Percentuais!$A$3:$A$25,$G$8)</f>
        <v>0</v>
      </c>
      <c r="H11" s="4">
        <f>COUNTIFS(Percentuais!$FV$3:$FV$25,$A11,Percentuais!$A$3:$A$25,$H$8)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COUNTIFS(Percentuais!$FV$3:$FV$25,$A12,Percentuais!$A$3:$A$25,$E$8)</f>
        <v>0</v>
      </c>
      <c r="F12" s="4">
        <f>COUNTIFS(Percentuais!$FV$3:$FV$25,$A12,Percentuais!$A$3:$A$25,$F$8)</f>
        <v>0</v>
      </c>
      <c r="G12" s="4">
        <f>COUNTIFS(Percentuais!$FV$3:$FV$25,$A12,Percentuais!$A$3:$A$25,$G$8)</f>
        <v>0</v>
      </c>
      <c r="H12" s="4">
        <f>COUNTIFS(Percentuais!$FV$3:$FV$25,$A12,Percentuais!$A$3:$A$25,$H$8)</f>
        <v>0</v>
      </c>
      <c r="I12" s="16"/>
    </row>
    <row r="13" spans="1:9" x14ac:dyDescent="0.2">
      <c r="A13" s="14" t="s">
        <v>52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COUNTIFS(Percentuais!$FV$3:$FV$25,$A13,Percentuais!$A$3:$A$25,$E$8)</f>
        <v>0</v>
      </c>
      <c r="F13" s="4">
        <f>COUNTIFS(Percentuais!$FV$3:$FV$25,$A13,Percentuais!$A$3:$A$25,$F$8)</f>
        <v>0</v>
      </c>
      <c r="G13" s="4">
        <f>COUNTIFS(Percentuais!$FV$3:$FV$25,$A13,Percentuais!$A$3:$A$25,$G$8)</f>
        <v>0</v>
      </c>
      <c r="H13" s="4">
        <f>COUNTIFS(Percentuais!$FV$3:$FV$25,$A13,Percentuais!$A$3:$A$25,$H$8)</f>
        <v>0</v>
      </c>
      <c r="I13" s="16"/>
    </row>
    <row r="14" spans="1:9" x14ac:dyDescent="0.2">
      <c r="A14" s="14" t="s">
        <v>53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COUNTIFS(Percentuais!$FV$3:$FV$25,$A14,Percentuais!$A$3:$A$25,$E$8)</f>
        <v>0</v>
      </c>
      <c r="F14" s="4">
        <f>COUNTIFS(Percentuais!$FV$3:$FV$25,$A14,Percentuais!$A$3:$A$25,$F$8)</f>
        <v>0</v>
      </c>
      <c r="G14" s="4">
        <f>COUNTIFS(Percentuais!$FV$3:$FV$25,$A14,Percentuais!$A$3:$A$25,$G$8)</f>
        <v>0</v>
      </c>
      <c r="H14" s="4">
        <f>COUNTIFS(Percentuais!$FV$3:$FV$25,$A14,Percentuais!$A$3:$A$25,$H$8)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FEC84-E65A-41A6-8FFA-EF34DDD7FC4A}">
  <dimension ref="A1:I20"/>
  <sheetViews>
    <sheetView zoomScale="50" zoomScaleNormal="50" workbookViewId="0">
      <selection activeCell="AJ34" sqref="AJ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TEXT(Percentuais!FW1,"0")</f>
        <v>QUESTÃO176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[Feedback do aluno quanto às disciplinas ofertadas]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COUNTIFS(Percentuais!$FW$3:$FW$25,$A9,Percentuais!$A$3:$A$25,$E$8)</f>
        <v>0</v>
      </c>
      <c r="F9" s="4">
        <f>COUNTIFS(Percentuais!$FW$3:$FW$25,$A9,Percentuais!$A$3:$A$25,$F$8)</f>
        <v>0</v>
      </c>
      <c r="G9" s="4">
        <f>COUNTIFS(Percentuais!$FW$3:$FW$25,$A9,Percentuais!$A$3:$A$25,$G$8)</f>
        <v>0</v>
      </c>
      <c r="H9" s="4">
        <f>COUNTIFS(Percentuais!$FW$3:$FW$25,$A9,Percentuais!$A$3:$A$25,$H$8)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COUNTIFS(Percentuais!$FW$3:$FW$25,$A10,Percentuais!$A$3:$A$25,$E$8)</f>
        <v>0</v>
      </c>
      <c r="F10" s="4">
        <f>COUNTIFS(Percentuais!$FW$3:$FW$25,$A10,Percentuais!$A$3:$A$25,$F$8)</f>
        <v>0</v>
      </c>
      <c r="G10" s="4">
        <f>COUNTIFS(Percentuais!$FW$3:$FW$25,$A10,Percentuais!$A$3:$A$25,$G$8)</f>
        <v>0</v>
      </c>
      <c r="H10" s="4">
        <f>COUNTIFS(Percentuais!$FW$3:$FW$25,$A10,Percentuais!$A$3:$A$25,$H$8)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COUNTIFS(Percentuais!$FW$3:$FW$25,$A11,Percentuais!$A$3:$A$25,$E$8)</f>
        <v>0</v>
      </c>
      <c r="F11" s="4">
        <f>COUNTIFS(Percentuais!$FW$3:$FW$25,$A11,Percentuais!$A$3:$A$25,$F$8)</f>
        <v>0</v>
      </c>
      <c r="G11" s="4">
        <f>COUNTIFS(Percentuais!$FW$3:$FW$25,$A11,Percentuais!$A$3:$A$25,$G$8)</f>
        <v>0</v>
      </c>
      <c r="H11" s="4">
        <f>COUNTIFS(Percentuais!$FW$3:$FW$25,$A11,Percentuais!$A$3:$A$25,$H$8)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COUNTIFS(Percentuais!$FW$3:$FW$25,$A12,Percentuais!$A$3:$A$25,$E$8)</f>
        <v>0</v>
      </c>
      <c r="F12" s="4">
        <f>COUNTIFS(Percentuais!$FW$3:$FW$25,$A12,Percentuais!$A$3:$A$25,$F$8)</f>
        <v>0</v>
      </c>
      <c r="G12" s="4">
        <f>COUNTIFS(Percentuais!$FW$3:$FW$25,$A12,Percentuais!$A$3:$A$25,$G$8)</f>
        <v>0</v>
      </c>
      <c r="H12" s="4">
        <f>COUNTIFS(Percentuais!$FW$3:$FW$25,$A12,Percentuais!$A$3:$A$25,$H$8)</f>
        <v>0</v>
      </c>
      <c r="I12" s="16"/>
    </row>
    <row r="13" spans="1:9" x14ac:dyDescent="0.2">
      <c r="A13" s="14" t="s">
        <v>52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COUNTIFS(Percentuais!$FW$3:$FW$25,$A13,Percentuais!$A$3:$A$25,$E$8)</f>
        <v>0</v>
      </c>
      <c r="F13" s="4">
        <f>COUNTIFS(Percentuais!$FW$3:$FW$25,$A13,Percentuais!$A$3:$A$25,$F$8)</f>
        <v>0</v>
      </c>
      <c r="G13" s="4">
        <f>COUNTIFS(Percentuais!$FW$3:$FW$25,$A13,Percentuais!$A$3:$A$25,$G$8)</f>
        <v>0</v>
      </c>
      <c r="H13" s="4">
        <f>COUNTIFS(Percentuais!$FW$3:$FW$25,$A13,Percentuais!$A$3:$A$25,$H$8)</f>
        <v>0</v>
      </c>
      <c r="I13" s="16"/>
    </row>
    <row r="14" spans="1:9" x14ac:dyDescent="0.2">
      <c r="A14" s="14" t="s">
        <v>53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COUNTIFS(Percentuais!$FW$3:$FW$25,$A14,Percentuais!$A$3:$A$25,$E$8)</f>
        <v>0</v>
      </c>
      <c r="F14" s="4">
        <f>COUNTIFS(Percentuais!$FW$3:$FW$25,$A14,Percentuais!$A$3:$A$25,$F$8)</f>
        <v>0</v>
      </c>
      <c r="G14" s="4">
        <f>COUNTIFS(Percentuais!$FW$3:$FW$25,$A14,Percentuais!$A$3:$A$25,$G$8)</f>
        <v>0</v>
      </c>
      <c r="H14" s="4">
        <f>COUNTIFS(Percentuais!$FW$3:$FW$25,$A14,Percentuais!$A$3:$A$25,$H$8)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2912A-2256-4791-A0BE-EF5248235623}">
  <dimension ref="A1:I20"/>
  <sheetViews>
    <sheetView zoomScale="40" zoomScaleNormal="40" workbookViewId="0">
      <selection activeCell="AQ53" sqref="AQ5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TEXT(Percentuais!FX1,"0")</f>
        <v>QUESTÃO177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[Profundidade dos conteúdos nas disciplinas ofertadas]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COUNTIFS(Percentuais!$FX$3:$FX$25,$A9,Percentuais!$A$3:$A$25,$E$8)</f>
        <v>0</v>
      </c>
      <c r="F9" s="4">
        <f>COUNTIFS(Percentuais!$FX$3:$FX$25,$A9,Percentuais!$A$3:$A$25,$F$8)</f>
        <v>0</v>
      </c>
      <c r="G9" s="4">
        <f>COUNTIFS(Percentuais!$FX$3:$FX$25,$A9,Percentuais!$A$3:$A$25,$G$8)</f>
        <v>0</v>
      </c>
      <c r="H9" s="4">
        <f>COUNTIFS(Percentuais!$FX$3:$FX$25,$A9,Percentuais!$A$3:$A$25,$H$8)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COUNTIFS(Percentuais!$FX$3:$FX$25,$A10,Percentuais!$A$3:$A$25,$E$8)</f>
        <v>0</v>
      </c>
      <c r="F10" s="4">
        <f>COUNTIFS(Percentuais!$FX$3:$FX$25,$A10,Percentuais!$A$3:$A$25,$F$8)</f>
        <v>0</v>
      </c>
      <c r="G10" s="4">
        <f>COUNTIFS(Percentuais!$FX$3:$FX$25,$A10,Percentuais!$A$3:$A$25,$G$8)</f>
        <v>0</v>
      </c>
      <c r="H10" s="4">
        <f>COUNTIFS(Percentuais!$FX$3:$FX$25,$A10,Percentuais!$A$3:$A$25,$H$8)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COUNTIFS(Percentuais!$FX$3:$FX$25,$A11,Percentuais!$A$3:$A$25,$E$8)</f>
        <v>0</v>
      </c>
      <c r="F11" s="4">
        <f>COUNTIFS(Percentuais!$FX$3:$FX$25,$A11,Percentuais!$A$3:$A$25,$F$8)</f>
        <v>0</v>
      </c>
      <c r="G11" s="4">
        <f>COUNTIFS(Percentuais!$FX$3:$FX$25,$A11,Percentuais!$A$3:$A$25,$G$8)</f>
        <v>0</v>
      </c>
      <c r="H11" s="4">
        <f>COUNTIFS(Percentuais!$FX$3:$FX$25,$A11,Percentuais!$A$3:$A$25,$H$8)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COUNTIFS(Percentuais!$FX$3:$FX$25,$A12,Percentuais!$A$3:$A$25,$E$8)</f>
        <v>0</v>
      </c>
      <c r="F12" s="4">
        <f>COUNTIFS(Percentuais!$FX$3:$FX$25,$A12,Percentuais!$A$3:$A$25,$F$8)</f>
        <v>0</v>
      </c>
      <c r="G12" s="4">
        <f>COUNTIFS(Percentuais!$FX$3:$FX$25,$A12,Percentuais!$A$3:$A$25,$G$8)</f>
        <v>0</v>
      </c>
      <c r="H12" s="4">
        <f>COUNTIFS(Percentuais!$FX$3:$FX$25,$A12,Percentuais!$A$3:$A$25,$H$8)</f>
        <v>0</v>
      </c>
      <c r="I12" s="16"/>
    </row>
    <row r="13" spans="1:9" x14ac:dyDescent="0.2">
      <c r="A13" s="14" t="s">
        <v>52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COUNTIFS(Percentuais!$FX$3:$FX$25,$A13,Percentuais!$A$3:$A$25,$E$8)</f>
        <v>0</v>
      </c>
      <c r="F13" s="4">
        <f>COUNTIFS(Percentuais!$FX$3:$FX$25,$A13,Percentuais!$A$3:$A$25,$F$8)</f>
        <v>0</v>
      </c>
      <c r="G13" s="4">
        <f>COUNTIFS(Percentuais!$FX$3:$FX$25,$A13,Percentuais!$A$3:$A$25,$G$8)</f>
        <v>0</v>
      </c>
      <c r="H13" s="4">
        <f>COUNTIFS(Percentuais!$FX$3:$FX$25,$A13,Percentuais!$A$3:$A$25,$H$8)</f>
        <v>0</v>
      </c>
      <c r="I13" s="16"/>
    </row>
    <row r="14" spans="1:9" x14ac:dyDescent="0.2">
      <c r="A14" s="14" t="s">
        <v>53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COUNTIFS(Percentuais!$FX$3:$FX$25,$A14,Percentuais!$A$3:$A$25,$E$8)</f>
        <v>0</v>
      </c>
      <c r="F14" s="4">
        <f>COUNTIFS(Percentuais!$FX$3:$FX$25,$A14,Percentuais!$A$3:$A$25,$F$8)</f>
        <v>0</v>
      </c>
      <c r="G14" s="4">
        <f>COUNTIFS(Percentuais!$FX$3:$FX$25,$A14,Percentuais!$A$3:$A$25,$G$8)</f>
        <v>0</v>
      </c>
      <c r="H14" s="4">
        <f>COUNTIFS(Percentuais!$FX$3:$FX$25,$A14,Percentuais!$A$3:$A$25,$H$8)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9914E-3E07-4329-9B4D-7D0CD14E07D5}">
  <dimension ref="A1:I20"/>
  <sheetViews>
    <sheetView zoomScale="50" zoomScaleNormal="50" workbookViewId="0">
      <selection activeCell="AI36" sqref="AI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TEXT(Percentuais!FY1,"0")</f>
        <v>QUESTÃO178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[Procedimentos usados para avaliação e feedback do desempenho discente nas disciplinas ofertadas]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COUNTIFS(Percentuais!$FY$3:$FY$25,$A9,Percentuais!$A$3:$A$25,$E$8)</f>
        <v>0</v>
      </c>
      <c r="F9" s="4">
        <f>COUNTIFS(Percentuais!$FY$3:$FY$25,$A9,Percentuais!$A$3:$A$25,$F$8)</f>
        <v>0</v>
      </c>
      <c r="G9" s="4">
        <f>COUNTIFS(Percentuais!$FY$3:$FY$25,$A9,Percentuais!$A$3:$A$25,$G$8)</f>
        <v>0</v>
      </c>
      <c r="H9" s="4">
        <f>COUNTIFS(Percentuais!$FY$3:$FY$25,$A9,Percentuais!$A$3:$A$25,$H$8)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COUNTIFS(Percentuais!$FY$3:$FY$25,$A10,Percentuais!$A$3:$A$25,$E$8)</f>
        <v>0</v>
      </c>
      <c r="F10" s="4">
        <f>COUNTIFS(Percentuais!$FY$3:$FY$25,$A10,Percentuais!$A$3:$A$25,$F$8)</f>
        <v>0</v>
      </c>
      <c r="G10" s="4">
        <f>COUNTIFS(Percentuais!$FY$3:$FY$25,$A10,Percentuais!$A$3:$A$25,$G$8)</f>
        <v>0</v>
      </c>
      <c r="H10" s="4">
        <f>COUNTIFS(Percentuais!$FY$3:$FY$25,$A10,Percentuais!$A$3:$A$25,$H$8)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COUNTIFS(Percentuais!$FY$3:$FY$25,$A11,Percentuais!$A$3:$A$25,$E$8)</f>
        <v>0</v>
      </c>
      <c r="F11" s="4">
        <f>COUNTIFS(Percentuais!$FY$3:$FY$25,$A11,Percentuais!$A$3:$A$25,$F$8)</f>
        <v>0</v>
      </c>
      <c r="G11" s="4">
        <f>COUNTIFS(Percentuais!$FY$3:$FY$25,$A11,Percentuais!$A$3:$A$25,$G$8)</f>
        <v>0</v>
      </c>
      <c r="H11" s="4">
        <f>COUNTIFS(Percentuais!$FY$3:$FY$25,$A11,Percentuais!$A$3:$A$25,$H$8)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COUNTIFS(Percentuais!$FY$3:$FY$25,$A12,Percentuais!$A$3:$A$25,$E$8)</f>
        <v>0</v>
      </c>
      <c r="F12" s="4">
        <f>COUNTIFS(Percentuais!$FY$3:$FY$25,$A12,Percentuais!$A$3:$A$25,$F$8)</f>
        <v>0</v>
      </c>
      <c r="G12" s="4">
        <f>COUNTIFS(Percentuais!$FY$3:$FY$25,$A12,Percentuais!$A$3:$A$25,$G$8)</f>
        <v>0</v>
      </c>
      <c r="H12" s="4">
        <f>COUNTIFS(Percentuais!$FY$3:$FY$25,$A12,Percentuais!$A$3:$A$25,$H$8)</f>
        <v>0</v>
      </c>
      <c r="I12" s="16"/>
    </row>
    <row r="13" spans="1:9" x14ac:dyDescent="0.2">
      <c r="A13" s="14" t="s">
        <v>52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COUNTIFS(Percentuais!$FY$3:$FY$25,$A13,Percentuais!$A$3:$A$25,$E$8)</f>
        <v>0</v>
      </c>
      <c r="F13" s="4">
        <f>COUNTIFS(Percentuais!$FY$3:$FY$25,$A13,Percentuais!$A$3:$A$25,$F$8)</f>
        <v>0</v>
      </c>
      <c r="G13" s="4">
        <f>COUNTIFS(Percentuais!$FY$3:$FY$25,$A13,Percentuais!$A$3:$A$25,$G$8)</f>
        <v>0</v>
      </c>
      <c r="H13" s="4">
        <f>COUNTIFS(Percentuais!$FY$3:$FY$25,$A13,Percentuais!$A$3:$A$25,$H$8)</f>
        <v>0</v>
      </c>
      <c r="I13" s="16"/>
    </row>
    <row r="14" spans="1:9" x14ac:dyDescent="0.2">
      <c r="A14" s="14" t="s">
        <v>53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COUNTIFS(Percentuais!$FY$3:$FY$25,$A14,Percentuais!$A$3:$A$25,$E$8)</f>
        <v>0</v>
      </c>
      <c r="F14" s="4">
        <f>COUNTIFS(Percentuais!$FY$3:$FY$25,$A14,Percentuais!$A$3:$A$25,$F$8)</f>
        <v>0</v>
      </c>
      <c r="G14" s="4">
        <f>COUNTIFS(Percentuais!$FY$3:$FY$25,$A14,Percentuais!$A$3:$A$25,$G$8)</f>
        <v>0</v>
      </c>
      <c r="H14" s="4">
        <f>COUNTIFS(Percentuais!$FY$3:$FY$25,$A14,Percentuais!$A$3:$A$25,$H$8)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F24B1-3621-415A-A3FC-26CC7094014D}">
  <dimension ref="A1:I20"/>
  <sheetViews>
    <sheetView zoomScale="40" zoomScaleNormal="40" workbookViewId="0">
      <selection activeCell="AM15" sqref="AM1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TEXT(Percentuais!FZ1,"0")</f>
        <v>QUESTÃO179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[Número de orientadores disponíveis no PPG]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COUNTIFS(Percentuais!$FZ$3:$FZ$25,$A9,Percentuais!$A$3:$A$25,$E$8)</f>
        <v>0</v>
      </c>
      <c r="F9" s="4">
        <f>COUNTIFS(Percentuais!$FZ$3:$FZ$25,$A9,Percentuais!$A$3:$A$25,$F$8)</f>
        <v>0</v>
      </c>
      <c r="G9" s="4">
        <f>COUNTIFS(Percentuais!$FZ$3:$FZ$25,$A9,Percentuais!$A$3:$A$25,$G$8)</f>
        <v>0</v>
      </c>
      <c r="H9" s="4">
        <f>COUNTIFS(Percentuais!$FZ$3:$FZ$25,$A9,Percentuais!$A$3:$A$25,$H$8)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COUNTIFS(Percentuais!$FZ$3:$FZ$25,$A10,Percentuais!$A$3:$A$25,$E$8)</f>
        <v>0</v>
      </c>
      <c r="F10" s="4">
        <f>COUNTIFS(Percentuais!$FZ$3:$FZ$25,$A10,Percentuais!$A$3:$A$25,$F$8)</f>
        <v>0</v>
      </c>
      <c r="G10" s="4">
        <f>COUNTIFS(Percentuais!$FZ$3:$FZ$25,$A10,Percentuais!$A$3:$A$25,$G$8)</f>
        <v>0</v>
      </c>
      <c r="H10" s="4">
        <f>COUNTIFS(Percentuais!$FZ$3:$FZ$25,$A10,Percentuais!$A$3:$A$25,$H$8)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COUNTIFS(Percentuais!$FZ$3:$FZ$25,$A11,Percentuais!$A$3:$A$25,$E$8)</f>
        <v>0</v>
      </c>
      <c r="F11" s="4">
        <f>COUNTIFS(Percentuais!$FZ$3:$FZ$25,$A11,Percentuais!$A$3:$A$25,$F$8)</f>
        <v>0</v>
      </c>
      <c r="G11" s="4">
        <f>COUNTIFS(Percentuais!$FZ$3:$FZ$25,$A11,Percentuais!$A$3:$A$25,$G$8)</f>
        <v>0</v>
      </c>
      <c r="H11" s="4">
        <f>COUNTIFS(Percentuais!$FZ$3:$FZ$25,$A11,Percentuais!$A$3:$A$25,$H$8)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COUNTIFS(Percentuais!$FZ$3:$FZ$25,$A12,Percentuais!$A$3:$A$25,$E$8)</f>
        <v>0</v>
      </c>
      <c r="F12" s="4">
        <f>COUNTIFS(Percentuais!$FZ$3:$FZ$25,$A12,Percentuais!$A$3:$A$25,$F$8)</f>
        <v>0</v>
      </c>
      <c r="G12" s="4">
        <f>COUNTIFS(Percentuais!$FZ$3:$FZ$25,$A12,Percentuais!$A$3:$A$25,$G$8)</f>
        <v>0</v>
      </c>
      <c r="H12" s="4">
        <f>COUNTIFS(Percentuais!$FZ$3:$FZ$25,$A12,Percentuais!$A$3:$A$25,$H$8)</f>
        <v>0</v>
      </c>
      <c r="I12" s="16"/>
    </row>
    <row r="13" spans="1:9" x14ac:dyDescent="0.2">
      <c r="A13" s="14" t="s">
        <v>52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COUNTIFS(Percentuais!$FZ$3:$FZ$25,$A13,Percentuais!$A$3:$A$25,$E$8)</f>
        <v>0</v>
      </c>
      <c r="F13" s="4">
        <f>COUNTIFS(Percentuais!$FZ$3:$FZ$25,$A13,Percentuais!$A$3:$A$25,$F$8)</f>
        <v>0</v>
      </c>
      <c r="G13" s="4">
        <f>COUNTIFS(Percentuais!$FZ$3:$FZ$25,$A13,Percentuais!$A$3:$A$25,$G$8)</f>
        <v>0</v>
      </c>
      <c r="H13" s="4">
        <f>COUNTIFS(Percentuais!$FZ$3:$FZ$25,$A13,Percentuais!$A$3:$A$25,$H$8)</f>
        <v>0</v>
      </c>
      <c r="I13" s="16"/>
    </row>
    <row r="14" spans="1:9" x14ac:dyDescent="0.2">
      <c r="A14" s="14" t="s">
        <v>53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COUNTIFS(Percentuais!$FZ$3:$FZ$25,$A14,Percentuais!$A$3:$A$25,$E$8)</f>
        <v>0</v>
      </c>
      <c r="F14" s="4">
        <f>COUNTIFS(Percentuais!$FZ$3:$FZ$25,$A14,Percentuais!$A$3:$A$25,$F$8)</f>
        <v>0</v>
      </c>
      <c r="G14" s="4">
        <f>COUNTIFS(Percentuais!$FZ$3:$FZ$25,$A14,Percentuais!$A$3:$A$25,$G$8)</f>
        <v>0</v>
      </c>
      <c r="H14" s="4">
        <f>COUNTIFS(Percentuais!$FZ$3:$FZ$25,$A14,Percentuais!$A$3:$A$25,$H$8)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07195-5DBC-4817-9A56-9D1A7B25BCF8}">
  <dimension ref="A1:I20"/>
  <sheetViews>
    <sheetView zoomScale="50" zoomScaleNormal="50" workbookViewId="0">
      <selection activeCell="AG10" sqref="AG10:AG1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TEXT(Percentuais!GA1,"0")</f>
        <v>QUESTÃO180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[Conhecimento e atualização dos orientadores disponíveis]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COUNTIFS(Percentuais!$GA$3:$GA$25,$A9,Percentuais!$A$3:$A$25,$E$8)</f>
        <v>0</v>
      </c>
      <c r="F9" s="4">
        <f>COUNTIFS(Percentuais!$GA$3:$GA$25,$A9,Percentuais!$A$3:$A$25,$F$8)</f>
        <v>0</v>
      </c>
      <c r="G9" s="4">
        <f>COUNTIFS(Percentuais!$GA$3:$GA$25,$A9,Percentuais!$A$3:$A$25,$G$8)</f>
        <v>0</v>
      </c>
      <c r="H9" s="4">
        <f>COUNTIFS(Percentuais!$GA$3:$GA$25,$A9,Percentuais!$A$3:$A$25,$H$8)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COUNTIFS(Percentuais!$GA$3:$GA$25,$A10,Percentuais!$A$3:$A$25,$E$8)</f>
        <v>0</v>
      </c>
      <c r="F10" s="4">
        <f>COUNTIFS(Percentuais!$GA$3:$GA$25,$A10,Percentuais!$A$3:$A$25,$F$8)</f>
        <v>0</v>
      </c>
      <c r="G10" s="4">
        <f>COUNTIFS(Percentuais!$GA$3:$GA$25,$A10,Percentuais!$A$3:$A$25,$G$8)</f>
        <v>0</v>
      </c>
      <c r="H10" s="4">
        <f>COUNTIFS(Percentuais!$GA$3:$GA$25,$A10,Percentuais!$A$3:$A$25,$H$8)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COUNTIFS(Percentuais!$GA$3:$GA$25,$A11,Percentuais!$A$3:$A$25,$E$8)</f>
        <v>0</v>
      </c>
      <c r="F11" s="4">
        <f>COUNTIFS(Percentuais!$GA$3:$GA$25,$A11,Percentuais!$A$3:$A$25,$F$8)</f>
        <v>0</v>
      </c>
      <c r="G11" s="4">
        <f>COUNTIFS(Percentuais!$GA$3:$GA$25,$A11,Percentuais!$A$3:$A$25,$G$8)</f>
        <v>0</v>
      </c>
      <c r="H11" s="4">
        <f>COUNTIFS(Percentuais!$GA$3:$GA$25,$A11,Percentuais!$A$3:$A$25,$H$8)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COUNTIFS(Percentuais!$GA$3:$GA$25,$A12,Percentuais!$A$3:$A$25,$E$8)</f>
        <v>0</v>
      </c>
      <c r="F12" s="4">
        <f>COUNTIFS(Percentuais!$GA$3:$GA$25,$A12,Percentuais!$A$3:$A$25,$F$8)</f>
        <v>0</v>
      </c>
      <c r="G12" s="4">
        <f>COUNTIFS(Percentuais!$GA$3:$GA$25,$A12,Percentuais!$A$3:$A$25,$G$8)</f>
        <v>0</v>
      </c>
      <c r="H12" s="4">
        <f>COUNTIFS(Percentuais!$GA$3:$GA$25,$A12,Percentuais!$A$3:$A$25,$H$8)</f>
        <v>0</v>
      </c>
      <c r="I12" s="16"/>
    </row>
    <row r="13" spans="1:9" x14ac:dyDescent="0.2">
      <c r="A13" s="14" t="s">
        <v>52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COUNTIFS(Percentuais!$GA$3:$GA$25,$A13,Percentuais!$A$3:$A$25,$E$8)</f>
        <v>0</v>
      </c>
      <c r="F13" s="4">
        <f>COUNTIFS(Percentuais!$GA$3:$GA$25,$A13,Percentuais!$A$3:$A$25,$F$8)</f>
        <v>0</v>
      </c>
      <c r="G13" s="4">
        <f>COUNTIFS(Percentuais!$GA$3:$GA$25,$A13,Percentuais!$A$3:$A$25,$G$8)</f>
        <v>0</v>
      </c>
      <c r="H13" s="4">
        <f>COUNTIFS(Percentuais!$GA$3:$GA$25,$A13,Percentuais!$A$3:$A$25,$H$8)</f>
        <v>0</v>
      </c>
      <c r="I13" s="16"/>
    </row>
    <row r="14" spans="1:9" x14ac:dyDescent="0.2">
      <c r="A14" s="14" t="s">
        <v>53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COUNTIFS(Percentuais!$GA$3:$GA$25,$A14,Percentuais!$A$3:$A$25,$E$8)</f>
        <v>0</v>
      </c>
      <c r="F14" s="4">
        <f>COUNTIFS(Percentuais!$GA$3:$GA$25,$A14,Percentuais!$A$3:$A$25,$F$8)</f>
        <v>0</v>
      </c>
      <c r="G14" s="4">
        <f>COUNTIFS(Percentuais!$GA$3:$GA$25,$A14,Percentuais!$A$3:$A$25,$G$8)</f>
        <v>0</v>
      </c>
      <c r="H14" s="4">
        <f>COUNTIFS(Percentuais!$GA$3:$GA$25,$A14,Percentuais!$A$3:$A$25,$H$8)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0569E-9688-4FBD-AB46-35DA4C4DA0F4}">
  <dimension ref="A1:I20"/>
  <sheetViews>
    <sheetView zoomScale="50" zoomScaleNormal="50" workbookViewId="0">
      <selection activeCell="AJ33" sqref="AJ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TEXT(Percentuais!GB1,"0")</f>
        <v>QUESTÃO181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[Disponibilidade do corpo docente para atividades de orientação]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COUNTIFS(Percentuais!$GB$3:$GB$25,$A9,Percentuais!$A$3:$A$25,$E$8)</f>
        <v>0</v>
      </c>
      <c r="F9" s="4">
        <f>COUNTIFS(Percentuais!$GB$3:$GB$25,$A9,Percentuais!$A$3:$A$25,$F$8)</f>
        <v>0</v>
      </c>
      <c r="G9" s="4">
        <f>COUNTIFS(Percentuais!$GB$3:$GB$25,$A9,Percentuais!$A$3:$A$25,$G$8)</f>
        <v>0</v>
      </c>
      <c r="H9" s="4">
        <f>COUNTIFS(Percentuais!$GB$3:$GB$25,$A9,Percentuais!$A$3:$A$25,$H$8)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COUNTIFS(Percentuais!$GB$3:$GB$25,$A10,Percentuais!$A$3:$A$25,$E$8)</f>
        <v>0</v>
      </c>
      <c r="F10" s="4">
        <f>COUNTIFS(Percentuais!$GB$3:$GB$25,$A10,Percentuais!$A$3:$A$25,$F$8)</f>
        <v>0</v>
      </c>
      <c r="G10" s="4">
        <f>COUNTIFS(Percentuais!$GB$3:$GB$25,$A10,Percentuais!$A$3:$A$25,$G$8)</f>
        <v>0</v>
      </c>
      <c r="H10" s="4">
        <f>COUNTIFS(Percentuais!$GB$3:$GB$25,$A10,Percentuais!$A$3:$A$25,$H$8)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COUNTIFS(Percentuais!$GB$3:$GB$25,$A11,Percentuais!$A$3:$A$25,$E$8)</f>
        <v>0</v>
      </c>
      <c r="F11" s="4">
        <f>COUNTIFS(Percentuais!$GB$3:$GB$25,$A11,Percentuais!$A$3:$A$25,$F$8)</f>
        <v>0</v>
      </c>
      <c r="G11" s="4">
        <f>COUNTIFS(Percentuais!$GB$3:$GB$25,$A11,Percentuais!$A$3:$A$25,$G$8)</f>
        <v>0</v>
      </c>
      <c r="H11" s="4">
        <f>COUNTIFS(Percentuais!$GB$3:$GB$25,$A11,Percentuais!$A$3:$A$25,$H$8)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COUNTIFS(Percentuais!$GB$3:$GB$25,$A12,Percentuais!$A$3:$A$25,$E$8)</f>
        <v>0</v>
      </c>
      <c r="F12" s="4">
        <f>COUNTIFS(Percentuais!$GB$3:$GB$25,$A12,Percentuais!$A$3:$A$25,$F$8)</f>
        <v>0</v>
      </c>
      <c r="G12" s="4">
        <f>COUNTIFS(Percentuais!$GB$3:$GB$25,$A12,Percentuais!$A$3:$A$25,$G$8)</f>
        <v>0</v>
      </c>
      <c r="H12" s="4">
        <f>COUNTIFS(Percentuais!$GB$3:$GB$25,$A12,Percentuais!$A$3:$A$25,$H$8)</f>
        <v>0</v>
      </c>
      <c r="I12" s="16"/>
    </row>
    <row r="13" spans="1:9" x14ac:dyDescent="0.2">
      <c r="A13" s="14" t="s">
        <v>52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COUNTIFS(Percentuais!$GB$3:$GB$25,$A13,Percentuais!$A$3:$A$25,$E$8)</f>
        <v>0</v>
      </c>
      <c r="F13" s="4">
        <f>COUNTIFS(Percentuais!$GB$3:$GB$25,$A13,Percentuais!$A$3:$A$25,$F$8)</f>
        <v>0</v>
      </c>
      <c r="G13" s="4">
        <f>COUNTIFS(Percentuais!$GB$3:$GB$25,$A13,Percentuais!$A$3:$A$25,$G$8)</f>
        <v>0</v>
      </c>
      <c r="H13" s="4">
        <f>COUNTIFS(Percentuais!$GB$3:$GB$25,$A13,Percentuais!$A$3:$A$25,$H$8)</f>
        <v>0</v>
      </c>
      <c r="I13" s="16"/>
    </row>
    <row r="14" spans="1:9" x14ac:dyDescent="0.2">
      <c r="A14" s="14" t="s">
        <v>53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COUNTIFS(Percentuais!$GB$3:$GB$25,$A14,Percentuais!$A$3:$A$25,$E$8)</f>
        <v>0</v>
      </c>
      <c r="F14" s="4">
        <f>COUNTIFS(Percentuais!$GB$3:$GB$25,$A14,Percentuais!$A$3:$A$25,$F$8)</f>
        <v>0</v>
      </c>
      <c r="G14" s="4">
        <f>COUNTIFS(Percentuais!$GB$3:$GB$25,$A14,Percentuais!$A$3:$A$25,$G$8)</f>
        <v>0</v>
      </c>
      <c r="H14" s="4">
        <f>COUNTIFS(Percentuais!$GB$3:$GB$25,$A14,Percentuais!$A$3:$A$25,$H$8)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879FD-D260-4CFB-A21C-C2697CEAF2C0}">
  <dimension ref="A1:I20"/>
  <sheetViews>
    <sheetView zoomScale="30" zoomScaleNormal="30" workbookViewId="0">
      <selection activeCell="BF51" sqref="BF5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TEXT(Percentuais!GC1,"0")</f>
        <v>QUESTÃO182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[Qualidade do atendimento da Secretaria do PPG]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COUNTIFS(Percentuais!$GC$3:$GC$25,$A9,Percentuais!$A$3:$A$25,$E$8)</f>
        <v>0</v>
      </c>
      <c r="F9" s="4">
        <f>COUNTIFS(Percentuais!$GC$3:$GC$25,$A9,Percentuais!$A$3:$A$25,$F$8)</f>
        <v>0</v>
      </c>
      <c r="G9" s="4">
        <f>COUNTIFS(Percentuais!$GC$3:$GC$25,$A9,Percentuais!$A$3:$A$25,$G$8)</f>
        <v>0</v>
      </c>
      <c r="H9" s="4">
        <f>COUNTIFS(Percentuais!$GC$3:$GC$25,$A9,Percentuais!$A$3:$A$25,$H$8)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COUNTIFS(Percentuais!$GC$3:$GC$25,$A10,Percentuais!$A$3:$A$25,$E$8)</f>
        <v>0</v>
      </c>
      <c r="F10" s="4">
        <f>COUNTIFS(Percentuais!$GC$3:$GC$25,$A10,Percentuais!$A$3:$A$25,$F$8)</f>
        <v>0</v>
      </c>
      <c r="G10" s="4">
        <f>COUNTIFS(Percentuais!$GC$3:$GC$25,$A10,Percentuais!$A$3:$A$25,$G$8)</f>
        <v>0</v>
      </c>
      <c r="H10" s="4">
        <f>COUNTIFS(Percentuais!$GC$3:$GC$25,$A10,Percentuais!$A$3:$A$25,$H$8)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COUNTIFS(Percentuais!$GC$3:$GC$25,$A11,Percentuais!$A$3:$A$25,$E$8)</f>
        <v>0</v>
      </c>
      <c r="F11" s="4">
        <f>COUNTIFS(Percentuais!$GC$3:$GC$25,$A11,Percentuais!$A$3:$A$25,$F$8)</f>
        <v>0</v>
      </c>
      <c r="G11" s="4">
        <f>COUNTIFS(Percentuais!$GC$3:$GC$25,$A11,Percentuais!$A$3:$A$25,$G$8)</f>
        <v>0</v>
      </c>
      <c r="H11" s="4">
        <f>COUNTIFS(Percentuais!$GC$3:$GC$25,$A11,Percentuais!$A$3:$A$25,$H$8)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COUNTIFS(Percentuais!$GC$3:$GC$25,$A12,Percentuais!$A$3:$A$25,$E$8)</f>
        <v>0</v>
      </c>
      <c r="F12" s="4">
        <f>COUNTIFS(Percentuais!$GC$3:$GC$25,$A12,Percentuais!$A$3:$A$25,$F$8)</f>
        <v>0</v>
      </c>
      <c r="G12" s="4">
        <f>COUNTIFS(Percentuais!$GC$3:$GC$25,$A12,Percentuais!$A$3:$A$25,$G$8)</f>
        <v>0</v>
      </c>
      <c r="H12" s="4">
        <f>COUNTIFS(Percentuais!$GC$3:$GC$25,$A12,Percentuais!$A$3:$A$25,$H$8)</f>
        <v>0</v>
      </c>
      <c r="I12" s="16"/>
    </row>
    <row r="13" spans="1:9" x14ac:dyDescent="0.2">
      <c r="A13" s="14" t="s">
        <v>52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COUNTIFS(Percentuais!$GC$3:$GC$25,$A13,Percentuais!$A$3:$A$25,$E$8)</f>
        <v>0</v>
      </c>
      <c r="F13" s="4">
        <f>COUNTIFS(Percentuais!$GC$3:$GC$25,$A13,Percentuais!$A$3:$A$25,$F$8)</f>
        <v>0</v>
      </c>
      <c r="G13" s="4">
        <f>COUNTIFS(Percentuais!$GC$3:$GC$25,$A13,Percentuais!$A$3:$A$25,$G$8)</f>
        <v>0</v>
      </c>
      <c r="H13" s="4">
        <f>COUNTIFS(Percentuais!$GC$3:$GC$25,$A13,Percentuais!$A$3:$A$25,$H$8)</f>
        <v>0</v>
      </c>
      <c r="I13" s="16"/>
    </row>
    <row r="14" spans="1:9" x14ac:dyDescent="0.2">
      <c r="A14" s="14" t="s">
        <v>53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COUNTIFS(Percentuais!$GC$3:$GC$25,$A14,Percentuais!$A$3:$A$25,$E$8)</f>
        <v>0</v>
      </c>
      <c r="F14" s="4">
        <f>COUNTIFS(Percentuais!$GC$3:$GC$25,$A14,Percentuais!$A$3:$A$25,$F$8)</f>
        <v>0</v>
      </c>
      <c r="G14" s="4">
        <f>COUNTIFS(Percentuais!$GC$3:$GC$25,$A14,Percentuais!$A$3:$A$25,$G$8)</f>
        <v>0</v>
      </c>
      <c r="H14" s="4">
        <f>COUNTIFS(Percentuais!$GC$3:$GC$25,$A14,Percentuais!$A$3:$A$25,$H$8)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23555-F278-420C-9D3D-D49274442B8D}">
  <dimension ref="A1:I20"/>
  <sheetViews>
    <sheetView zoomScale="50" zoomScaleNormal="50" workbookViewId="0">
      <selection activeCell="AF19" sqref="AF1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TEXT(Percentuais!GD1,"0")</f>
        <v>QUESTÃO183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[Horário de atendimento da Secretaria do PPG]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COUNTIFS(Percentuais!$GD$3:$GD$25,$A9,Percentuais!$A$3:$A$25,$E$8)</f>
        <v>0</v>
      </c>
      <c r="F9" s="4">
        <f>COUNTIFS(Percentuais!$GD$3:$GD$25,$A9,Percentuais!$A$3:$A$25,$F$8)</f>
        <v>0</v>
      </c>
      <c r="G9" s="4">
        <f>COUNTIFS(Percentuais!$GD$3:$GD$25,$A9,Percentuais!$A$3:$A$25,$G$8)</f>
        <v>0</v>
      </c>
      <c r="H9" s="4">
        <f>COUNTIFS(Percentuais!$GD$3:$GD$25,$A9,Percentuais!$A$3:$A$25,$H$8)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COUNTIFS(Percentuais!$GD$3:$GD$25,$A10,Percentuais!$A$3:$A$25,$E$8)</f>
        <v>0</v>
      </c>
      <c r="F10" s="4">
        <f>COUNTIFS(Percentuais!$GD$3:$GD$25,$A10,Percentuais!$A$3:$A$25,$F$8)</f>
        <v>0</v>
      </c>
      <c r="G10" s="4">
        <f>COUNTIFS(Percentuais!$GD$3:$GD$25,$A10,Percentuais!$A$3:$A$25,$G$8)</f>
        <v>0</v>
      </c>
      <c r="H10" s="4">
        <f>COUNTIFS(Percentuais!$GD$3:$GD$25,$A10,Percentuais!$A$3:$A$25,$H$8)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COUNTIFS(Percentuais!$GD$3:$GD$25,$A11,Percentuais!$A$3:$A$25,$E$8)</f>
        <v>0</v>
      </c>
      <c r="F11" s="4">
        <f>COUNTIFS(Percentuais!$GD$3:$GD$25,$A11,Percentuais!$A$3:$A$25,$F$8)</f>
        <v>0</v>
      </c>
      <c r="G11" s="4">
        <f>COUNTIFS(Percentuais!$GD$3:$GD$25,$A11,Percentuais!$A$3:$A$25,$G$8)</f>
        <v>0</v>
      </c>
      <c r="H11" s="4">
        <f>COUNTIFS(Percentuais!$GD$3:$GD$25,$A11,Percentuais!$A$3:$A$25,$H$8)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COUNTIFS(Percentuais!$GD$3:$GD$25,$A12,Percentuais!$A$3:$A$25,$E$8)</f>
        <v>0</v>
      </c>
      <c r="F12" s="4">
        <f>COUNTIFS(Percentuais!$GD$3:$GD$25,$A12,Percentuais!$A$3:$A$25,$F$8)</f>
        <v>0</v>
      </c>
      <c r="G12" s="4">
        <f>COUNTIFS(Percentuais!$GD$3:$GD$25,$A12,Percentuais!$A$3:$A$25,$G$8)</f>
        <v>0</v>
      </c>
      <c r="H12" s="4">
        <f>COUNTIFS(Percentuais!$GD$3:$GD$25,$A12,Percentuais!$A$3:$A$25,$H$8)</f>
        <v>0</v>
      </c>
      <c r="I12" s="16"/>
    </row>
    <row r="13" spans="1:9" x14ac:dyDescent="0.2">
      <c r="A13" s="14" t="s">
        <v>52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COUNTIFS(Percentuais!$GD$3:$GD$25,$A13,Percentuais!$A$3:$A$25,$E$8)</f>
        <v>0</v>
      </c>
      <c r="F13" s="4">
        <f>COUNTIFS(Percentuais!$GD$3:$GD$25,$A13,Percentuais!$A$3:$A$25,$F$8)</f>
        <v>0</v>
      </c>
      <c r="G13" s="4">
        <f>COUNTIFS(Percentuais!$GD$3:$GD$25,$A13,Percentuais!$A$3:$A$25,$G$8)</f>
        <v>0</v>
      </c>
      <c r="H13" s="4">
        <f>COUNTIFS(Percentuais!$GD$3:$GD$25,$A13,Percentuais!$A$3:$A$25,$H$8)</f>
        <v>0</v>
      </c>
      <c r="I13" s="16"/>
    </row>
    <row r="14" spans="1:9" x14ac:dyDescent="0.2">
      <c r="A14" s="14" t="s">
        <v>53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COUNTIFS(Percentuais!$GD$3:$GD$25,$A14,Percentuais!$A$3:$A$25,$E$8)</f>
        <v>0</v>
      </c>
      <c r="F14" s="4">
        <f>COUNTIFS(Percentuais!$GD$3:$GD$25,$A14,Percentuais!$A$3:$A$25,$F$8)</f>
        <v>0</v>
      </c>
      <c r="G14" s="4">
        <f>COUNTIFS(Percentuais!$GD$3:$GD$25,$A14,Percentuais!$A$3:$A$25,$G$8)</f>
        <v>0</v>
      </c>
      <c r="H14" s="4">
        <f>COUNTIFS(Percentuais!$GD$3:$GD$25,$A14,Percentuais!$A$3:$A$25,$H$8)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391EC-4459-4FCB-B4FF-BA6332F865B8}">
  <dimension ref="A1:I20"/>
  <sheetViews>
    <sheetView zoomScale="50" zoomScaleNormal="50" workbookViewId="0">
      <selection activeCell="AI37" sqref="AI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TEXT(Percentuais!GE1,"0")</f>
        <v>QUESTÃO184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[Qualidade e completude de informações do site do programa de Pós-graduação]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COUNTIFS(Percentuais!$GE$3:$GE$25,$A9,Percentuais!$A$3:$A$25,$E$8)</f>
        <v>0</v>
      </c>
      <c r="F9" s="4">
        <f>COUNTIFS(Percentuais!$GE$3:$GE$25,$A9,Percentuais!$A$3:$A$25,$F$8)</f>
        <v>0</v>
      </c>
      <c r="G9" s="4">
        <f>COUNTIFS(Percentuais!$GE$3:$GE$25,$A9,Percentuais!$A$3:$A$25,$G$8)</f>
        <v>0</v>
      </c>
      <c r="H9" s="4">
        <f>COUNTIFS(Percentuais!$GE$3:$GE$25,$A9,Percentuais!$A$3:$A$25,$H$8)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COUNTIFS(Percentuais!$GE$3:$GE$25,$A10,Percentuais!$A$3:$A$25,$E$8)</f>
        <v>0</v>
      </c>
      <c r="F10" s="4">
        <f>COUNTIFS(Percentuais!$GE$3:$GE$25,$A10,Percentuais!$A$3:$A$25,$F$8)</f>
        <v>0</v>
      </c>
      <c r="G10" s="4">
        <f>COUNTIFS(Percentuais!$GE$3:$GE$25,$A10,Percentuais!$A$3:$A$25,$G$8)</f>
        <v>0</v>
      </c>
      <c r="H10" s="4">
        <f>COUNTIFS(Percentuais!$GE$3:$GE$25,$A10,Percentuais!$A$3:$A$25,$H$8)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COUNTIFS(Percentuais!$GE$3:$GE$25,$A11,Percentuais!$A$3:$A$25,$E$8)</f>
        <v>0</v>
      </c>
      <c r="F11" s="4">
        <f>COUNTIFS(Percentuais!$GE$3:$GE$25,$A11,Percentuais!$A$3:$A$25,$F$8)</f>
        <v>0</v>
      </c>
      <c r="G11" s="4">
        <f>COUNTIFS(Percentuais!$GE$3:$GE$25,$A11,Percentuais!$A$3:$A$25,$G$8)</f>
        <v>0</v>
      </c>
      <c r="H11" s="4">
        <f>COUNTIFS(Percentuais!$GE$3:$GE$25,$A11,Percentuais!$A$3:$A$25,$H$8)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COUNTIFS(Percentuais!$GE$3:$GE$25,$A12,Percentuais!$A$3:$A$25,$E$8)</f>
        <v>0</v>
      </c>
      <c r="F12" s="4">
        <f>COUNTIFS(Percentuais!$GE$3:$GE$25,$A12,Percentuais!$A$3:$A$25,$F$8)</f>
        <v>0</v>
      </c>
      <c r="G12" s="4">
        <f>COUNTIFS(Percentuais!$GE$3:$GE$25,$A12,Percentuais!$A$3:$A$25,$G$8)</f>
        <v>0</v>
      </c>
      <c r="H12" s="4">
        <f>COUNTIFS(Percentuais!$GE$3:$GE$25,$A12,Percentuais!$A$3:$A$25,$H$8)</f>
        <v>0</v>
      </c>
      <c r="I12" s="16"/>
    </row>
    <row r="13" spans="1:9" x14ac:dyDescent="0.2">
      <c r="A13" s="14" t="s">
        <v>52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COUNTIFS(Percentuais!$GE$3:$GE$25,$A13,Percentuais!$A$3:$A$25,$E$8)</f>
        <v>0</v>
      </c>
      <c r="F13" s="4">
        <f>COUNTIFS(Percentuais!$GE$3:$GE$25,$A13,Percentuais!$A$3:$A$25,$F$8)</f>
        <v>0</v>
      </c>
      <c r="G13" s="4">
        <f>COUNTIFS(Percentuais!$GE$3:$GE$25,$A13,Percentuais!$A$3:$A$25,$G$8)</f>
        <v>0</v>
      </c>
      <c r="H13" s="4">
        <f>COUNTIFS(Percentuais!$GE$3:$GE$25,$A13,Percentuais!$A$3:$A$25,$H$8)</f>
        <v>0</v>
      </c>
      <c r="I13" s="16"/>
    </row>
    <row r="14" spans="1:9" x14ac:dyDescent="0.2">
      <c r="A14" s="14" t="s">
        <v>53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COUNTIFS(Percentuais!$GE$3:$GE$25,$A14,Percentuais!$A$3:$A$25,$E$8)</f>
        <v>0</v>
      </c>
      <c r="F14" s="4">
        <f>COUNTIFS(Percentuais!$GE$3:$GE$25,$A14,Percentuais!$A$3:$A$25,$F$8)</f>
        <v>0</v>
      </c>
      <c r="G14" s="4">
        <f>COUNTIFS(Percentuais!$GE$3:$GE$25,$A14,Percentuais!$A$3:$A$25,$G$8)</f>
        <v>0</v>
      </c>
      <c r="H14" s="4">
        <f>COUNTIFS(Percentuais!$GE$3:$GE$25,$A14,Percentuais!$A$3:$A$25,$H$8)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98726-C707-4093-A4C6-C340E43620D5}">
  <dimension ref="A1:I20"/>
  <sheetViews>
    <sheetView zoomScale="50" zoomScaleNormal="50" workbookViewId="0">
      <selection activeCell="AH21" sqref="AH2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TEXT(Percentuais!GF1,"0")</f>
        <v>QUESTÃO185</v>
      </c>
    </row>
    <row r="2" spans="1:9" x14ac:dyDescent="0.2">
      <c r="A2" s="74" t="str">
        <f>HLOOKUP(A1,Percentuais!$D$1:$KT$2,2,FALSE)</f>
        <v>Sobre a Avaliação Quadrienal do Programa de Pós-graduação, opine sobre os seguintes itens: [Pertinência dos conteúdos abordados]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COUNTIFS(Percentuais!$GF$3:$GF$25,$A9,Percentuais!$A$3:$A$25,$E$8)</f>
        <v>0</v>
      </c>
      <c r="F9" s="4">
        <f>COUNTIFS(Percentuais!$GF$3:$GF$25,$A9,Percentuais!$A$3:$A$25,$F$8)</f>
        <v>0</v>
      </c>
      <c r="G9" s="4">
        <f>COUNTIFS(Percentuais!$GF$3:$GF$25,$A9,Percentuais!$A$3:$A$25,$G$8)</f>
        <v>0</v>
      </c>
      <c r="H9" s="4">
        <f>COUNTIFS(Percentuais!$GF$3:$GF$25,$A9,Percentuais!$A$3:$A$25,$H$8)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COUNTIFS(Percentuais!$GF$3:$GF$25,$A10,Percentuais!$A$3:$A$25,$E$8)</f>
        <v>0</v>
      </c>
      <c r="F10" s="4">
        <f>COUNTIFS(Percentuais!$GF$3:$GF$25,$A10,Percentuais!$A$3:$A$25,$F$8)</f>
        <v>0</v>
      </c>
      <c r="G10" s="4">
        <f>COUNTIFS(Percentuais!$GF$3:$GF$25,$A10,Percentuais!$A$3:$A$25,$G$8)</f>
        <v>0</v>
      </c>
      <c r="H10" s="4">
        <f>COUNTIFS(Percentuais!$GF$3:$GF$25,$A10,Percentuais!$A$3:$A$25,$H$8)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COUNTIFS(Percentuais!$GF$3:$GF$25,$A11,Percentuais!$A$3:$A$25,$E$8)</f>
        <v>0</v>
      </c>
      <c r="F11" s="4">
        <f>COUNTIFS(Percentuais!$GF$3:$GF$25,$A11,Percentuais!$A$3:$A$25,$F$8)</f>
        <v>0</v>
      </c>
      <c r="G11" s="4">
        <f>COUNTIFS(Percentuais!$GF$3:$GF$25,$A11,Percentuais!$A$3:$A$25,$G$8)</f>
        <v>0</v>
      </c>
      <c r="H11" s="4">
        <f>COUNTIFS(Percentuais!$GF$3:$GF$25,$A11,Percentuais!$A$3:$A$25,$H$8)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COUNTIFS(Percentuais!$GF$3:$GF$25,$A12,Percentuais!$A$3:$A$25,$E$8)</f>
        <v>0</v>
      </c>
      <c r="F12" s="4">
        <f>COUNTIFS(Percentuais!$GF$3:$GF$25,$A12,Percentuais!$A$3:$A$25,$F$8)</f>
        <v>0</v>
      </c>
      <c r="G12" s="4">
        <f>COUNTIFS(Percentuais!$GF$3:$GF$25,$A12,Percentuais!$A$3:$A$25,$G$8)</f>
        <v>0</v>
      </c>
      <c r="H12" s="4">
        <f>COUNTIFS(Percentuais!$GF$3:$GF$25,$A12,Percentuais!$A$3:$A$25,$H$8)</f>
        <v>0</v>
      </c>
      <c r="I12" s="16"/>
    </row>
    <row r="13" spans="1:9" x14ac:dyDescent="0.2">
      <c r="A13" s="14" t="s">
        <v>52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COUNTIFS(Percentuais!$GF$3:$GF$25,$A13,Percentuais!$A$3:$A$25,$E$8)</f>
        <v>0</v>
      </c>
      <c r="F13" s="4">
        <f>COUNTIFS(Percentuais!$GF$3:$GF$25,$A13,Percentuais!$A$3:$A$25,$F$8)</f>
        <v>0</v>
      </c>
      <c r="G13" s="4">
        <f>COUNTIFS(Percentuais!$GF$3:$GF$25,$A13,Percentuais!$A$3:$A$25,$G$8)</f>
        <v>0</v>
      </c>
      <c r="H13" s="4">
        <f>COUNTIFS(Percentuais!$GF$3:$GF$25,$A13,Percentuais!$A$3:$A$25,$H$8)</f>
        <v>0</v>
      </c>
      <c r="I13" s="16"/>
    </row>
    <row r="14" spans="1:9" x14ac:dyDescent="0.2">
      <c r="A14" s="14" t="s">
        <v>53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COUNTIFS(Percentuais!$GF$3:$GF$25,$A14,Percentuais!$A$3:$A$25,$E$8)</f>
        <v>0</v>
      </c>
      <c r="F14" s="4">
        <f>COUNTIFS(Percentuais!$GF$3:$GF$25,$A14,Percentuais!$A$3:$A$25,$F$8)</f>
        <v>0</v>
      </c>
      <c r="G14" s="4">
        <f>COUNTIFS(Percentuais!$GF$3:$GF$25,$A14,Percentuais!$A$3:$A$25,$G$8)</f>
        <v>0</v>
      </c>
      <c r="H14" s="4">
        <f>COUNTIFS(Percentuais!$GF$3:$GF$25,$A14,Percentuais!$A$3:$A$25,$H$8)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AB4F9-CB82-407D-BB94-7AAECD782DC0}">
  <dimension ref="A1:I20"/>
  <sheetViews>
    <sheetView zoomScale="50" zoomScaleNormal="50" workbookViewId="0">
      <selection activeCell="AI26" sqref="AI2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TEXT(Percentuais!GG1,"0")</f>
        <v>QUESTÃO186</v>
      </c>
    </row>
    <row r="2" spans="1:9" x14ac:dyDescent="0.2">
      <c r="A2" s="74" t="str">
        <f>HLOOKUP(A1,Percentuais!$D$1:$KT$2,2,FALSE)</f>
        <v>Sobre a Avaliação Quadrienal do Programa de Pós-graduação, opine sobre os seguintes itens: [Profundidade dos temas]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COUNTIFS(Percentuais!$GG$3:$GG$25,$A9,Percentuais!$A$3:$A$25,$E$8)</f>
        <v>0</v>
      </c>
      <c r="F9" s="4">
        <f>COUNTIFS(Percentuais!$GG$3:$GG$25,$A9,Percentuais!$A$3:$A$25,$F$8)</f>
        <v>0</v>
      </c>
      <c r="G9" s="4">
        <f>COUNTIFS(Percentuais!$GG$3:$GG$25,$A9,Percentuais!$A$3:$A$25,$G$8)</f>
        <v>0</v>
      </c>
      <c r="H9" s="4">
        <f>COUNTIFS(Percentuais!$GG$3:$GG$25,$A9,Percentuais!$A$3:$A$25,$H$8)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COUNTIFS(Percentuais!$GG$3:$GG$25,$A10,Percentuais!$A$3:$A$25,$E$8)</f>
        <v>0</v>
      </c>
      <c r="F10" s="4">
        <f>COUNTIFS(Percentuais!$GG$3:$GG$25,$A10,Percentuais!$A$3:$A$25,$F$8)</f>
        <v>0</v>
      </c>
      <c r="G10" s="4">
        <f>COUNTIFS(Percentuais!$GG$3:$GG$25,$A10,Percentuais!$A$3:$A$25,$G$8)</f>
        <v>0</v>
      </c>
      <c r="H10" s="4">
        <f>COUNTIFS(Percentuais!$GG$3:$GG$25,$A10,Percentuais!$A$3:$A$25,$H$8)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COUNTIFS(Percentuais!$GG$3:$GG$25,$A11,Percentuais!$A$3:$A$25,$E$8)</f>
        <v>0</v>
      </c>
      <c r="F11" s="4">
        <f>COUNTIFS(Percentuais!$GG$3:$GG$25,$A11,Percentuais!$A$3:$A$25,$F$8)</f>
        <v>0</v>
      </c>
      <c r="G11" s="4">
        <f>COUNTIFS(Percentuais!$GG$3:$GG$25,$A11,Percentuais!$A$3:$A$25,$G$8)</f>
        <v>0</v>
      </c>
      <c r="H11" s="4">
        <f>COUNTIFS(Percentuais!$GG$3:$GG$25,$A11,Percentuais!$A$3:$A$25,$H$8)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COUNTIFS(Percentuais!$GG$3:$GG$25,$A12,Percentuais!$A$3:$A$25,$E$8)</f>
        <v>0</v>
      </c>
      <c r="F12" s="4">
        <f>COUNTIFS(Percentuais!$GG$3:$GG$25,$A12,Percentuais!$A$3:$A$25,$F$8)</f>
        <v>0</v>
      </c>
      <c r="G12" s="4">
        <f>COUNTIFS(Percentuais!$GG$3:$GG$25,$A12,Percentuais!$A$3:$A$25,$G$8)</f>
        <v>0</v>
      </c>
      <c r="H12" s="4">
        <f>COUNTIFS(Percentuais!$GG$3:$GG$25,$A12,Percentuais!$A$3:$A$25,$H$8)</f>
        <v>0</v>
      </c>
      <c r="I12" s="16"/>
    </row>
    <row r="13" spans="1:9" x14ac:dyDescent="0.2">
      <c r="A13" s="14" t="s">
        <v>52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COUNTIFS(Percentuais!$GG$3:$GG$25,$A13,Percentuais!$A$3:$A$25,$E$8)</f>
        <v>0</v>
      </c>
      <c r="F13" s="4">
        <f>COUNTIFS(Percentuais!$GG$3:$GG$25,$A13,Percentuais!$A$3:$A$25,$F$8)</f>
        <v>0</v>
      </c>
      <c r="G13" s="4">
        <f>COUNTIFS(Percentuais!$GG$3:$GG$25,$A13,Percentuais!$A$3:$A$25,$G$8)</f>
        <v>0</v>
      </c>
      <c r="H13" s="4">
        <f>COUNTIFS(Percentuais!$GG$3:$GG$25,$A13,Percentuais!$A$3:$A$25,$H$8)</f>
        <v>0</v>
      </c>
      <c r="I13" s="16"/>
    </row>
    <row r="14" spans="1:9" x14ac:dyDescent="0.2">
      <c r="A14" s="14" t="s">
        <v>53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COUNTIFS(Percentuais!$GG$3:$GG$25,$A14,Percentuais!$A$3:$A$25,$E$8)</f>
        <v>0</v>
      </c>
      <c r="F14" s="4">
        <f>COUNTIFS(Percentuais!$GG$3:$GG$25,$A14,Percentuais!$A$3:$A$25,$F$8)</f>
        <v>0</v>
      </c>
      <c r="G14" s="4">
        <f>COUNTIFS(Percentuais!$GG$3:$GG$25,$A14,Percentuais!$A$3:$A$25,$G$8)</f>
        <v>0</v>
      </c>
      <c r="H14" s="4">
        <f>COUNTIFS(Percentuais!$GG$3:$GG$25,$A14,Percentuais!$A$3:$A$25,$H$8)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D4A72-8059-467A-8617-E7291B0A5AA6}">
  <dimension ref="A1:I20"/>
  <sheetViews>
    <sheetView zoomScale="50" zoomScaleNormal="50" workbookViewId="0">
      <selection activeCell="AI33" sqref="AI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TEXT(Percentuais!GH1,"0")</f>
        <v>QUESTÃO187</v>
      </c>
    </row>
    <row r="2" spans="1:9" x14ac:dyDescent="0.2">
      <c r="A2" s="74" t="str">
        <f>HLOOKUP(A1,Percentuais!$D$1:$KT$2,2,FALSE)</f>
        <v>Sobre a Avaliação Quadrienal do Programa de Pós-graduação, opine sobre os seguintes itens: [Quantidade de Lives]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COUNTIFS(Percentuais!$GH$3:$GH$25,$A9,Percentuais!$A$3:$A$25,$E$8)</f>
        <v>0</v>
      </c>
      <c r="F9" s="4">
        <f>COUNTIFS(Percentuais!$GH$3:$GH$25,$A9,Percentuais!$A$3:$A$25,$F$8)</f>
        <v>0</v>
      </c>
      <c r="G9" s="4">
        <f>COUNTIFS(Percentuais!$GH$3:$GH$25,$A9,Percentuais!$A$3:$A$25,$G$8)</f>
        <v>0</v>
      </c>
      <c r="H9" s="4">
        <f>COUNTIFS(Percentuais!$GH$3:$GH$25,$A9,Percentuais!$A$3:$A$25,$H$8)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COUNTIFS(Percentuais!$GH$3:$GH$25,$A10,Percentuais!$A$3:$A$25,$E$8)</f>
        <v>0</v>
      </c>
      <c r="F10" s="4">
        <f>COUNTIFS(Percentuais!$GH$3:$GH$25,$A10,Percentuais!$A$3:$A$25,$F$8)</f>
        <v>0</v>
      </c>
      <c r="G10" s="4">
        <f>COUNTIFS(Percentuais!$GH$3:$GH$25,$A10,Percentuais!$A$3:$A$25,$G$8)</f>
        <v>0</v>
      </c>
      <c r="H10" s="4">
        <f>COUNTIFS(Percentuais!$GH$3:$GH$25,$A10,Percentuais!$A$3:$A$25,$H$8)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COUNTIFS(Percentuais!$GH$3:$GH$25,$A11,Percentuais!$A$3:$A$25,$E$8)</f>
        <v>0</v>
      </c>
      <c r="F11" s="4">
        <f>COUNTIFS(Percentuais!$GH$3:$GH$25,$A11,Percentuais!$A$3:$A$25,$F$8)</f>
        <v>0</v>
      </c>
      <c r="G11" s="4">
        <f>COUNTIFS(Percentuais!$GH$3:$GH$25,$A11,Percentuais!$A$3:$A$25,$G$8)</f>
        <v>0</v>
      </c>
      <c r="H11" s="4">
        <f>COUNTIFS(Percentuais!$GH$3:$GH$25,$A11,Percentuais!$A$3:$A$25,$H$8)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COUNTIFS(Percentuais!$GH$3:$GH$25,$A12,Percentuais!$A$3:$A$25,$E$8)</f>
        <v>0</v>
      </c>
      <c r="F12" s="4">
        <f>COUNTIFS(Percentuais!$GH$3:$GH$25,$A12,Percentuais!$A$3:$A$25,$F$8)</f>
        <v>0</v>
      </c>
      <c r="G12" s="4">
        <f>COUNTIFS(Percentuais!$GH$3:$GH$25,$A12,Percentuais!$A$3:$A$25,$G$8)</f>
        <v>0</v>
      </c>
      <c r="H12" s="4">
        <f>COUNTIFS(Percentuais!$GH$3:$GH$25,$A12,Percentuais!$A$3:$A$25,$H$8)</f>
        <v>0</v>
      </c>
      <c r="I12" s="16"/>
    </row>
    <row r="13" spans="1:9" x14ac:dyDescent="0.2">
      <c r="A13" s="14" t="s">
        <v>52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COUNTIFS(Percentuais!$GH$3:$GH$25,$A13,Percentuais!$A$3:$A$25,$E$8)</f>
        <v>0</v>
      </c>
      <c r="F13" s="4">
        <f>COUNTIFS(Percentuais!$GH$3:$GH$25,$A13,Percentuais!$A$3:$A$25,$F$8)</f>
        <v>0</v>
      </c>
      <c r="G13" s="4">
        <f>COUNTIFS(Percentuais!$GH$3:$GH$25,$A13,Percentuais!$A$3:$A$25,$G$8)</f>
        <v>0</v>
      </c>
      <c r="H13" s="4">
        <f>COUNTIFS(Percentuais!$GH$3:$GH$25,$A13,Percentuais!$A$3:$A$25,$H$8)</f>
        <v>0</v>
      </c>
      <c r="I13" s="16"/>
    </row>
    <row r="14" spans="1:9" x14ac:dyDescent="0.2">
      <c r="A14" s="14" t="s">
        <v>53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COUNTIFS(Percentuais!$GH$3:$GH$25,$A14,Percentuais!$A$3:$A$25,$E$8)</f>
        <v>0</v>
      </c>
      <c r="F14" s="4">
        <f>COUNTIFS(Percentuais!$GH$3:$GH$25,$A14,Percentuais!$A$3:$A$25,$F$8)</f>
        <v>0</v>
      </c>
      <c r="G14" s="4">
        <f>COUNTIFS(Percentuais!$GH$3:$GH$25,$A14,Percentuais!$A$3:$A$25,$G$8)</f>
        <v>0</v>
      </c>
      <c r="H14" s="4">
        <f>COUNTIFS(Percentuais!$GH$3:$GH$25,$A14,Percentuais!$A$3:$A$25,$H$8)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1A4DF-7A17-41AC-98BD-B0832015C89F}">
  <dimension ref="A1:I20"/>
  <sheetViews>
    <sheetView zoomScale="40" zoomScaleNormal="40" workbookViewId="0">
      <selection activeCell="AN34" sqref="AN34:AN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TEXT(Percentuais!GI1,"0")</f>
        <v>QUESTÃO188</v>
      </c>
    </row>
    <row r="2" spans="1:9" x14ac:dyDescent="0.2">
      <c r="A2" s="74" t="str">
        <f>HLOOKUP(A1,Percentuais!$D$1:$KT$2,2,FALSE)</f>
        <v>Sobre a Avaliação  Quadrienal do Programa de Pós-graduação, opine sobre os seguintes itens: [Qualidade da informação 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COUNTIFS(Percentuais!$GI$3:$GI$25,$A9,Percentuais!$A$3:$A$25,$E$8)</f>
        <v>0</v>
      </c>
      <c r="F9" s="4">
        <f>COUNTIFS(Percentuais!$GI$3:$GI$25,$A9,Percentuais!$A$3:$A$25,$F$8)</f>
        <v>0</v>
      </c>
      <c r="G9" s="4">
        <f>COUNTIFS(Percentuais!$GI$3:$GI$25,$A9,Percentuais!$A$3:$A$25,$G$8)</f>
        <v>0</v>
      </c>
      <c r="H9" s="4">
        <f>COUNTIFS(Percentuais!$GI$3:$GI$25,$A9,Percentuais!$A$3:$A$25,$H$8)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COUNTIFS(Percentuais!$GI$3:$GI$25,$A10,Percentuais!$A$3:$A$25,$E$8)</f>
        <v>0</v>
      </c>
      <c r="F10" s="4">
        <f>COUNTIFS(Percentuais!$GI$3:$GI$25,$A10,Percentuais!$A$3:$A$25,$F$8)</f>
        <v>0</v>
      </c>
      <c r="G10" s="4">
        <f>COUNTIFS(Percentuais!$GI$3:$GI$25,$A10,Percentuais!$A$3:$A$25,$G$8)</f>
        <v>0</v>
      </c>
      <c r="H10" s="4">
        <f>COUNTIFS(Percentuais!$GI$3:$GI$25,$A10,Percentuais!$A$3:$A$25,$H$8)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COUNTIFS(Percentuais!$GI$3:$GI$25,$A11,Percentuais!$A$3:$A$25,$E$8)</f>
        <v>0</v>
      </c>
      <c r="F11" s="4">
        <f>COUNTIFS(Percentuais!$GI$3:$GI$25,$A11,Percentuais!$A$3:$A$25,$F$8)</f>
        <v>0</v>
      </c>
      <c r="G11" s="4">
        <f>COUNTIFS(Percentuais!$GI$3:$GI$25,$A11,Percentuais!$A$3:$A$25,$G$8)</f>
        <v>0</v>
      </c>
      <c r="H11" s="4">
        <f>COUNTIFS(Percentuais!$GI$3:$GI$25,$A11,Percentuais!$A$3:$A$25,$H$8)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COUNTIFS(Percentuais!$GI$3:$GI$25,$A12,Percentuais!$A$3:$A$25,$E$8)</f>
        <v>0</v>
      </c>
      <c r="F12" s="4">
        <f>COUNTIFS(Percentuais!$GI$3:$GI$25,$A12,Percentuais!$A$3:$A$25,$F$8)</f>
        <v>0</v>
      </c>
      <c r="G12" s="4">
        <f>COUNTIFS(Percentuais!$GI$3:$GI$25,$A12,Percentuais!$A$3:$A$25,$G$8)</f>
        <v>0</v>
      </c>
      <c r="H12" s="4">
        <f>COUNTIFS(Percentuais!$GI$3:$GI$25,$A12,Percentuais!$A$3:$A$25,$H$8)</f>
        <v>0</v>
      </c>
      <c r="I12" s="16"/>
    </row>
    <row r="13" spans="1:9" x14ac:dyDescent="0.2">
      <c r="A13" s="14" t="s">
        <v>52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COUNTIFS(Percentuais!$GI$3:$GI$25,$A13,Percentuais!$A$3:$A$25,$E$8)</f>
        <v>0</v>
      </c>
      <c r="F13" s="4">
        <f>COUNTIFS(Percentuais!$GI$3:$GI$25,$A13,Percentuais!$A$3:$A$25,$F$8)</f>
        <v>0</v>
      </c>
      <c r="G13" s="4">
        <f>COUNTIFS(Percentuais!$GI$3:$GI$25,$A13,Percentuais!$A$3:$A$25,$G$8)</f>
        <v>0</v>
      </c>
      <c r="H13" s="4">
        <f>COUNTIFS(Percentuais!$GI$3:$GI$25,$A13,Percentuais!$A$3:$A$25,$H$8)</f>
        <v>0</v>
      </c>
      <c r="I13" s="16"/>
    </row>
    <row r="14" spans="1:9" x14ac:dyDescent="0.2">
      <c r="A14" s="14" t="s">
        <v>53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COUNTIFS(Percentuais!$GI$3:$GI$25,$A14,Percentuais!$A$3:$A$25,$E$8)</f>
        <v>0</v>
      </c>
      <c r="F14" s="4">
        <f>COUNTIFS(Percentuais!$GI$3:$GI$25,$A14,Percentuais!$A$3:$A$25,$F$8)</f>
        <v>0</v>
      </c>
      <c r="G14" s="4">
        <f>COUNTIFS(Percentuais!$GI$3:$GI$25,$A14,Percentuais!$A$3:$A$25,$G$8)</f>
        <v>0</v>
      </c>
      <c r="H14" s="4">
        <f>COUNTIFS(Percentuais!$GI$3:$GI$25,$A14,Percentuais!$A$3:$A$25,$H$8)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BE33C-E3F7-401A-8651-27D7C31D1146}">
  <dimension ref="A1:I20"/>
  <sheetViews>
    <sheetView zoomScale="60" zoomScaleNormal="60" workbookViewId="0">
      <selection activeCell="AE18" sqref="AE1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TEXT(Percentuais!GJ1,"0")</f>
        <v>QUESTÃO189</v>
      </c>
    </row>
    <row r="2" spans="1:9" x14ac:dyDescent="0.2">
      <c r="A2" s="74" t="str">
        <f>HLOOKUP(A1,Percentuais!$D$1:$KT$2,2,FALSE)</f>
        <v>Sobre a Avaliação  Quadrienal do Programa de Pós-graduação, opine sobre os seguintes itens: [Efetividade da contribuià§à£o para a melhoria da avaliação do PPG]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COUNTIFS(Percentuais!$GJ$3:$GJ$25,$A9,Percentuais!$A$3:$A$25,$E$8)</f>
        <v>0</v>
      </c>
      <c r="F9" s="4">
        <f>COUNTIFS(Percentuais!$GJ$3:$GJ$25,$A9,Percentuais!$A$3:$A$25,$F$8)</f>
        <v>0</v>
      </c>
      <c r="G9" s="4">
        <f>COUNTIFS(Percentuais!$GJ$3:$GJ$25,$A9,Percentuais!$A$3:$A$25,$G$8)</f>
        <v>0</v>
      </c>
      <c r="H9" s="4">
        <f>COUNTIFS(Percentuais!$GJ$3:$GJ$25,$A9,Percentuais!$A$3:$A$25,$H$8)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COUNTIFS(Percentuais!$GJ$3:$GJ$25,$A10,Percentuais!$A$3:$A$25,$E$8)</f>
        <v>0</v>
      </c>
      <c r="F10" s="4">
        <f>COUNTIFS(Percentuais!$GJ$3:$GJ$25,$A10,Percentuais!$A$3:$A$25,$F$8)</f>
        <v>0</v>
      </c>
      <c r="G10" s="4">
        <f>COUNTIFS(Percentuais!$GJ$3:$GJ$25,$A10,Percentuais!$A$3:$A$25,$G$8)</f>
        <v>0</v>
      </c>
      <c r="H10" s="4">
        <f>COUNTIFS(Percentuais!$GJ$3:$GJ$25,$A10,Percentuais!$A$3:$A$25,$H$8)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COUNTIFS(Percentuais!$GJ$3:$GJ$25,$A11,Percentuais!$A$3:$A$25,$E$8)</f>
        <v>0</v>
      </c>
      <c r="F11" s="4">
        <f>COUNTIFS(Percentuais!$GJ$3:$GJ$25,$A11,Percentuais!$A$3:$A$25,$F$8)</f>
        <v>0</v>
      </c>
      <c r="G11" s="4">
        <f>COUNTIFS(Percentuais!$GJ$3:$GJ$25,$A11,Percentuais!$A$3:$A$25,$G$8)</f>
        <v>0</v>
      </c>
      <c r="H11" s="4">
        <f>COUNTIFS(Percentuais!$GJ$3:$GJ$25,$A11,Percentuais!$A$3:$A$25,$H$8)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COUNTIFS(Percentuais!$GJ$3:$GJ$25,$A12,Percentuais!$A$3:$A$25,$E$8)</f>
        <v>0</v>
      </c>
      <c r="F12" s="4">
        <f>COUNTIFS(Percentuais!$GJ$3:$GJ$25,$A12,Percentuais!$A$3:$A$25,$F$8)</f>
        <v>0</v>
      </c>
      <c r="G12" s="4">
        <f>COUNTIFS(Percentuais!$GJ$3:$GJ$25,$A12,Percentuais!$A$3:$A$25,$G$8)</f>
        <v>0</v>
      </c>
      <c r="H12" s="4">
        <f>COUNTIFS(Percentuais!$GJ$3:$GJ$25,$A12,Percentuais!$A$3:$A$25,$H$8)</f>
        <v>0</v>
      </c>
      <c r="I12" s="16"/>
    </row>
    <row r="13" spans="1:9" x14ac:dyDescent="0.2">
      <c r="A13" s="14" t="s">
        <v>52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COUNTIFS(Percentuais!$GJ$3:$GJ$25,$A13,Percentuais!$A$3:$A$25,$E$8)</f>
        <v>0</v>
      </c>
      <c r="F13" s="4">
        <f>COUNTIFS(Percentuais!$GJ$3:$GJ$25,$A13,Percentuais!$A$3:$A$25,$F$8)</f>
        <v>0</v>
      </c>
      <c r="G13" s="4">
        <f>COUNTIFS(Percentuais!$GJ$3:$GJ$25,$A13,Percentuais!$A$3:$A$25,$G$8)</f>
        <v>0</v>
      </c>
      <c r="H13" s="4">
        <f>COUNTIFS(Percentuais!$GJ$3:$GJ$25,$A13,Percentuais!$A$3:$A$25,$H$8)</f>
        <v>0</v>
      </c>
      <c r="I13" s="16"/>
    </row>
    <row r="14" spans="1:9" x14ac:dyDescent="0.2">
      <c r="A14" s="14" t="s">
        <v>53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COUNTIFS(Percentuais!$GJ$3:$GJ$25,$A14,Percentuais!$A$3:$A$25,$E$8)</f>
        <v>0</v>
      </c>
      <c r="F14" s="4">
        <f>COUNTIFS(Percentuais!$GJ$3:$GJ$25,$A14,Percentuais!$A$3:$A$25,$F$8)</f>
        <v>0</v>
      </c>
      <c r="G14" s="4">
        <f>COUNTIFS(Percentuais!$GJ$3:$GJ$25,$A14,Percentuais!$A$3:$A$25,$G$8)</f>
        <v>0</v>
      </c>
      <c r="H14" s="4">
        <f>COUNTIFS(Percentuais!$GJ$3:$GJ$25,$A14,Percentuais!$A$3:$A$25,$H$8)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64</vt:i4>
      </vt:variant>
    </vt:vector>
  </HeadingPairs>
  <TitlesOfParts>
    <vt:vector size="64" baseType="lpstr">
      <vt:lpstr>Percentuais</vt:lpstr>
      <vt:lpstr>SOBRE ESSE BLOCO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Q53</vt:lpstr>
      <vt:lpstr>Q54</vt:lpstr>
      <vt:lpstr>Q55</vt:lpstr>
      <vt:lpstr>Q56</vt:lpstr>
      <vt:lpstr>Q57</vt:lpstr>
      <vt:lpstr>Q58</vt:lpstr>
      <vt:lpstr>Q59</vt:lpstr>
      <vt:lpstr>Q60</vt:lpstr>
      <vt:lpstr>Q61</vt:lpstr>
      <vt:lpstr>Q62</vt:lpstr>
      <vt:lpstr>Q63</vt:lpstr>
      <vt:lpstr>Q64</vt:lpstr>
      <vt:lpstr>Q65</vt:lpstr>
      <vt:lpstr>Q66</vt:lpstr>
      <vt:lpstr>Q67</vt:lpstr>
      <vt:lpstr>Q68</vt:lpstr>
      <vt:lpstr>Q69-72</vt:lpstr>
      <vt:lpstr>Q73-162</vt:lpstr>
      <vt:lpstr>Q163</vt:lpstr>
      <vt:lpstr>Q164</vt:lpstr>
      <vt:lpstr>Q165</vt:lpstr>
      <vt:lpstr>Q166</vt:lpstr>
      <vt:lpstr>Q167</vt:lpstr>
      <vt:lpstr>Q168</vt:lpstr>
      <vt:lpstr>Q169</vt:lpstr>
      <vt:lpstr>Q170</vt:lpstr>
      <vt:lpstr>Q171</vt:lpstr>
      <vt:lpstr>Q172</vt:lpstr>
      <vt:lpstr>Q173</vt:lpstr>
      <vt:lpstr>Q174</vt:lpstr>
      <vt:lpstr>Q175</vt:lpstr>
      <vt:lpstr>Q176</vt:lpstr>
      <vt:lpstr>Q177</vt:lpstr>
      <vt:lpstr>Q178</vt:lpstr>
      <vt:lpstr>Q179</vt:lpstr>
      <vt:lpstr>Q180</vt:lpstr>
      <vt:lpstr>Q181</vt:lpstr>
      <vt:lpstr>Q182</vt:lpstr>
      <vt:lpstr>Q183</vt:lpstr>
      <vt:lpstr>Q184</vt:lpstr>
      <vt:lpstr>Q185</vt:lpstr>
      <vt:lpstr>Q186</vt:lpstr>
      <vt:lpstr>Q187</vt:lpstr>
      <vt:lpstr>Q188</vt:lpstr>
      <vt:lpstr>Q189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UFPR</dc:creator>
  <dc:description/>
  <cp:lastModifiedBy>Rafael Yudi Miyake</cp:lastModifiedBy>
  <cp:revision>2</cp:revision>
  <dcterms:created xsi:type="dcterms:W3CDTF">2020-12-22T22:27:47Z</dcterms:created>
  <dcterms:modified xsi:type="dcterms:W3CDTF">2021-02-03T14:16:23Z</dcterms:modified>
  <dc:language>pt-BR</dc:language>
</cp:coreProperties>
</file>