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drawings/drawing49.xml" ContentType="application/vnd.openxmlformats-officedocument.drawing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50.xml" ContentType="application/vnd.openxmlformats-officedocument.drawing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drawings/drawing51.xml" ContentType="application/vnd.openxmlformats-officedocument.drawing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drawings/drawing52.xml" ContentType="application/vnd.openxmlformats-officedocument.drawing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drawings/drawing53.xml" ContentType="application/vnd.openxmlformats-officedocument.drawing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54.xml" ContentType="application/vnd.openxmlformats-officedocument.drawing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drawings/drawing55.xml" ContentType="application/vnd.openxmlformats-officedocument.drawing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drawings/drawing56.xml" ContentType="application/vnd.openxmlformats-officedocument.drawing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drawings/drawing57.xml" ContentType="application/vnd.openxmlformats-officedocument.drawing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drawings/drawing58.xml" ContentType="application/vnd.openxmlformats-officedocument.drawing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drawings/drawing59.xml" ContentType="application/vnd.openxmlformats-officedocument.drawing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60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drawings/drawing61.xml" ContentType="application/vnd.openxmlformats-officedocument.drawing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drawings/drawing62.xml" ContentType="application/vnd.openxmlformats-officedocument.drawing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drawings/drawing63.xml" ContentType="application/vnd.openxmlformats-officedocument.drawing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drawings/drawing64.xml" ContentType="application/vnd.openxmlformats-officedocument.drawing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drawings/drawing65.xml" ContentType="application/vnd.openxmlformats-officedocument.drawing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drawings/drawing66.xml" ContentType="application/vnd.openxmlformats-officedocument.drawing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drawings/drawing67.xml" ContentType="application/vnd.openxmlformats-officedocument.drawing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drawings/drawing68.xml" ContentType="application/vnd.openxmlformats-officedocument.drawing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drawings/drawing69.xml" ContentType="application/vnd.openxmlformats-officedocument.drawing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drawings/drawing70.xml" ContentType="application/vnd.openxmlformats-officedocument.drawing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drawings/drawing71.xml" ContentType="application/vnd.openxmlformats-officedocument.drawing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drawings/drawing72.xml" ContentType="application/vnd.openxmlformats-officedocument.drawing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drawings/drawing73.xml" ContentType="application/vnd.openxmlformats-officedocument.drawing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drawings/drawing74.xml" ContentType="application/vnd.openxmlformats-officedocument.drawing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drawings/drawing75.xml" ContentType="application/vnd.openxmlformats-officedocument.drawing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drawings/drawing76.xml" ContentType="application/vnd.openxmlformats-officedocument.drawing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drawings/drawing77.xml" ContentType="application/vnd.openxmlformats-officedocument.drawing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drawings/drawing78.xml" ContentType="application/vnd.openxmlformats-officedocument.drawing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drawings/drawing79.xml" ContentType="application/vnd.openxmlformats-officedocument.drawing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drawings/drawing80.xml" ContentType="application/vnd.openxmlformats-officedocument.drawing+xml"/>
  <Override PartName="/xl/charts/chart81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drawings/drawing81.xml" ContentType="application/vnd.openxmlformats-officedocument.drawing+xml"/>
  <Override PartName="/xl/charts/chart82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drawings/drawing82.xml" ContentType="application/vnd.openxmlformats-officedocument.drawing+xml"/>
  <Override PartName="/xl/charts/chart83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drawings/drawing83.xml" ContentType="application/vnd.openxmlformats-officedocument.drawing+xml"/>
  <Override PartName="/xl/charts/chart84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drawings/drawing84.xml" ContentType="application/vnd.openxmlformats-officedocument.drawing+xml"/>
  <Override PartName="/xl/charts/chart85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drawings/drawing85.xml" ContentType="application/vnd.openxmlformats-officedocument.drawing+xml"/>
  <Override PartName="/xl/charts/chart86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drawings/drawing86.xml" ContentType="application/vnd.openxmlformats-officedocument.drawing+xml"/>
  <Override PartName="/xl/charts/chart87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drawings/drawing87.xml" ContentType="application/vnd.openxmlformats-officedocument.drawing+xml"/>
  <Override PartName="/xl/charts/chart88.xml" ContentType="application/vnd.openxmlformats-officedocument.drawingml.chart+xml"/>
  <Override PartName="/xl/charts/style88.xml" ContentType="application/vnd.ms-office.chartstyle+xml"/>
  <Override PartName="/xl/charts/colors88.xml" ContentType="application/vnd.ms-office.chartcolorstyle+xml"/>
  <Override PartName="/xl/drawings/drawing88.xml" ContentType="application/vnd.openxmlformats-officedocument.drawing+xml"/>
  <Override PartName="/xl/charts/chart89.xml" ContentType="application/vnd.openxmlformats-officedocument.drawingml.chart+xml"/>
  <Override PartName="/xl/charts/style89.xml" ContentType="application/vnd.ms-office.chartstyle+xml"/>
  <Override PartName="/xl/charts/colors89.xml" ContentType="application/vnd.ms-office.chartcolorstyle+xml"/>
  <Override PartName="/xl/drawings/drawing89.xml" ContentType="application/vnd.openxmlformats-officedocument.drawing+xml"/>
  <Override PartName="/xl/charts/chart90.xml" ContentType="application/vnd.openxmlformats-officedocument.drawingml.chart+xml"/>
  <Override PartName="/xl/charts/style90.xml" ContentType="application/vnd.ms-office.chartstyle+xml"/>
  <Override PartName="/xl/charts/colors90.xml" ContentType="application/vnd.ms-office.chartcolorstyle+xml"/>
  <Override PartName="/xl/drawings/drawing90.xml" ContentType="application/vnd.openxmlformats-officedocument.drawing+xml"/>
  <Override PartName="/xl/charts/chart91.xml" ContentType="application/vnd.openxmlformats-officedocument.drawingml.chart+xml"/>
  <Override PartName="/xl/charts/style91.xml" ContentType="application/vnd.ms-office.chartstyle+xml"/>
  <Override PartName="/xl/charts/colors91.xml" ContentType="application/vnd.ms-office.chartcolorstyle+xml"/>
  <Override PartName="/xl/drawings/drawing91.xml" ContentType="application/vnd.openxmlformats-officedocument.drawing+xml"/>
  <Override PartName="/xl/charts/chart92.xml" ContentType="application/vnd.openxmlformats-officedocument.drawingml.chart+xml"/>
  <Override PartName="/xl/charts/style92.xml" ContentType="application/vnd.ms-office.chartstyle+xml"/>
  <Override PartName="/xl/charts/colors92.xml" ContentType="application/vnd.ms-office.chartcolorstyle+xml"/>
  <Override PartName="/xl/drawings/drawing92.xml" ContentType="application/vnd.openxmlformats-officedocument.drawing+xml"/>
  <Override PartName="/xl/charts/chart93.xml" ContentType="application/vnd.openxmlformats-officedocument.drawingml.chart+xml"/>
  <Override PartName="/xl/charts/style93.xml" ContentType="application/vnd.ms-office.chartstyle+xml"/>
  <Override PartName="/xl/charts/colors93.xml" ContentType="application/vnd.ms-office.chartcolorstyle+xml"/>
  <Override PartName="/xl/drawings/drawing93.xml" ContentType="application/vnd.openxmlformats-officedocument.drawing+xml"/>
  <Override PartName="/xl/charts/chart94.xml" ContentType="application/vnd.openxmlformats-officedocument.drawingml.chart+xml"/>
  <Override PartName="/xl/charts/style94.xml" ContentType="application/vnd.ms-office.chartstyle+xml"/>
  <Override PartName="/xl/charts/colors94.xml" ContentType="application/vnd.ms-office.chartcolorstyle+xml"/>
  <Override PartName="/xl/drawings/drawing94.xml" ContentType="application/vnd.openxmlformats-officedocument.drawing+xml"/>
  <Override PartName="/xl/charts/chart95.xml" ContentType="application/vnd.openxmlformats-officedocument.drawingml.chart+xml"/>
  <Override PartName="/xl/charts/style95.xml" ContentType="application/vnd.ms-office.chartstyle+xml"/>
  <Override PartName="/xl/charts/colors95.xml" ContentType="application/vnd.ms-office.chartcolorstyle+xml"/>
  <Override PartName="/xl/drawings/drawing95.xml" ContentType="application/vnd.openxmlformats-officedocument.drawing+xml"/>
  <Override PartName="/xl/charts/chart96.xml" ContentType="application/vnd.openxmlformats-officedocument.drawingml.chart+xml"/>
  <Override PartName="/xl/charts/style96.xml" ContentType="application/vnd.ms-office.chartstyle+xml"/>
  <Override PartName="/xl/charts/colors96.xml" ContentType="application/vnd.ms-office.chartcolorstyle+xml"/>
  <Override PartName="/xl/drawings/drawing96.xml" ContentType="application/vnd.openxmlformats-officedocument.drawing+xml"/>
  <Override PartName="/xl/charts/chart97.xml" ContentType="application/vnd.openxmlformats-officedocument.drawingml.chart+xml"/>
  <Override PartName="/xl/charts/style97.xml" ContentType="application/vnd.ms-office.chartstyle+xml"/>
  <Override PartName="/xl/charts/colors97.xml" ContentType="application/vnd.ms-office.chartcolorstyle+xml"/>
  <Override PartName="/xl/drawings/drawing97.xml" ContentType="application/vnd.openxmlformats-officedocument.drawing+xml"/>
  <Override PartName="/xl/charts/chart98.xml" ContentType="application/vnd.openxmlformats-officedocument.drawingml.chart+xml"/>
  <Override PartName="/xl/charts/style98.xml" ContentType="application/vnd.ms-office.chartstyle+xml"/>
  <Override PartName="/xl/charts/colors98.xml" ContentType="application/vnd.ms-office.chartcolorstyle+xml"/>
  <Override PartName="/xl/drawings/drawing98.xml" ContentType="application/vnd.openxmlformats-officedocument.drawing+xml"/>
  <Override PartName="/xl/charts/chart99.xml" ContentType="application/vnd.openxmlformats-officedocument.drawingml.chart+xml"/>
  <Override PartName="/xl/charts/style99.xml" ContentType="application/vnd.ms-office.chartstyle+xml"/>
  <Override PartName="/xl/charts/colors99.xml" ContentType="application/vnd.ms-office.chartcolorstyle+xml"/>
  <Override PartName="/xl/drawings/drawing99.xml" ContentType="application/vnd.openxmlformats-officedocument.drawing+xml"/>
  <Override PartName="/xl/charts/chart100.xml" ContentType="application/vnd.openxmlformats-officedocument.drawingml.chart+xml"/>
  <Override PartName="/xl/charts/style100.xml" ContentType="application/vnd.ms-office.chartstyle+xml"/>
  <Override PartName="/xl/charts/colors100.xml" ContentType="application/vnd.ms-office.chartcolorstyle+xml"/>
  <Override PartName="/xl/drawings/drawing100.xml" ContentType="application/vnd.openxmlformats-officedocument.drawing+xml"/>
  <Override PartName="/xl/charts/chart101.xml" ContentType="application/vnd.openxmlformats-officedocument.drawingml.chart+xml"/>
  <Override PartName="/xl/charts/style101.xml" ContentType="application/vnd.ms-office.chartstyle+xml"/>
  <Override PartName="/xl/charts/colors101.xml" ContentType="application/vnd.ms-office.chartcolorstyle+xml"/>
  <Override PartName="/xl/drawings/drawing101.xml" ContentType="application/vnd.openxmlformats-officedocument.drawing+xml"/>
  <Override PartName="/xl/charts/chart102.xml" ContentType="application/vnd.openxmlformats-officedocument.drawingml.chart+xml"/>
  <Override PartName="/xl/charts/style102.xml" ContentType="application/vnd.ms-office.chartstyle+xml"/>
  <Override PartName="/xl/charts/colors102.xml" ContentType="application/vnd.ms-office.chartcolorstyle+xml"/>
  <Override PartName="/xl/drawings/drawing102.xml" ContentType="application/vnd.openxmlformats-officedocument.drawing+xml"/>
  <Override PartName="/xl/charts/chart103.xml" ContentType="application/vnd.openxmlformats-officedocument.drawingml.chart+xml"/>
  <Override PartName="/xl/charts/style103.xml" ContentType="application/vnd.ms-office.chartstyle+xml"/>
  <Override PartName="/xl/charts/colors103.xml" ContentType="application/vnd.ms-office.chartcolorstyle+xml"/>
  <Override PartName="/xl/drawings/drawing103.xml" ContentType="application/vnd.openxmlformats-officedocument.drawing+xml"/>
  <Override PartName="/xl/charts/chart104.xml" ContentType="application/vnd.openxmlformats-officedocument.drawingml.chart+xml"/>
  <Override PartName="/xl/charts/style104.xml" ContentType="application/vnd.ms-office.chartstyle+xml"/>
  <Override PartName="/xl/charts/colors104.xml" ContentType="application/vnd.ms-office.chartcolorstyle+xml"/>
  <Override PartName="/xl/drawings/drawing104.xml" ContentType="application/vnd.openxmlformats-officedocument.drawing+xml"/>
  <Override PartName="/xl/charts/chart105.xml" ContentType="application/vnd.openxmlformats-officedocument.drawingml.chart+xml"/>
  <Override PartName="/xl/charts/style105.xml" ContentType="application/vnd.ms-office.chartstyle+xml"/>
  <Override PartName="/xl/charts/colors105.xml" ContentType="application/vnd.ms-office.chartcolorstyle+xml"/>
  <Override PartName="/xl/drawings/drawing105.xml" ContentType="application/vnd.openxmlformats-officedocument.drawing+xml"/>
  <Override PartName="/xl/charts/chart106.xml" ContentType="application/vnd.openxmlformats-officedocument.drawingml.chart+xml"/>
  <Override PartName="/xl/charts/style106.xml" ContentType="application/vnd.ms-office.chartstyle+xml"/>
  <Override PartName="/xl/charts/colors106.xml" ContentType="application/vnd.ms-office.chartcolorstyle+xml"/>
  <Override PartName="/xl/drawings/drawing106.xml" ContentType="application/vnd.openxmlformats-officedocument.drawing+xml"/>
  <Override PartName="/xl/charts/chart107.xml" ContentType="application/vnd.openxmlformats-officedocument.drawingml.chart+xml"/>
  <Override PartName="/xl/charts/style107.xml" ContentType="application/vnd.ms-office.chartstyle+xml"/>
  <Override PartName="/xl/charts/colors107.xml" ContentType="application/vnd.ms-office.chartcolorstyle+xml"/>
  <Override PartName="/xl/drawings/drawing107.xml" ContentType="application/vnd.openxmlformats-officedocument.drawing+xml"/>
  <Override PartName="/xl/charts/chart108.xml" ContentType="application/vnd.openxmlformats-officedocument.drawingml.chart+xml"/>
  <Override PartName="/xl/charts/style108.xml" ContentType="application/vnd.ms-office.chartstyle+xml"/>
  <Override PartName="/xl/charts/colors10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ufprbr0-my.sharepoint.com/personal/cpa_ufpr_br/Documents/RESULTADOS UFPR 2020/Servidores UFPR/JURIDICAS/PESQUISA SERVIDORES/"/>
    </mc:Choice>
  </mc:AlternateContent>
  <xr:revisionPtr revIDLastSave="1" documentId="8_{F631E9ED-073C-4395-8D76-F62176553F0C}" xr6:coauthVersionLast="46" xr6:coauthVersionMax="46" xr10:uidLastSave="{FAA94EE3-762F-43BD-ABA4-7CB934B3C66A}"/>
  <bookViews>
    <workbookView xWindow="-120" yWindow="-120" windowWidth="20730" windowHeight="11160" tabRatio="763" xr2:uid="{00000000-000D-0000-FFFF-FFFF00000000}"/>
  </bookViews>
  <sheets>
    <sheet name="Percentuais" sheetId="1" r:id="rId1"/>
    <sheet name="SOBRE ESSE BLOCO" sheetId="44" r:id="rId2"/>
    <sheet name="Q190" sheetId="10" r:id="rId3"/>
    <sheet name="Q191" sheetId="138" r:id="rId4"/>
    <sheet name="Q192" sheetId="139" r:id="rId5"/>
    <sheet name="Q193" sheetId="140" r:id="rId6"/>
    <sheet name="Q194" sheetId="141" r:id="rId7"/>
    <sheet name="Q195" sheetId="143" r:id="rId8"/>
    <sheet name="Q196" sheetId="144" r:id="rId9"/>
    <sheet name="Q197" sheetId="145" r:id="rId10"/>
    <sheet name="Q198" sheetId="146" r:id="rId11"/>
    <sheet name="Q199" sheetId="147" r:id="rId12"/>
    <sheet name="Q200" sheetId="148" r:id="rId13"/>
    <sheet name="Q201" sheetId="149" r:id="rId14"/>
    <sheet name="Q202" sheetId="150" r:id="rId15"/>
    <sheet name="Q204" sheetId="152" r:id="rId16"/>
    <sheet name="Q203" sheetId="151" r:id="rId17"/>
    <sheet name="Q205" sheetId="153" r:id="rId18"/>
    <sheet name="Q206" sheetId="154" r:id="rId19"/>
    <sheet name="Q207" sheetId="155" r:id="rId20"/>
    <sheet name="Q208" sheetId="156" r:id="rId21"/>
    <sheet name="Q209" sheetId="157" r:id="rId22"/>
    <sheet name="Q210" sheetId="158" r:id="rId23"/>
    <sheet name="Q211" sheetId="159" r:id="rId24"/>
    <sheet name="Q212" sheetId="160" r:id="rId25"/>
    <sheet name="Q213" sheetId="161" r:id="rId26"/>
    <sheet name="Q214" sheetId="162" r:id="rId27"/>
    <sheet name="Q215" sheetId="163" r:id="rId28"/>
    <sheet name="Q216" sheetId="164" r:id="rId29"/>
    <sheet name="Q217" sheetId="165" r:id="rId30"/>
    <sheet name="Q218" sheetId="166" r:id="rId31"/>
    <sheet name="Q219" sheetId="167" r:id="rId32"/>
    <sheet name="Q220" sheetId="168" r:id="rId33"/>
    <sheet name="Q221" sheetId="169" r:id="rId34"/>
    <sheet name="Q222" sheetId="170" r:id="rId35"/>
    <sheet name="Q223" sheetId="171" r:id="rId36"/>
    <sheet name="Q224" sheetId="172" r:id="rId37"/>
    <sheet name="Q225" sheetId="174" r:id="rId38"/>
    <sheet name="Q226" sheetId="175" r:id="rId39"/>
    <sheet name="Q227" sheetId="176" r:id="rId40"/>
    <sheet name="Q228" sheetId="177" r:id="rId41"/>
    <sheet name="Q229" sheetId="178" r:id="rId42"/>
    <sheet name="Q230" sheetId="179" r:id="rId43"/>
    <sheet name="Q231" sheetId="180" r:id="rId44"/>
    <sheet name="Q232" sheetId="181" r:id="rId45"/>
    <sheet name="Q233" sheetId="182" r:id="rId46"/>
    <sheet name="Q234" sheetId="183" r:id="rId47"/>
    <sheet name="Q235" sheetId="184" r:id="rId48"/>
    <sheet name="Q236" sheetId="185" r:id="rId49"/>
    <sheet name="Q237" sheetId="186" r:id="rId50"/>
    <sheet name="Q238-245" sheetId="188" r:id="rId51"/>
    <sheet name="Q246" sheetId="189" r:id="rId52"/>
    <sheet name="Q247" sheetId="190" r:id="rId53"/>
    <sheet name="Q248" sheetId="191" r:id="rId54"/>
    <sheet name="Q249" sheetId="192" r:id="rId55"/>
    <sheet name="Q250" sheetId="193" r:id="rId56"/>
    <sheet name="Q251" sheetId="194" r:id="rId57"/>
    <sheet name="Q252" sheetId="195" r:id="rId58"/>
    <sheet name="Q253" sheetId="196" r:id="rId59"/>
    <sheet name="Q254" sheetId="197" r:id="rId60"/>
    <sheet name="Q255" sheetId="198" r:id="rId61"/>
    <sheet name="Q256" sheetId="199" r:id="rId62"/>
    <sheet name="Q257" sheetId="200" r:id="rId63"/>
    <sheet name="Q258" sheetId="201" r:id="rId64"/>
    <sheet name="Q259" sheetId="202" r:id="rId65"/>
    <sheet name="Q260" sheetId="203" r:id="rId66"/>
    <sheet name="Q261" sheetId="204" r:id="rId67"/>
    <sheet name="Q262" sheetId="205" r:id="rId68"/>
    <sheet name="Q263" sheetId="206" r:id="rId69"/>
    <sheet name="Q264" sheetId="207" r:id="rId70"/>
    <sheet name="Q265" sheetId="208" r:id="rId71"/>
    <sheet name="Q266" sheetId="209" r:id="rId72"/>
    <sheet name="Q267" sheetId="210" r:id="rId73"/>
    <sheet name="Q268" sheetId="211" r:id="rId74"/>
    <sheet name="Q269" sheetId="212" r:id="rId75"/>
    <sheet name="Q270" sheetId="213" r:id="rId76"/>
    <sheet name="Q271" sheetId="214" r:id="rId77"/>
    <sheet name="Q272" sheetId="215" r:id="rId78"/>
    <sheet name="Q273" sheetId="216" r:id="rId79"/>
    <sheet name="Q274" sheetId="218" r:id="rId80"/>
    <sheet name="Q275" sheetId="220" r:id="rId81"/>
    <sheet name="Q276" sheetId="221" r:id="rId82"/>
    <sheet name="Q277" sheetId="222" r:id="rId83"/>
    <sheet name="Q278" sheetId="223" r:id="rId84"/>
    <sheet name="Q279" sheetId="219" r:id="rId85"/>
    <sheet name="Q280" sheetId="225" r:id="rId86"/>
    <sheet name="Q281" sheetId="226" r:id="rId87"/>
    <sheet name="Q282" sheetId="227" r:id="rId88"/>
    <sheet name="Q283" sheetId="229" r:id="rId89"/>
    <sheet name="Q284" sheetId="228" r:id="rId90"/>
    <sheet name="Q285" sheetId="233" r:id="rId91"/>
    <sheet name="Q286" sheetId="234" r:id="rId92"/>
    <sheet name="Q287" sheetId="235" r:id="rId93"/>
    <sheet name="Q288" sheetId="236" r:id="rId94"/>
    <sheet name="Q289" sheetId="237" r:id="rId95"/>
    <sheet name="Q290" sheetId="239" r:id="rId96"/>
    <sheet name="Q291" sheetId="238" r:id="rId97"/>
    <sheet name="Q292" sheetId="240" r:id="rId98"/>
    <sheet name="Q293" sheetId="241" r:id="rId99"/>
    <sheet name="Q294" sheetId="242" r:id="rId100"/>
    <sheet name="Q295" sheetId="243" r:id="rId101"/>
    <sheet name="Q296" sheetId="244" r:id="rId102"/>
    <sheet name="Q297" sheetId="245" r:id="rId103"/>
    <sheet name="Q298" sheetId="246" r:id="rId104"/>
    <sheet name="Q299" sheetId="247" r:id="rId105"/>
    <sheet name="Q300" sheetId="252" r:id="rId106"/>
    <sheet name="Q301" sheetId="253" r:id="rId107"/>
    <sheet name="Q302" sheetId="254" r:id="rId108"/>
    <sheet name="Q303" sheetId="255" r:id="rId109"/>
  </sheets>
  <definedNames>
    <definedName name="_xlnm._FilterDatabase" localSheetId="0" hidden="1">Percentuais!$A$2:$KT$27</definedName>
  </definedName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0" i="253" l="1"/>
  <c r="F10" i="253"/>
  <c r="G10" i="253"/>
  <c r="H10" i="253"/>
  <c r="E11" i="253"/>
  <c r="F11" i="253"/>
  <c r="G11" i="253"/>
  <c r="H11" i="253"/>
  <c r="E12" i="253"/>
  <c r="F12" i="253"/>
  <c r="G12" i="253"/>
  <c r="H12" i="253"/>
  <c r="E13" i="253"/>
  <c r="F13" i="253"/>
  <c r="G13" i="253"/>
  <c r="H13" i="253"/>
  <c r="E14" i="253"/>
  <c r="F14" i="253"/>
  <c r="G14" i="253"/>
  <c r="H14" i="253"/>
  <c r="E10" i="255"/>
  <c r="F10" i="255"/>
  <c r="G10" i="255"/>
  <c r="H10" i="255"/>
  <c r="E11" i="255"/>
  <c r="F11" i="255"/>
  <c r="G11" i="255"/>
  <c r="H11" i="255"/>
  <c r="E12" i="255"/>
  <c r="F12" i="255"/>
  <c r="G12" i="255"/>
  <c r="H12" i="255"/>
  <c r="E13" i="255"/>
  <c r="F13" i="255"/>
  <c r="G13" i="255"/>
  <c r="H13" i="255"/>
  <c r="E14" i="255"/>
  <c r="F14" i="255"/>
  <c r="G14" i="255"/>
  <c r="H14" i="255"/>
  <c r="E10" i="246"/>
  <c r="F10" i="246"/>
  <c r="G10" i="246"/>
  <c r="H10" i="246"/>
  <c r="E11" i="246"/>
  <c r="F11" i="246"/>
  <c r="G11" i="246"/>
  <c r="H11" i="246"/>
  <c r="E12" i="246"/>
  <c r="F12" i="246"/>
  <c r="G12" i="246"/>
  <c r="H12" i="246"/>
  <c r="E13" i="246"/>
  <c r="F13" i="246"/>
  <c r="G13" i="246"/>
  <c r="H13" i="246"/>
  <c r="E14" i="246"/>
  <c r="F14" i="246"/>
  <c r="G14" i="246"/>
  <c r="H14" i="246"/>
  <c r="G9" i="246"/>
  <c r="E10" i="245"/>
  <c r="F10" i="245"/>
  <c r="G10" i="245"/>
  <c r="H10" i="245"/>
  <c r="E11" i="245"/>
  <c r="F11" i="245"/>
  <c r="G11" i="245"/>
  <c r="H11" i="245"/>
  <c r="E12" i="245"/>
  <c r="F12" i="245"/>
  <c r="G12" i="245"/>
  <c r="H12" i="245"/>
  <c r="E13" i="245"/>
  <c r="F13" i="245"/>
  <c r="G13" i="245"/>
  <c r="H13" i="245"/>
  <c r="E14" i="245"/>
  <c r="F14" i="245"/>
  <c r="G14" i="245"/>
  <c r="H14" i="245"/>
  <c r="G9" i="245"/>
  <c r="E10" i="241"/>
  <c r="F10" i="241"/>
  <c r="G10" i="241"/>
  <c r="H10" i="241"/>
  <c r="E11" i="241"/>
  <c r="F11" i="241"/>
  <c r="G11" i="241"/>
  <c r="H11" i="241"/>
  <c r="E12" i="241"/>
  <c r="F12" i="241"/>
  <c r="G12" i="241"/>
  <c r="H12" i="241"/>
  <c r="E13" i="241"/>
  <c r="F13" i="241"/>
  <c r="G13" i="241"/>
  <c r="H13" i="241"/>
  <c r="E14" i="241"/>
  <c r="F14" i="241"/>
  <c r="G14" i="241"/>
  <c r="H14" i="241"/>
  <c r="E10" i="240"/>
  <c r="F10" i="240"/>
  <c r="G10" i="240"/>
  <c r="H10" i="240"/>
  <c r="E11" i="240"/>
  <c r="F11" i="240"/>
  <c r="G11" i="240"/>
  <c r="H11" i="240"/>
  <c r="E12" i="240"/>
  <c r="F12" i="240"/>
  <c r="G12" i="240"/>
  <c r="H12" i="240"/>
  <c r="E13" i="240"/>
  <c r="F13" i="240"/>
  <c r="G13" i="240"/>
  <c r="H13" i="240"/>
  <c r="E14" i="240"/>
  <c r="F14" i="240"/>
  <c r="G14" i="240"/>
  <c r="H14" i="240"/>
  <c r="G9" i="241"/>
  <c r="E10" i="236"/>
  <c r="F10" i="236"/>
  <c r="G10" i="236"/>
  <c r="H10" i="236"/>
  <c r="E11" i="236"/>
  <c r="F11" i="236"/>
  <c r="G11" i="236"/>
  <c r="H11" i="236"/>
  <c r="E12" i="236"/>
  <c r="F12" i="236"/>
  <c r="G12" i="236"/>
  <c r="H12" i="236"/>
  <c r="E13" i="236"/>
  <c r="F13" i="236"/>
  <c r="G13" i="236"/>
  <c r="H13" i="236"/>
  <c r="E14" i="236"/>
  <c r="F14" i="236"/>
  <c r="G14" i="236"/>
  <c r="H14" i="236"/>
  <c r="E10" i="229"/>
  <c r="F10" i="229"/>
  <c r="G10" i="229"/>
  <c r="H10" i="229"/>
  <c r="E11" i="229"/>
  <c r="F11" i="229"/>
  <c r="G11" i="229"/>
  <c r="H11" i="229"/>
  <c r="E12" i="229"/>
  <c r="F12" i="229"/>
  <c r="G12" i="229"/>
  <c r="H12" i="229"/>
  <c r="E13" i="229"/>
  <c r="F13" i="229"/>
  <c r="G13" i="229"/>
  <c r="H13" i="229"/>
  <c r="E14" i="229"/>
  <c r="F14" i="229"/>
  <c r="G14" i="229"/>
  <c r="H14" i="229"/>
  <c r="E10" i="227"/>
  <c r="F10" i="227"/>
  <c r="G10" i="227"/>
  <c r="H10" i="227"/>
  <c r="E11" i="227"/>
  <c r="F11" i="227"/>
  <c r="G11" i="227"/>
  <c r="H11" i="227"/>
  <c r="E12" i="227"/>
  <c r="F12" i="227"/>
  <c r="G12" i="227"/>
  <c r="H12" i="227"/>
  <c r="E13" i="227"/>
  <c r="F13" i="227"/>
  <c r="G13" i="227"/>
  <c r="H13" i="227"/>
  <c r="E14" i="227"/>
  <c r="F14" i="227"/>
  <c r="G14" i="227"/>
  <c r="H14" i="227"/>
  <c r="E10" i="226"/>
  <c r="F10" i="226"/>
  <c r="G10" i="226"/>
  <c r="H10" i="226"/>
  <c r="E11" i="226"/>
  <c r="F11" i="226"/>
  <c r="G11" i="226"/>
  <c r="H11" i="226"/>
  <c r="E12" i="226"/>
  <c r="F12" i="226"/>
  <c r="G12" i="226"/>
  <c r="H12" i="226"/>
  <c r="E13" i="226"/>
  <c r="F13" i="226"/>
  <c r="G13" i="226"/>
  <c r="H13" i="226"/>
  <c r="E14" i="226"/>
  <c r="F14" i="226"/>
  <c r="G14" i="226"/>
  <c r="H14" i="226"/>
  <c r="E10" i="225"/>
  <c r="F10" i="225"/>
  <c r="G10" i="225"/>
  <c r="H10" i="225"/>
  <c r="E11" i="225"/>
  <c r="F11" i="225"/>
  <c r="G11" i="225"/>
  <c r="H11" i="225"/>
  <c r="E12" i="225"/>
  <c r="F12" i="225"/>
  <c r="G12" i="225"/>
  <c r="H12" i="225"/>
  <c r="E13" i="225"/>
  <c r="F13" i="225"/>
  <c r="G13" i="225"/>
  <c r="H13" i="225"/>
  <c r="E14" i="225"/>
  <c r="F14" i="225"/>
  <c r="G14" i="225"/>
  <c r="H14" i="225"/>
  <c r="E10" i="223"/>
  <c r="F10" i="223"/>
  <c r="G10" i="223"/>
  <c r="H10" i="223"/>
  <c r="E11" i="223"/>
  <c r="F11" i="223"/>
  <c r="G11" i="223"/>
  <c r="H11" i="223"/>
  <c r="E12" i="223"/>
  <c r="F12" i="223"/>
  <c r="G12" i="223"/>
  <c r="H12" i="223"/>
  <c r="E13" i="223"/>
  <c r="F13" i="223"/>
  <c r="G13" i="223"/>
  <c r="H13" i="223"/>
  <c r="E14" i="223"/>
  <c r="F14" i="223"/>
  <c r="G14" i="223"/>
  <c r="H14" i="223"/>
  <c r="E10" i="222"/>
  <c r="F10" i="222"/>
  <c r="G10" i="222"/>
  <c r="H10" i="222"/>
  <c r="E11" i="222"/>
  <c r="F11" i="222"/>
  <c r="G11" i="222"/>
  <c r="H11" i="222"/>
  <c r="E12" i="222"/>
  <c r="F12" i="222"/>
  <c r="G12" i="222"/>
  <c r="H12" i="222"/>
  <c r="E13" i="222"/>
  <c r="F13" i="222"/>
  <c r="G13" i="222"/>
  <c r="H13" i="222"/>
  <c r="E14" i="222"/>
  <c r="F14" i="222"/>
  <c r="G14" i="222"/>
  <c r="H14" i="222"/>
  <c r="E10" i="220"/>
  <c r="F10" i="220"/>
  <c r="G10" i="220"/>
  <c r="H10" i="220"/>
  <c r="E11" i="220"/>
  <c r="F11" i="220"/>
  <c r="G11" i="220"/>
  <c r="H11" i="220"/>
  <c r="E12" i="220"/>
  <c r="F12" i="220"/>
  <c r="G12" i="220"/>
  <c r="H12" i="220"/>
  <c r="E13" i="220"/>
  <c r="F13" i="220"/>
  <c r="G13" i="220"/>
  <c r="H13" i="220"/>
  <c r="E14" i="220"/>
  <c r="F14" i="220"/>
  <c r="G14" i="220"/>
  <c r="H14" i="220"/>
  <c r="E10" i="216"/>
  <c r="F10" i="216"/>
  <c r="G10" i="216"/>
  <c r="H10" i="216"/>
  <c r="E11" i="216"/>
  <c r="F11" i="216"/>
  <c r="G11" i="216"/>
  <c r="H11" i="216"/>
  <c r="E12" i="216"/>
  <c r="F12" i="216"/>
  <c r="G12" i="216"/>
  <c r="H12" i="216"/>
  <c r="E13" i="216"/>
  <c r="F13" i="216"/>
  <c r="G13" i="216"/>
  <c r="H13" i="216"/>
  <c r="E14" i="216"/>
  <c r="F14" i="216"/>
  <c r="G14" i="216"/>
  <c r="H14" i="216"/>
  <c r="E10" i="215"/>
  <c r="F10" i="215"/>
  <c r="G10" i="215"/>
  <c r="H10" i="215"/>
  <c r="E11" i="215"/>
  <c r="F11" i="215"/>
  <c r="G11" i="215"/>
  <c r="H11" i="215"/>
  <c r="E12" i="215"/>
  <c r="F12" i="215"/>
  <c r="G12" i="215"/>
  <c r="H12" i="215"/>
  <c r="E13" i="215"/>
  <c r="F13" i="215"/>
  <c r="G13" i="215"/>
  <c r="H13" i="215"/>
  <c r="E14" i="215"/>
  <c r="F14" i="215"/>
  <c r="G14" i="215"/>
  <c r="H14" i="215"/>
  <c r="E10" i="214"/>
  <c r="F10" i="214"/>
  <c r="G10" i="214"/>
  <c r="H10" i="214"/>
  <c r="E11" i="214"/>
  <c r="F11" i="214"/>
  <c r="G11" i="214"/>
  <c r="H11" i="214"/>
  <c r="E12" i="214"/>
  <c r="F12" i="214"/>
  <c r="G12" i="214"/>
  <c r="H12" i="214"/>
  <c r="E13" i="214"/>
  <c r="F13" i="214"/>
  <c r="G13" i="214"/>
  <c r="H13" i="214"/>
  <c r="E14" i="214"/>
  <c r="F14" i="214"/>
  <c r="G14" i="214"/>
  <c r="H14" i="214"/>
  <c r="E10" i="213"/>
  <c r="F10" i="213"/>
  <c r="G10" i="213"/>
  <c r="H10" i="213"/>
  <c r="E11" i="213"/>
  <c r="F11" i="213"/>
  <c r="G11" i="213"/>
  <c r="H11" i="213"/>
  <c r="E12" i="213"/>
  <c r="F12" i="213"/>
  <c r="G12" i="213"/>
  <c r="H12" i="213"/>
  <c r="E13" i="213"/>
  <c r="F13" i="213"/>
  <c r="G13" i="213"/>
  <c r="H13" i="213"/>
  <c r="E14" i="213"/>
  <c r="F14" i="213"/>
  <c r="G14" i="213"/>
  <c r="H14" i="213"/>
  <c r="E10" i="212"/>
  <c r="F10" i="212"/>
  <c r="G10" i="212"/>
  <c r="H10" i="212"/>
  <c r="E11" i="212"/>
  <c r="F11" i="212"/>
  <c r="G11" i="212"/>
  <c r="H11" i="212"/>
  <c r="E12" i="212"/>
  <c r="F12" i="212"/>
  <c r="G12" i="212"/>
  <c r="H12" i="212"/>
  <c r="E13" i="212"/>
  <c r="F13" i="212"/>
  <c r="G13" i="212"/>
  <c r="H13" i="212"/>
  <c r="E14" i="212"/>
  <c r="F14" i="212"/>
  <c r="G14" i="212"/>
  <c r="H14" i="212"/>
  <c r="H10" i="211"/>
  <c r="H11" i="211"/>
  <c r="H12" i="211"/>
  <c r="H13" i="211"/>
  <c r="H14" i="211"/>
  <c r="G10" i="211"/>
  <c r="G11" i="211"/>
  <c r="G12" i="211"/>
  <c r="G13" i="211"/>
  <c r="G14" i="211"/>
  <c r="F10" i="211"/>
  <c r="F11" i="211"/>
  <c r="F12" i="211"/>
  <c r="F13" i="211"/>
  <c r="F14" i="211"/>
  <c r="E10" i="211"/>
  <c r="E11" i="211"/>
  <c r="E12" i="211"/>
  <c r="E13" i="211"/>
  <c r="E14" i="211"/>
  <c r="E10" i="210"/>
  <c r="F10" i="210"/>
  <c r="G10" i="210"/>
  <c r="H10" i="210"/>
  <c r="E11" i="210"/>
  <c r="F11" i="210"/>
  <c r="G11" i="210"/>
  <c r="H11" i="210"/>
  <c r="E12" i="210"/>
  <c r="F12" i="210"/>
  <c r="G12" i="210"/>
  <c r="H12" i="210"/>
  <c r="E13" i="210"/>
  <c r="F13" i="210"/>
  <c r="G13" i="210"/>
  <c r="H13" i="210"/>
  <c r="E14" i="210"/>
  <c r="F14" i="210"/>
  <c r="G14" i="210"/>
  <c r="H14" i="210"/>
  <c r="E10" i="209"/>
  <c r="F10" i="209"/>
  <c r="G10" i="209"/>
  <c r="H10" i="209"/>
  <c r="E11" i="209"/>
  <c r="F11" i="209"/>
  <c r="G11" i="209"/>
  <c r="H11" i="209"/>
  <c r="E12" i="209"/>
  <c r="F12" i="209"/>
  <c r="G12" i="209"/>
  <c r="H12" i="209"/>
  <c r="E13" i="209"/>
  <c r="F13" i="209"/>
  <c r="G13" i="209"/>
  <c r="H13" i="209"/>
  <c r="E14" i="209"/>
  <c r="F14" i="209"/>
  <c r="G14" i="209"/>
  <c r="H14" i="209"/>
  <c r="E10" i="208"/>
  <c r="F10" i="208"/>
  <c r="G10" i="208"/>
  <c r="H10" i="208"/>
  <c r="E11" i="208"/>
  <c r="F11" i="208"/>
  <c r="G11" i="208"/>
  <c r="H11" i="208"/>
  <c r="E12" i="208"/>
  <c r="F12" i="208"/>
  <c r="G12" i="208"/>
  <c r="H12" i="208"/>
  <c r="E13" i="208"/>
  <c r="F13" i="208"/>
  <c r="G13" i="208"/>
  <c r="H13" i="208"/>
  <c r="E14" i="208"/>
  <c r="F14" i="208"/>
  <c r="G14" i="208"/>
  <c r="H14" i="208"/>
  <c r="E10" i="207"/>
  <c r="F10" i="207"/>
  <c r="G10" i="207"/>
  <c r="H10" i="207"/>
  <c r="E11" i="207"/>
  <c r="F11" i="207"/>
  <c r="G11" i="207"/>
  <c r="H11" i="207"/>
  <c r="E12" i="207"/>
  <c r="F12" i="207"/>
  <c r="G12" i="207"/>
  <c r="H12" i="207"/>
  <c r="E13" i="207"/>
  <c r="F13" i="207"/>
  <c r="G13" i="207"/>
  <c r="H13" i="207"/>
  <c r="E14" i="207"/>
  <c r="F14" i="207"/>
  <c r="G14" i="207"/>
  <c r="H14" i="207"/>
  <c r="E10" i="206"/>
  <c r="F10" i="206"/>
  <c r="G10" i="206"/>
  <c r="H10" i="206"/>
  <c r="E11" i="206"/>
  <c r="F11" i="206"/>
  <c r="G11" i="206"/>
  <c r="H11" i="206"/>
  <c r="E12" i="206"/>
  <c r="F12" i="206"/>
  <c r="G12" i="206"/>
  <c r="H12" i="206"/>
  <c r="E13" i="206"/>
  <c r="F13" i="206"/>
  <c r="G13" i="206"/>
  <c r="H13" i="206"/>
  <c r="E14" i="206"/>
  <c r="F14" i="206"/>
  <c r="G14" i="206"/>
  <c r="H14" i="206"/>
  <c r="E10" i="205"/>
  <c r="F10" i="205"/>
  <c r="G10" i="205"/>
  <c r="H10" i="205"/>
  <c r="E11" i="205"/>
  <c r="F11" i="205"/>
  <c r="G11" i="205"/>
  <c r="H11" i="205"/>
  <c r="E12" i="205"/>
  <c r="F12" i="205"/>
  <c r="G12" i="205"/>
  <c r="H12" i="205"/>
  <c r="E13" i="205"/>
  <c r="F13" i="205"/>
  <c r="G13" i="205"/>
  <c r="H13" i="205"/>
  <c r="E14" i="205"/>
  <c r="F14" i="205"/>
  <c r="G14" i="205"/>
  <c r="H14" i="205"/>
  <c r="E10" i="204"/>
  <c r="F10" i="204"/>
  <c r="G10" i="204"/>
  <c r="H10" i="204"/>
  <c r="E11" i="204"/>
  <c r="F11" i="204"/>
  <c r="G11" i="204"/>
  <c r="H11" i="204"/>
  <c r="E12" i="204"/>
  <c r="F12" i="204"/>
  <c r="G12" i="204"/>
  <c r="H12" i="204"/>
  <c r="E13" i="204"/>
  <c r="F13" i="204"/>
  <c r="G13" i="204"/>
  <c r="H13" i="204"/>
  <c r="E14" i="204"/>
  <c r="F14" i="204"/>
  <c r="G14" i="204"/>
  <c r="H14" i="204"/>
  <c r="E10" i="203"/>
  <c r="F10" i="203"/>
  <c r="G10" i="203"/>
  <c r="H10" i="203"/>
  <c r="E11" i="203"/>
  <c r="F11" i="203"/>
  <c r="G11" i="203"/>
  <c r="H11" i="203"/>
  <c r="E12" i="203"/>
  <c r="F12" i="203"/>
  <c r="G12" i="203"/>
  <c r="H12" i="203"/>
  <c r="E13" i="203"/>
  <c r="F13" i="203"/>
  <c r="G13" i="203"/>
  <c r="H13" i="203"/>
  <c r="E14" i="203"/>
  <c r="F14" i="203"/>
  <c r="G14" i="203"/>
  <c r="H14" i="203"/>
  <c r="H10" i="202"/>
  <c r="H11" i="202"/>
  <c r="H12" i="202"/>
  <c r="H13" i="202"/>
  <c r="H14" i="202"/>
  <c r="G10" i="202"/>
  <c r="G11" i="202"/>
  <c r="G12" i="202"/>
  <c r="G13" i="202"/>
  <c r="G14" i="202"/>
  <c r="F10" i="202"/>
  <c r="F11" i="202"/>
  <c r="F12" i="202"/>
  <c r="F13" i="202"/>
  <c r="F14" i="202"/>
  <c r="E10" i="202"/>
  <c r="E11" i="202"/>
  <c r="E12" i="202"/>
  <c r="E13" i="202"/>
  <c r="E14" i="202"/>
  <c r="F24" i="188"/>
  <c r="G24" i="188"/>
  <c r="H24" i="188"/>
  <c r="I24" i="188"/>
  <c r="I23" i="188"/>
  <c r="H23" i="188"/>
  <c r="G23" i="188"/>
  <c r="F23" i="188"/>
  <c r="I20" i="188"/>
  <c r="H20" i="188"/>
  <c r="G20" i="188"/>
  <c r="F20" i="188"/>
  <c r="H19" i="188"/>
  <c r="I19" i="188"/>
  <c r="G19" i="188"/>
  <c r="F19" i="188"/>
  <c r="H14" i="163"/>
  <c r="H9" i="255"/>
  <c r="G9" i="255"/>
  <c r="E9" i="255"/>
  <c r="F9" i="255"/>
  <c r="A1" i="255"/>
  <c r="A2" i="255" s="1"/>
  <c r="F15" i="255"/>
  <c r="E10" i="254"/>
  <c r="F10" i="254"/>
  <c r="G10" i="254"/>
  <c r="H10" i="254"/>
  <c r="E11" i="254"/>
  <c r="F11" i="254"/>
  <c r="G11" i="254"/>
  <c r="H11" i="254"/>
  <c r="E12" i="254"/>
  <c r="F12" i="254"/>
  <c r="G12" i="254"/>
  <c r="H12" i="254"/>
  <c r="E13" i="254"/>
  <c r="F13" i="254"/>
  <c r="G13" i="254"/>
  <c r="H13" i="254"/>
  <c r="E14" i="254"/>
  <c r="F14" i="254"/>
  <c r="G14" i="254"/>
  <c r="H14" i="254"/>
  <c r="H9" i="254"/>
  <c r="G9" i="254"/>
  <c r="F9" i="254"/>
  <c r="E9" i="254"/>
  <c r="A1" i="254"/>
  <c r="A2" i="254" s="1"/>
  <c r="F15" i="254"/>
  <c r="H9" i="253"/>
  <c r="G9" i="253"/>
  <c r="F9" i="253"/>
  <c r="E9" i="253"/>
  <c r="A1" i="253"/>
  <c r="A2" i="253" s="1"/>
  <c r="F15" i="253"/>
  <c r="E10" i="252"/>
  <c r="F10" i="252"/>
  <c r="G10" i="252"/>
  <c r="H10" i="252"/>
  <c r="E11" i="252"/>
  <c r="F11" i="252"/>
  <c r="G11" i="252"/>
  <c r="H11" i="252"/>
  <c r="E12" i="252"/>
  <c r="F12" i="252"/>
  <c r="G12" i="252"/>
  <c r="H12" i="252"/>
  <c r="E13" i="252"/>
  <c r="F13" i="252"/>
  <c r="G13" i="252"/>
  <c r="H13" i="252"/>
  <c r="E14" i="252"/>
  <c r="F14" i="252"/>
  <c r="G14" i="252"/>
  <c r="H14" i="252"/>
  <c r="H9" i="252"/>
  <c r="G9" i="252"/>
  <c r="E9" i="252"/>
  <c r="F9" i="252"/>
  <c r="A1" i="252"/>
  <c r="A2" i="252" s="1"/>
  <c r="F15" i="252"/>
  <c r="E10" i="247"/>
  <c r="F10" i="247"/>
  <c r="G10" i="247"/>
  <c r="H10" i="247"/>
  <c r="H9" i="247"/>
  <c r="G9" i="247"/>
  <c r="F9" i="247"/>
  <c r="E9" i="247"/>
  <c r="A1" i="247"/>
  <c r="A2" i="247" s="1"/>
  <c r="F11" i="247"/>
  <c r="H9" i="246"/>
  <c r="F9" i="246"/>
  <c r="E9" i="246"/>
  <c r="E15" i="246" s="1"/>
  <c r="A1" i="246"/>
  <c r="A2" i="246" s="1"/>
  <c r="F15" i="246"/>
  <c r="F9" i="245"/>
  <c r="H9" i="245"/>
  <c r="E9" i="245"/>
  <c r="A1" i="245"/>
  <c r="A2" i="245" s="1"/>
  <c r="F15" i="245"/>
  <c r="E10" i="244"/>
  <c r="E11" i="244"/>
  <c r="E12" i="244"/>
  <c r="E13" i="244"/>
  <c r="E14" i="244"/>
  <c r="F10" i="244"/>
  <c r="F11" i="244"/>
  <c r="F12" i="244"/>
  <c r="F13" i="244"/>
  <c r="F14" i="244"/>
  <c r="G10" i="244"/>
  <c r="G11" i="244"/>
  <c r="G12" i="244"/>
  <c r="G13" i="244"/>
  <c r="G14" i="244"/>
  <c r="H10" i="244"/>
  <c r="H11" i="244"/>
  <c r="H12" i="244"/>
  <c r="H13" i="244"/>
  <c r="H14" i="244"/>
  <c r="H9" i="244"/>
  <c r="G9" i="244"/>
  <c r="F9" i="244"/>
  <c r="E9" i="244"/>
  <c r="A1" i="244"/>
  <c r="A2" i="244" s="1"/>
  <c r="F15" i="244"/>
  <c r="E10" i="243"/>
  <c r="F10" i="243"/>
  <c r="G10" i="243"/>
  <c r="H10" i="243"/>
  <c r="H9" i="243"/>
  <c r="G9" i="243"/>
  <c r="F9" i="243"/>
  <c r="E9" i="243"/>
  <c r="A1" i="243"/>
  <c r="A2" i="243" s="1"/>
  <c r="F11" i="243"/>
  <c r="E10" i="242"/>
  <c r="F10" i="242"/>
  <c r="G10" i="242"/>
  <c r="H10" i="242"/>
  <c r="E11" i="242"/>
  <c r="F11" i="242"/>
  <c r="G11" i="242"/>
  <c r="H11" i="242"/>
  <c r="E12" i="242"/>
  <c r="F12" i="242"/>
  <c r="G12" i="242"/>
  <c r="H12" i="242"/>
  <c r="E13" i="242"/>
  <c r="F13" i="242"/>
  <c r="G13" i="242"/>
  <c r="H13" i="242"/>
  <c r="E14" i="242"/>
  <c r="F14" i="242"/>
  <c r="G14" i="242"/>
  <c r="H14" i="242"/>
  <c r="H9" i="242"/>
  <c r="G9" i="242"/>
  <c r="F9" i="242"/>
  <c r="E9" i="242"/>
  <c r="E15" i="242" s="1"/>
  <c r="A1" i="242"/>
  <c r="A2" i="242" s="1"/>
  <c r="F15" i="242"/>
  <c r="H10" i="239"/>
  <c r="H11" i="239"/>
  <c r="H12" i="239"/>
  <c r="H13" i="239"/>
  <c r="H14" i="239"/>
  <c r="G10" i="239"/>
  <c r="G11" i="239"/>
  <c r="G12" i="239"/>
  <c r="G13" i="239"/>
  <c r="G14" i="239"/>
  <c r="F10" i="239"/>
  <c r="F11" i="239"/>
  <c r="F12" i="239"/>
  <c r="F13" i="239"/>
  <c r="F14" i="239"/>
  <c r="F15" i="241"/>
  <c r="H9" i="241"/>
  <c r="F9" i="241"/>
  <c r="E9" i="241"/>
  <c r="A1" i="241"/>
  <c r="A2" i="241" s="1"/>
  <c r="H9" i="240"/>
  <c r="G9" i="240"/>
  <c r="F9" i="240"/>
  <c r="E9" i="240"/>
  <c r="A1" i="240"/>
  <c r="A2" i="240" s="1"/>
  <c r="E10" i="238"/>
  <c r="F10" i="238"/>
  <c r="G10" i="238"/>
  <c r="H10" i="238"/>
  <c r="E11" i="238"/>
  <c r="F11" i="238"/>
  <c r="G11" i="238"/>
  <c r="H11" i="238"/>
  <c r="E12" i="238"/>
  <c r="F12" i="238"/>
  <c r="G12" i="238"/>
  <c r="H12" i="238"/>
  <c r="E13" i="238"/>
  <c r="F13" i="238"/>
  <c r="G13" i="238"/>
  <c r="H13" i="238"/>
  <c r="E14" i="238"/>
  <c r="F14" i="238"/>
  <c r="G14" i="238"/>
  <c r="H14" i="238"/>
  <c r="H9" i="238"/>
  <c r="G9" i="238"/>
  <c r="F9" i="238"/>
  <c r="E9" i="238"/>
  <c r="A1" i="238"/>
  <c r="A2" i="238" s="1"/>
  <c r="E14" i="239"/>
  <c r="E13" i="239"/>
  <c r="E12" i="239"/>
  <c r="E11" i="239"/>
  <c r="E10" i="239"/>
  <c r="H9" i="239"/>
  <c r="G9" i="239"/>
  <c r="F9" i="239"/>
  <c r="E9" i="239"/>
  <c r="A1" i="239"/>
  <c r="A2" i="239" s="1"/>
  <c r="E10" i="237"/>
  <c r="F10" i="237"/>
  <c r="G10" i="237"/>
  <c r="H10" i="237"/>
  <c r="E11" i="237"/>
  <c r="F11" i="237"/>
  <c r="G11" i="237"/>
  <c r="H11" i="237"/>
  <c r="E12" i="237"/>
  <c r="F12" i="237"/>
  <c r="G12" i="237"/>
  <c r="H12" i="237"/>
  <c r="E13" i="237"/>
  <c r="F13" i="237"/>
  <c r="G13" i="237"/>
  <c r="H13" i="237"/>
  <c r="E14" i="237"/>
  <c r="F14" i="237"/>
  <c r="G14" i="237"/>
  <c r="H14" i="237"/>
  <c r="H9" i="237"/>
  <c r="G9" i="237"/>
  <c r="F9" i="237"/>
  <c r="E9" i="237"/>
  <c r="A1" i="237"/>
  <c r="A2" i="237" s="1"/>
  <c r="H9" i="236"/>
  <c r="G9" i="236"/>
  <c r="F9" i="236"/>
  <c r="E9" i="236"/>
  <c r="A1" i="236"/>
  <c r="A2" i="236" s="1"/>
  <c r="E10" i="235"/>
  <c r="F10" i="235"/>
  <c r="G10" i="235"/>
  <c r="H10" i="235"/>
  <c r="E11" i="235"/>
  <c r="F11" i="235"/>
  <c r="G11" i="235"/>
  <c r="H11" i="235"/>
  <c r="E12" i="235"/>
  <c r="F12" i="235"/>
  <c r="G12" i="235"/>
  <c r="H12" i="235"/>
  <c r="E13" i="235"/>
  <c r="F13" i="235"/>
  <c r="G13" i="235"/>
  <c r="H13" i="235"/>
  <c r="E14" i="235"/>
  <c r="F14" i="235"/>
  <c r="G14" i="235"/>
  <c r="H14" i="235"/>
  <c r="H9" i="235"/>
  <c r="G9" i="235"/>
  <c r="F9" i="235"/>
  <c r="E9" i="235"/>
  <c r="A1" i="235"/>
  <c r="A2" i="235" s="1"/>
  <c r="E10" i="234"/>
  <c r="F10" i="234"/>
  <c r="G10" i="234"/>
  <c r="H10" i="234"/>
  <c r="E11" i="234"/>
  <c r="F11" i="234"/>
  <c r="G11" i="234"/>
  <c r="H11" i="234"/>
  <c r="E12" i="234"/>
  <c r="F12" i="234"/>
  <c r="G12" i="234"/>
  <c r="H12" i="234"/>
  <c r="E13" i="234"/>
  <c r="F13" i="234"/>
  <c r="G13" i="234"/>
  <c r="H13" i="234"/>
  <c r="E14" i="234"/>
  <c r="F14" i="234"/>
  <c r="G14" i="234"/>
  <c r="H14" i="234"/>
  <c r="H9" i="234"/>
  <c r="G9" i="234"/>
  <c r="F9" i="234"/>
  <c r="E9" i="234"/>
  <c r="A1" i="234"/>
  <c r="A2" i="234" s="1"/>
  <c r="E10" i="233"/>
  <c r="F10" i="233"/>
  <c r="G10" i="233"/>
  <c r="H10" i="233"/>
  <c r="E11" i="233"/>
  <c r="F11" i="233"/>
  <c r="G11" i="233"/>
  <c r="H11" i="233"/>
  <c r="E12" i="233"/>
  <c r="F12" i="233"/>
  <c r="G12" i="233"/>
  <c r="H12" i="233"/>
  <c r="E13" i="233"/>
  <c r="F13" i="233"/>
  <c r="G13" i="233"/>
  <c r="H13" i="233"/>
  <c r="E14" i="233"/>
  <c r="F14" i="233"/>
  <c r="G14" i="233"/>
  <c r="H14" i="233"/>
  <c r="H9" i="233"/>
  <c r="G9" i="233"/>
  <c r="F9" i="233"/>
  <c r="E9" i="233"/>
  <c r="A1" i="233"/>
  <c r="A2" i="233" s="1"/>
  <c r="E11" i="228"/>
  <c r="F11" i="228"/>
  <c r="G11" i="228"/>
  <c r="H11" i="228"/>
  <c r="H10" i="228"/>
  <c r="G10" i="228"/>
  <c r="F10" i="228"/>
  <c r="E10" i="228"/>
  <c r="A1" i="228"/>
  <c r="A2" i="228" s="1"/>
  <c r="H9" i="229"/>
  <c r="G9" i="229"/>
  <c r="F9" i="229"/>
  <c r="E9" i="229"/>
  <c r="A1" i="229"/>
  <c r="A2" i="229" s="1"/>
  <c r="H9" i="227"/>
  <c r="G9" i="227"/>
  <c r="F9" i="227"/>
  <c r="E9" i="227"/>
  <c r="A1" i="227"/>
  <c r="A2" i="227" s="1"/>
  <c r="H9" i="226"/>
  <c r="G9" i="226"/>
  <c r="F9" i="226"/>
  <c r="E9" i="226"/>
  <c r="A1" i="226"/>
  <c r="A2" i="226" s="1"/>
  <c r="H9" i="225"/>
  <c r="G9" i="225"/>
  <c r="F9" i="225"/>
  <c r="E9" i="225"/>
  <c r="A1" i="225"/>
  <c r="A2" i="225" s="1"/>
  <c r="E11" i="219"/>
  <c r="F11" i="219"/>
  <c r="G11" i="219"/>
  <c r="H11" i="219"/>
  <c r="H10" i="219"/>
  <c r="G10" i="219"/>
  <c r="F10" i="219"/>
  <c r="E10" i="219"/>
  <c r="A1" i="219"/>
  <c r="A2" i="219" s="1"/>
  <c r="H9" i="223"/>
  <c r="G9" i="223"/>
  <c r="F9" i="223"/>
  <c r="E9" i="223"/>
  <c r="A1" i="223"/>
  <c r="A2" i="223" s="1"/>
  <c r="H9" i="222"/>
  <c r="G9" i="222"/>
  <c r="F9" i="222"/>
  <c r="E9" i="222"/>
  <c r="A1" i="222"/>
  <c r="A2" i="222" s="1"/>
  <c r="E10" i="221"/>
  <c r="F10" i="221"/>
  <c r="G10" i="221"/>
  <c r="H10" i="221"/>
  <c r="E11" i="221"/>
  <c r="F11" i="221"/>
  <c r="G11" i="221"/>
  <c r="H11" i="221"/>
  <c r="E12" i="221"/>
  <c r="F12" i="221"/>
  <c r="G12" i="221"/>
  <c r="H12" i="221"/>
  <c r="E13" i="221"/>
  <c r="F13" i="221"/>
  <c r="G13" i="221"/>
  <c r="H13" i="221"/>
  <c r="E14" i="221"/>
  <c r="F14" i="221"/>
  <c r="G14" i="221"/>
  <c r="H14" i="221"/>
  <c r="H9" i="221"/>
  <c r="G9" i="221"/>
  <c r="F9" i="221"/>
  <c r="E9" i="221"/>
  <c r="A1" i="221"/>
  <c r="A2" i="221" s="1"/>
  <c r="H9" i="220"/>
  <c r="G9" i="220"/>
  <c r="F9" i="220"/>
  <c r="E9" i="220"/>
  <c r="A1" i="220"/>
  <c r="A2" i="220" s="1"/>
  <c r="E11" i="218"/>
  <c r="F11" i="218"/>
  <c r="G11" i="218"/>
  <c r="H11" i="218"/>
  <c r="H10" i="218"/>
  <c r="G10" i="218"/>
  <c r="F10" i="218"/>
  <c r="E10" i="218"/>
  <c r="A1" i="218"/>
  <c r="A2" i="218" s="1"/>
  <c r="H9" i="216"/>
  <c r="G9" i="216"/>
  <c r="F9" i="216"/>
  <c r="E9" i="216"/>
  <c r="A1" i="216"/>
  <c r="A2" i="216" s="1"/>
  <c r="H9" i="215"/>
  <c r="G9" i="215"/>
  <c r="F9" i="215"/>
  <c r="E9" i="215"/>
  <c r="A1" i="215"/>
  <c r="A2" i="215" s="1"/>
  <c r="H9" i="214"/>
  <c r="G9" i="214"/>
  <c r="F9" i="214"/>
  <c r="E9" i="214"/>
  <c r="A1" i="214"/>
  <c r="A2" i="214" s="1"/>
  <c r="H9" i="213"/>
  <c r="G9" i="213"/>
  <c r="F9" i="213"/>
  <c r="E9" i="213"/>
  <c r="A1" i="213"/>
  <c r="A2" i="213" s="1"/>
  <c r="H9" i="212"/>
  <c r="G9" i="212"/>
  <c r="F9" i="212"/>
  <c r="E9" i="212"/>
  <c r="A1" i="212"/>
  <c r="A2" i="212" s="1"/>
  <c r="H9" i="211"/>
  <c r="G9" i="211"/>
  <c r="F9" i="211"/>
  <c r="E9" i="211"/>
  <c r="A1" i="211"/>
  <c r="A2" i="211" s="1"/>
  <c r="H9" i="210"/>
  <c r="G9" i="210"/>
  <c r="F9" i="210"/>
  <c r="E9" i="210"/>
  <c r="A1" i="210"/>
  <c r="A2" i="210" s="1"/>
  <c r="H9" i="209"/>
  <c r="G9" i="209"/>
  <c r="F9" i="209"/>
  <c r="E9" i="209"/>
  <c r="A1" i="209"/>
  <c r="A2" i="209" s="1"/>
  <c r="H9" i="208"/>
  <c r="G9" i="208"/>
  <c r="F9" i="208"/>
  <c r="E9" i="208"/>
  <c r="A1" i="208"/>
  <c r="A2" i="208" s="1"/>
  <c r="A1" i="207"/>
  <c r="A2" i="207" s="1"/>
  <c r="H9" i="207"/>
  <c r="G9" i="207"/>
  <c r="F9" i="207"/>
  <c r="E9" i="207"/>
  <c r="H9" i="206"/>
  <c r="G9" i="206"/>
  <c r="F9" i="206"/>
  <c r="E9" i="206"/>
  <c r="A1" i="206"/>
  <c r="A2" i="206" s="1"/>
  <c r="H9" i="205"/>
  <c r="G9" i="205"/>
  <c r="F9" i="205"/>
  <c r="E9" i="205"/>
  <c r="A1" i="205"/>
  <c r="A2" i="205" s="1"/>
  <c r="H9" i="204"/>
  <c r="G9" i="204"/>
  <c r="F9" i="204"/>
  <c r="E9" i="204"/>
  <c r="A1" i="204"/>
  <c r="A2" i="204" s="1"/>
  <c r="H9" i="203"/>
  <c r="G9" i="203"/>
  <c r="G15" i="203" s="1"/>
  <c r="F9" i="203"/>
  <c r="E9" i="203"/>
  <c r="A1" i="203"/>
  <c r="A2" i="203" s="1"/>
  <c r="H9" i="202"/>
  <c r="G9" i="202"/>
  <c r="F9" i="202"/>
  <c r="E9" i="202"/>
  <c r="A1" i="202"/>
  <c r="A2" i="202" s="1"/>
  <c r="E10" i="201"/>
  <c r="F10" i="201"/>
  <c r="G10" i="201"/>
  <c r="H10" i="201"/>
  <c r="E11" i="201"/>
  <c r="F11" i="201"/>
  <c r="G11" i="201"/>
  <c r="H11" i="201"/>
  <c r="E12" i="201"/>
  <c r="F12" i="201"/>
  <c r="G12" i="201"/>
  <c r="H12" i="201"/>
  <c r="E13" i="201"/>
  <c r="F13" i="201"/>
  <c r="G13" i="201"/>
  <c r="H13" i="201"/>
  <c r="E14" i="201"/>
  <c r="F14" i="201"/>
  <c r="G14" i="201"/>
  <c r="H14" i="201"/>
  <c r="H9" i="201"/>
  <c r="G9" i="201"/>
  <c r="F9" i="201"/>
  <c r="E9" i="201"/>
  <c r="A1" i="201"/>
  <c r="A2" i="201" s="1"/>
  <c r="H10" i="200"/>
  <c r="H11" i="200"/>
  <c r="H12" i="200"/>
  <c r="H13" i="200"/>
  <c r="H14" i="200"/>
  <c r="G10" i="200"/>
  <c r="G11" i="200"/>
  <c r="G12" i="200"/>
  <c r="G13" i="200"/>
  <c r="G14" i="200"/>
  <c r="F10" i="200"/>
  <c r="F11" i="200"/>
  <c r="F12" i="200"/>
  <c r="F13" i="200"/>
  <c r="F14" i="200"/>
  <c r="E10" i="200"/>
  <c r="E11" i="200"/>
  <c r="E12" i="200"/>
  <c r="E13" i="200"/>
  <c r="E14" i="200"/>
  <c r="H9" i="200"/>
  <c r="G9" i="200"/>
  <c r="F9" i="200"/>
  <c r="E9" i="200"/>
  <c r="A1" i="200"/>
  <c r="A2" i="200" s="1"/>
  <c r="E11" i="199"/>
  <c r="F11" i="199"/>
  <c r="G11" i="199"/>
  <c r="H11" i="199"/>
  <c r="H10" i="199"/>
  <c r="G10" i="199"/>
  <c r="F10" i="199"/>
  <c r="E10" i="199"/>
  <c r="A1" i="199"/>
  <c r="A2" i="199" s="1"/>
  <c r="E10" i="198"/>
  <c r="F10" i="198"/>
  <c r="G10" i="198"/>
  <c r="H10" i="198"/>
  <c r="E11" i="198"/>
  <c r="F11" i="198"/>
  <c r="G11" i="198"/>
  <c r="H11" i="198"/>
  <c r="E12" i="198"/>
  <c r="F12" i="198"/>
  <c r="G12" i="198"/>
  <c r="H12" i="198"/>
  <c r="E13" i="198"/>
  <c r="F13" i="198"/>
  <c r="G13" i="198"/>
  <c r="H13" i="198"/>
  <c r="H9" i="198"/>
  <c r="G9" i="198"/>
  <c r="F9" i="198"/>
  <c r="E9" i="198"/>
  <c r="A1" i="198"/>
  <c r="A2" i="198" s="1"/>
  <c r="E10" i="197"/>
  <c r="F10" i="197"/>
  <c r="G10" i="197"/>
  <c r="H10" i="197"/>
  <c r="E11" i="197"/>
  <c r="F11" i="197"/>
  <c r="G11" i="197"/>
  <c r="H11" i="197"/>
  <c r="E12" i="197"/>
  <c r="F12" i="197"/>
  <c r="G12" i="197"/>
  <c r="H12" i="197"/>
  <c r="E13" i="197"/>
  <c r="F13" i="197"/>
  <c r="G13" i="197"/>
  <c r="H13" i="197"/>
  <c r="H9" i="197"/>
  <c r="G9" i="197"/>
  <c r="F9" i="197"/>
  <c r="E9" i="197"/>
  <c r="A1" i="197"/>
  <c r="A2" i="197" s="1"/>
  <c r="E10" i="196"/>
  <c r="F10" i="196"/>
  <c r="G10" i="196"/>
  <c r="H10" i="196"/>
  <c r="E11" i="196"/>
  <c r="F11" i="196"/>
  <c r="G11" i="196"/>
  <c r="H11" i="196"/>
  <c r="E12" i="196"/>
  <c r="F12" i="196"/>
  <c r="G12" i="196"/>
  <c r="H12" i="196"/>
  <c r="E13" i="196"/>
  <c r="F13" i="196"/>
  <c r="G13" i="196"/>
  <c r="H13" i="196"/>
  <c r="H9" i="196"/>
  <c r="G9" i="196"/>
  <c r="F9" i="196"/>
  <c r="E9" i="196"/>
  <c r="A1" i="196"/>
  <c r="A2" i="196" s="1"/>
  <c r="E10" i="195"/>
  <c r="F10" i="195"/>
  <c r="G10" i="195"/>
  <c r="H10" i="195"/>
  <c r="E11" i="195"/>
  <c r="F11" i="195"/>
  <c r="G11" i="195"/>
  <c r="H11" i="195"/>
  <c r="E12" i="195"/>
  <c r="F12" i="195"/>
  <c r="G12" i="195"/>
  <c r="H12" i="195"/>
  <c r="E13" i="195"/>
  <c r="F13" i="195"/>
  <c r="G13" i="195"/>
  <c r="H13" i="195"/>
  <c r="H9" i="195"/>
  <c r="G9" i="195"/>
  <c r="F9" i="195"/>
  <c r="E9" i="195"/>
  <c r="A1" i="195"/>
  <c r="A2" i="195" s="1"/>
  <c r="E10" i="194"/>
  <c r="F10" i="194"/>
  <c r="G10" i="194"/>
  <c r="H10" i="194"/>
  <c r="E11" i="194"/>
  <c r="F11" i="194"/>
  <c r="G11" i="194"/>
  <c r="H11" i="194"/>
  <c r="E12" i="194"/>
  <c r="F12" i="194"/>
  <c r="G12" i="194"/>
  <c r="H12" i="194"/>
  <c r="E13" i="194"/>
  <c r="F13" i="194"/>
  <c r="G13" i="194"/>
  <c r="H13" i="194"/>
  <c r="H9" i="194"/>
  <c r="G9" i="194"/>
  <c r="F9" i="194"/>
  <c r="E9" i="194"/>
  <c r="A1" i="194"/>
  <c r="A2" i="194" s="1"/>
  <c r="E10" i="193"/>
  <c r="F10" i="193"/>
  <c r="G10" i="193"/>
  <c r="H10" i="193"/>
  <c r="E11" i="193"/>
  <c r="F11" i="193"/>
  <c r="G11" i="193"/>
  <c r="H11" i="193"/>
  <c r="E12" i="193"/>
  <c r="F12" i="193"/>
  <c r="G12" i="193"/>
  <c r="H12" i="193"/>
  <c r="E13" i="193"/>
  <c r="F13" i="193"/>
  <c r="G13" i="193"/>
  <c r="H13" i="193"/>
  <c r="H9" i="193"/>
  <c r="G9" i="193"/>
  <c r="F9" i="193"/>
  <c r="E9" i="193"/>
  <c r="A1" i="193"/>
  <c r="A2" i="193" s="1"/>
  <c r="E10" i="192"/>
  <c r="F10" i="192"/>
  <c r="G10" i="192"/>
  <c r="H10" i="192"/>
  <c r="E11" i="192"/>
  <c r="F11" i="192"/>
  <c r="G11" i="192"/>
  <c r="H11" i="192"/>
  <c r="E12" i="192"/>
  <c r="F12" i="192"/>
  <c r="G12" i="192"/>
  <c r="H12" i="192"/>
  <c r="E13" i="192"/>
  <c r="F13" i="192"/>
  <c r="G13" i="192"/>
  <c r="H13" i="192"/>
  <c r="H9" i="192"/>
  <c r="G9" i="192"/>
  <c r="F9" i="192"/>
  <c r="E9" i="192"/>
  <c r="A1" i="192"/>
  <c r="A2" i="192" s="1"/>
  <c r="E10" i="191"/>
  <c r="F10" i="191"/>
  <c r="G10" i="191"/>
  <c r="H10" i="191"/>
  <c r="E11" i="191"/>
  <c r="F11" i="191"/>
  <c r="G11" i="191"/>
  <c r="H11" i="191"/>
  <c r="E12" i="191"/>
  <c r="F12" i="191"/>
  <c r="G12" i="191"/>
  <c r="H12" i="191"/>
  <c r="E13" i="191"/>
  <c r="F13" i="191"/>
  <c r="G13" i="191"/>
  <c r="H13" i="191"/>
  <c r="H9" i="191"/>
  <c r="G9" i="191"/>
  <c r="F9" i="191"/>
  <c r="E9" i="191"/>
  <c r="A1" i="191"/>
  <c r="A2" i="191" s="1"/>
  <c r="E10" i="190"/>
  <c r="F10" i="190"/>
  <c r="G10" i="190"/>
  <c r="H10" i="190"/>
  <c r="E11" i="190"/>
  <c r="F11" i="190"/>
  <c r="G11" i="190"/>
  <c r="H11" i="190"/>
  <c r="E12" i="190"/>
  <c r="F12" i="190"/>
  <c r="G12" i="190"/>
  <c r="H12" i="190"/>
  <c r="E13" i="190"/>
  <c r="F13" i="190"/>
  <c r="G13" i="190"/>
  <c r="H13" i="190"/>
  <c r="H9" i="190"/>
  <c r="G9" i="190"/>
  <c r="F9" i="190"/>
  <c r="E9" i="190"/>
  <c r="A1" i="190"/>
  <c r="A2" i="190" s="1"/>
  <c r="E10" i="189"/>
  <c r="F10" i="189"/>
  <c r="G10" i="189"/>
  <c r="H10" i="189"/>
  <c r="E11" i="189"/>
  <c r="F11" i="189"/>
  <c r="G11" i="189"/>
  <c r="H11" i="189"/>
  <c r="E12" i="189"/>
  <c r="F12" i="189"/>
  <c r="G12" i="189"/>
  <c r="H12" i="189"/>
  <c r="E13" i="189"/>
  <c r="F13" i="189"/>
  <c r="G13" i="189"/>
  <c r="H13" i="189"/>
  <c r="H9" i="189"/>
  <c r="G9" i="189"/>
  <c r="F9" i="189"/>
  <c r="E9" i="189"/>
  <c r="A1" i="189"/>
  <c r="A2" i="189" s="1"/>
  <c r="F32" i="188"/>
  <c r="G32" i="188"/>
  <c r="H32" i="188"/>
  <c r="I32" i="188"/>
  <c r="I31" i="188"/>
  <c r="H31" i="188"/>
  <c r="G31" i="188"/>
  <c r="F31" i="188"/>
  <c r="I28" i="188"/>
  <c r="H28" i="188"/>
  <c r="G28" i="188"/>
  <c r="F28" i="188"/>
  <c r="I27" i="188"/>
  <c r="H27" i="188"/>
  <c r="G27" i="188"/>
  <c r="F27" i="188"/>
  <c r="F16" i="188"/>
  <c r="G16" i="188"/>
  <c r="H16" i="188"/>
  <c r="I16" i="188"/>
  <c r="I15" i="188"/>
  <c r="H15" i="188"/>
  <c r="G15" i="188"/>
  <c r="F15" i="188"/>
  <c r="F12" i="188"/>
  <c r="G12" i="188"/>
  <c r="H12" i="188"/>
  <c r="I12" i="188"/>
  <c r="I11" i="188"/>
  <c r="H11" i="188"/>
  <c r="G11" i="188"/>
  <c r="F11" i="188"/>
  <c r="F8" i="188"/>
  <c r="G8" i="188"/>
  <c r="H8" i="188"/>
  <c r="I8" i="188"/>
  <c r="I7" i="188"/>
  <c r="H7" i="188"/>
  <c r="G7" i="188"/>
  <c r="F7" i="188"/>
  <c r="F4" i="188"/>
  <c r="G4" i="188"/>
  <c r="H4" i="188"/>
  <c r="I4" i="188"/>
  <c r="I3" i="188"/>
  <c r="H3" i="188"/>
  <c r="G3" i="188"/>
  <c r="F3" i="188"/>
  <c r="E10" i="186"/>
  <c r="F10" i="186"/>
  <c r="G10" i="186"/>
  <c r="H10" i="186"/>
  <c r="E11" i="186"/>
  <c r="F11" i="186"/>
  <c r="G11" i="186"/>
  <c r="H11" i="186"/>
  <c r="E12" i="186"/>
  <c r="F12" i="186"/>
  <c r="G12" i="186"/>
  <c r="H12" i="186"/>
  <c r="E13" i="186"/>
  <c r="F13" i="186"/>
  <c r="G13" i="186"/>
  <c r="H13" i="186"/>
  <c r="E14" i="186"/>
  <c r="F14" i="186"/>
  <c r="G14" i="186"/>
  <c r="H14" i="186"/>
  <c r="H9" i="186"/>
  <c r="G9" i="186"/>
  <c r="F9" i="186"/>
  <c r="E9" i="186"/>
  <c r="A1" i="186"/>
  <c r="A2" i="186" s="1"/>
  <c r="E10" i="185"/>
  <c r="F10" i="185"/>
  <c r="G10" i="185"/>
  <c r="H10" i="185"/>
  <c r="E11" i="185"/>
  <c r="F11" i="185"/>
  <c r="G11" i="185"/>
  <c r="H11" i="185"/>
  <c r="E12" i="185"/>
  <c r="F12" i="185"/>
  <c r="G12" i="185"/>
  <c r="H12" i="185"/>
  <c r="E13" i="185"/>
  <c r="F13" i="185"/>
  <c r="G13" i="185"/>
  <c r="H13" i="185"/>
  <c r="E14" i="185"/>
  <c r="F14" i="185"/>
  <c r="G14" i="185"/>
  <c r="H14" i="185"/>
  <c r="H9" i="185"/>
  <c r="G9" i="185"/>
  <c r="F9" i="185"/>
  <c r="E9" i="185"/>
  <c r="A1" i="185"/>
  <c r="A2" i="185" s="1"/>
  <c r="E10" i="184"/>
  <c r="F10" i="184"/>
  <c r="G10" i="184"/>
  <c r="H10" i="184"/>
  <c r="E11" i="184"/>
  <c r="F11" i="184"/>
  <c r="G11" i="184"/>
  <c r="H11" i="184"/>
  <c r="E12" i="184"/>
  <c r="F12" i="184"/>
  <c r="G12" i="184"/>
  <c r="H12" i="184"/>
  <c r="E13" i="184"/>
  <c r="F13" i="184"/>
  <c r="G13" i="184"/>
  <c r="H13" i="184"/>
  <c r="E14" i="184"/>
  <c r="F14" i="184"/>
  <c r="G14" i="184"/>
  <c r="H14" i="184"/>
  <c r="H9" i="184"/>
  <c r="G9" i="184"/>
  <c r="F9" i="184"/>
  <c r="E9" i="184"/>
  <c r="A1" i="184"/>
  <c r="A2" i="184" s="1"/>
  <c r="E11" i="183"/>
  <c r="F11" i="183"/>
  <c r="G11" i="183"/>
  <c r="H11" i="183"/>
  <c r="H10" i="183"/>
  <c r="G10" i="183"/>
  <c r="F10" i="183"/>
  <c r="E10" i="183"/>
  <c r="A1" i="183"/>
  <c r="A2" i="183" s="1"/>
  <c r="E10" i="182"/>
  <c r="F10" i="182"/>
  <c r="G10" i="182"/>
  <c r="H10" i="182"/>
  <c r="E11" i="182"/>
  <c r="F11" i="182"/>
  <c r="G11" i="182"/>
  <c r="H11" i="182"/>
  <c r="E12" i="182"/>
  <c r="F12" i="182"/>
  <c r="G12" i="182"/>
  <c r="H12" i="182"/>
  <c r="E13" i="182"/>
  <c r="F13" i="182"/>
  <c r="G13" i="182"/>
  <c r="H13" i="182"/>
  <c r="E14" i="182"/>
  <c r="F14" i="182"/>
  <c r="G14" i="182"/>
  <c r="H14" i="182"/>
  <c r="H9" i="182"/>
  <c r="G9" i="182"/>
  <c r="F9" i="182"/>
  <c r="E9" i="182"/>
  <c r="A1" i="182"/>
  <c r="A2" i="182" s="1"/>
  <c r="E10" i="181"/>
  <c r="F10" i="181"/>
  <c r="G10" i="181"/>
  <c r="H10" i="181"/>
  <c r="E11" i="181"/>
  <c r="F11" i="181"/>
  <c r="G11" i="181"/>
  <c r="H11" i="181"/>
  <c r="E12" i="181"/>
  <c r="F12" i="181"/>
  <c r="G12" i="181"/>
  <c r="H12" i="181"/>
  <c r="E13" i="181"/>
  <c r="F13" i="181"/>
  <c r="G13" i="181"/>
  <c r="H13" i="181"/>
  <c r="E14" i="181"/>
  <c r="F14" i="181"/>
  <c r="G14" i="181"/>
  <c r="H14" i="181"/>
  <c r="H9" i="181"/>
  <c r="G9" i="181"/>
  <c r="F9" i="181"/>
  <c r="E9" i="181"/>
  <c r="A1" i="181"/>
  <c r="A2" i="181" s="1"/>
  <c r="E10" i="180"/>
  <c r="F10" i="180"/>
  <c r="G10" i="180"/>
  <c r="H10" i="180"/>
  <c r="E11" i="180"/>
  <c r="F11" i="180"/>
  <c r="G11" i="180"/>
  <c r="H11" i="180"/>
  <c r="E12" i="180"/>
  <c r="F12" i="180"/>
  <c r="G12" i="180"/>
  <c r="H12" i="180"/>
  <c r="E13" i="180"/>
  <c r="F13" i="180"/>
  <c r="G13" i="180"/>
  <c r="H13" i="180"/>
  <c r="E14" i="180"/>
  <c r="F14" i="180"/>
  <c r="G14" i="180"/>
  <c r="H14" i="180"/>
  <c r="H9" i="180"/>
  <c r="G9" i="180"/>
  <c r="F9" i="180"/>
  <c r="E9" i="180"/>
  <c r="A1" i="180"/>
  <c r="A2" i="180" s="1"/>
  <c r="E10" i="179"/>
  <c r="F10" i="179"/>
  <c r="G10" i="179"/>
  <c r="H10" i="179"/>
  <c r="E11" i="179"/>
  <c r="F11" i="179"/>
  <c r="G11" i="179"/>
  <c r="H11" i="179"/>
  <c r="E12" i="179"/>
  <c r="F12" i="179"/>
  <c r="G12" i="179"/>
  <c r="H12" i="179"/>
  <c r="E13" i="179"/>
  <c r="F13" i="179"/>
  <c r="G13" i="179"/>
  <c r="H13" i="179"/>
  <c r="E14" i="179"/>
  <c r="F14" i="179"/>
  <c r="G14" i="179"/>
  <c r="H14" i="179"/>
  <c r="H9" i="179"/>
  <c r="G9" i="179"/>
  <c r="F9" i="179"/>
  <c r="E9" i="179"/>
  <c r="A1" i="179"/>
  <c r="A2" i="179" s="1"/>
  <c r="E10" i="178"/>
  <c r="F10" i="178"/>
  <c r="G10" i="178"/>
  <c r="H10" i="178"/>
  <c r="E11" i="178"/>
  <c r="F11" i="178"/>
  <c r="G11" i="178"/>
  <c r="H11" i="178"/>
  <c r="E12" i="178"/>
  <c r="F12" i="178"/>
  <c r="G12" i="178"/>
  <c r="H12" i="178"/>
  <c r="E13" i="178"/>
  <c r="F13" i="178"/>
  <c r="G13" i="178"/>
  <c r="H13" i="178"/>
  <c r="E14" i="178"/>
  <c r="F14" i="178"/>
  <c r="G14" i="178"/>
  <c r="H14" i="178"/>
  <c r="H9" i="178"/>
  <c r="G9" i="178"/>
  <c r="F9" i="178"/>
  <c r="E9" i="178"/>
  <c r="A1" i="178"/>
  <c r="A2" i="178" s="1"/>
  <c r="E10" i="177"/>
  <c r="F10" i="177"/>
  <c r="G10" i="177"/>
  <c r="H10" i="177"/>
  <c r="E11" i="177"/>
  <c r="F11" i="177"/>
  <c r="G11" i="177"/>
  <c r="H11" i="177"/>
  <c r="E12" i="177"/>
  <c r="F12" i="177"/>
  <c r="G12" i="177"/>
  <c r="H12" i="177"/>
  <c r="E13" i="177"/>
  <c r="F13" i="177"/>
  <c r="G13" i="177"/>
  <c r="H13" i="177"/>
  <c r="E14" i="177"/>
  <c r="F14" i="177"/>
  <c r="G14" i="177"/>
  <c r="H14" i="177"/>
  <c r="H9" i="177"/>
  <c r="G9" i="177"/>
  <c r="F9" i="177"/>
  <c r="E9" i="177"/>
  <c r="A1" i="177"/>
  <c r="A2" i="177" s="1"/>
  <c r="E10" i="176"/>
  <c r="F10" i="176"/>
  <c r="G10" i="176"/>
  <c r="H10" i="176"/>
  <c r="E11" i="176"/>
  <c r="F11" i="176"/>
  <c r="G11" i="176"/>
  <c r="H11" i="176"/>
  <c r="E12" i="176"/>
  <c r="F12" i="176"/>
  <c r="G12" i="176"/>
  <c r="H12" i="176"/>
  <c r="E13" i="176"/>
  <c r="F13" i="176"/>
  <c r="G13" i="176"/>
  <c r="H13" i="176"/>
  <c r="E14" i="176"/>
  <c r="F14" i="176"/>
  <c r="G14" i="176"/>
  <c r="H14" i="176"/>
  <c r="H9" i="176"/>
  <c r="G9" i="176"/>
  <c r="F9" i="176"/>
  <c r="E9" i="176"/>
  <c r="A1" i="176"/>
  <c r="A2" i="176" s="1"/>
  <c r="E10" i="175"/>
  <c r="F10" i="175"/>
  <c r="G10" i="175"/>
  <c r="H10" i="175"/>
  <c r="E11" i="175"/>
  <c r="F11" i="175"/>
  <c r="G11" i="175"/>
  <c r="H11" i="175"/>
  <c r="E12" i="175"/>
  <c r="F12" i="175"/>
  <c r="G12" i="175"/>
  <c r="H12" i="175"/>
  <c r="E13" i="175"/>
  <c r="F13" i="175"/>
  <c r="G13" i="175"/>
  <c r="H13" i="175"/>
  <c r="E14" i="175"/>
  <c r="F14" i="175"/>
  <c r="G14" i="175"/>
  <c r="H14" i="175"/>
  <c r="H9" i="175"/>
  <c r="G9" i="175"/>
  <c r="F9" i="175"/>
  <c r="E9" i="175"/>
  <c r="A1" i="175"/>
  <c r="A2" i="175" s="1"/>
  <c r="E11" i="174"/>
  <c r="F11" i="174"/>
  <c r="G11" i="174"/>
  <c r="H11" i="174"/>
  <c r="H10" i="174"/>
  <c r="G10" i="174"/>
  <c r="F10" i="174"/>
  <c r="E10" i="174"/>
  <c r="A1" i="174"/>
  <c r="A2" i="174" s="1"/>
  <c r="E10" i="172"/>
  <c r="F10" i="172"/>
  <c r="G10" i="172"/>
  <c r="H10" i="172"/>
  <c r="E11" i="172"/>
  <c r="F11" i="172"/>
  <c r="G11" i="172"/>
  <c r="H11" i="172"/>
  <c r="E12" i="172"/>
  <c r="F12" i="172"/>
  <c r="G12" i="172"/>
  <c r="H12" i="172"/>
  <c r="E13" i="172"/>
  <c r="F13" i="172"/>
  <c r="G13" i="172"/>
  <c r="H13" i="172"/>
  <c r="E14" i="172"/>
  <c r="F14" i="172"/>
  <c r="G14" i="172"/>
  <c r="H14" i="172"/>
  <c r="H9" i="172"/>
  <c r="G9" i="172"/>
  <c r="F9" i="172"/>
  <c r="E9" i="172"/>
  <c r="A1" i="172"/>
  <c r="A2" i="172" s="1"/>
  <c r="E10" i="171"/>
  <c r="F10" i="171"/>
  <c r="G10" i="171"/>
  <c r="H10" i="171"/>
  <c r="E11" i="171"/>
  <c r="F11" i="171"/>
  <c r="G11" i="171"/>
  <c r="H11" i="171"/>
  <c r="E12" i="171"/>
  <c r="F12" i="171"/>
  <c r="G12" i="171"/>
  <c r="H12" i="171"/>
  <c r="E13" i="171"/>
  <c r="F13" i="171"/>
  <c r="G13" i="171"/>
  <c r="H13" i="171"/>
  <c r="E14" i="171"/>
  <c r="F14" i="171"/>
  <c r="G14" i="171"/>
  <c r="H14" i="171"/>
  <c r="H9" i="171"/>
  <c r="G9" i="171"/>
  <c r="F9" i="171"/>
  <c r="E9" i="171"/>
  <c r="A1" i="171"/>
  <c r="A2" i="171" s="1"/>
  <c r="E10" i="170"/>
  <c r="F10" i="170"/>
  <c r="G10" i="170"/>
  <c r="H10" i="170"/>
  <c r="E11" i="170"/>
  <c r="F11" i="170"/>
  <c r="G11" i="170"/>
  <c r="H11" i="170"/>
  <c r="E12" i="170"/>
  <c r="F12" i="170"/>
  <c r="G12" i="170"/>
  <c r="H12" i="170"/>
  <c r="E13" i="170"/>
  <c r="F13" i="170"/>
  <c r="G13" i="170"/>
  <c r="H13" i="170"/>
  <c r="E14" i="170"/>
  <c r="F14" i="170"/>
  <c r="G14" i="170"/>
  <c r="H14" i="170"/>
  <c r="H9" i="170"/>
  <c r="G9" i="170"/>
  <c r="F9" i="170"/>
  <c r="E9" i="170"/>
  <c r="A1" i="170"/>
  <c r="A2" i="170" s="1"/>
  <c r="E10" i="169"/>
  <c r="F10" i="169"/>
  <c r="G10" i="169"/>
  <c r="H10" i="169"/>
  <c r="E11" i="169"/>
  <c r="F11" i="169"/>
  <c r="G11" i="169"/>
  <c r="H11" i="169"/>
  <c r="E12" i="169"/>
  <c r="F12" i="169"/>
  <c r="G12" i="169"/>
  <c r="H12" i="169"/>
  <c r="E13" i="169"/>
  <c r="F13" i="169"/>
  <c r="G13" i="169"/>
  <c r="H13" i="169"/>
  <c r="E14" i="169"/>
  <c r="F14" i="169"/>
  <c r="G14" i="169"/>
  <c r="H14" i="169"/>
  <c r="H9" i="169"/>
  <c r="G9" i="169"/>
  <c r="F9" i="169"/>
  <c r="E9" i="169"/>
  <c r="A1" i="169"/>
  <c r="A2" i="169" s="1"/>
  <c r="E10" i="168"/>
  <c r="F10" i="168"/>
  <c r="G10" i="168"/>
  <c r="H10" i="168"/>
  <c r="E11" i="168"/>
  <c r="F11" i="168"/>
  <c r="G11" i="168"/>
  <c r="H11" i="168"/>
  <c r="E12" i="168"/>
  <c r="F12" i="168"/>
  <c r="G12" i="168"/>
  <c r="H12" i="168"/>
  <c r="E13" i="168"/>
  <c r="F13" i="168"/>
  <c r="G13" i="168"/>
  <c r="H13" i="168"/>
  <c r="E14" i="168"/>
  <c r="F14" i="168"/>
  <c r="G14" i="168"/>
  <c r="H14" i="168"/>
  <c r="H9" i="168"/>
  <c r="G9" i="168"/>
  <c r="F9" i="168"/>
  <c r="E9" i="168"/>
  <c r="A1" i="168"/>
  <c r="A2" i="168" s="1"/>
  <c r="E10" i="167"/>
  <c r="F10" i="167"/>
  <c r="G10" i="167"/>
  <c r="H10" i="167"/>
  <c r="E11" i="167"/>
  <c r="F11" i="167"/>
  <c r="G11" i="167"/>
  <c r="H11" i="167"/>
  <c r="E12" i="167"/>
  <c r="F12" i="167"/>
  <c r="G12" i="167"/>
  <c r="H12" i="167"/>
  <c r="E13" i="167"/>
  <c r="F13" i="167"/>
  <c r="G13" i="167"/>
  <c r="H13" i="167"/>
  <c r="E14" i="167"/>
  <c r="F14" i="167"/>
  <c r="G14" i="167"/>
  <c r="H14" i="167"/>
  <c r="H9" i="167"/>
  <c r="G9" i="167"/>
  <c r="F9" i="167"/>
  <c r="E9" i="167"/>
  <c r="A1" i="167"/>
  <c r="A2" i="167" s="1"/>
  <c r="E10" i="166"/>
  <c r="F10" i="166"/>
  <c r="G10" i="166"/>
  <c r="H10" i="166"/>
  <c r="E11" i="166"/>
  <c r="F11" i="166"/>
  <c r="G11" i="166"/>
  <c r="H11" i="166"/>
  <c r="E12" i="166"/>
  <c r="F12" i="166"/>
  <c r="G12" i="166"/>
  <c r="H12" i="166"/>
  <c r="E13" i="166"/>
  <c r="F13" i="166"/>
  <c r="G13" i="166"/>
  <c r="H13" i="166"/>
  <c r="E14" i="166"/>
  <c r="F14" i="166"/>
  <c r="G14" i="166"/>
  <c r="H14" i="166"/>
  <c r="H9" i="166"/>
  <c r="G9" i="166"/>
  <c r="F9" i="166"/>
  <c r="E9" i="166"/>
  <c r="A1" i="166"/>
  <c r="A2" i="166" s="1"/>
  <c r="E10" i="165"/>
  <c r="F10" i="165"/>
  <c r="G10" i="165"/>
  <c r="H10" i="165"/>
  <c r="E11" i="165"/>
  <c r="F11" i="165"/>
  <c r="G11" i="165"/>
  <c r="H11" i="165"/>
  <c r="E12" i="165"/>
  <c r="F12" i="165"/>
  <c r="G12" i="165"/>
  <c r="H12" i="165"/>
  <c r="E13" i="165"/>
  <c r="F13" i="165"/>
  <c r="G13" i="165"/>
  <c r="H13" i="165"/>
  <c r="E14" i="165"/>
  <c r="F14" i="165"/>
  <c r="G14" i="165"/>
  <c r="H14" i="165"/>
  <c r="H9" i="165"/>
  <c r="G9" i="165"/>
  <c r="F9" i="165"/>
  <c r="E9" i="165"/>
  <c r="A1" i="165"/>
  <c r="A2" i="165" s="1"/>
  <c r="E10" i="164"/>
  <c r="F10" i="164"/>
  <c r="G10" i="164"/>
  <c r="H10" i="164"/>
  <c r="E11" i="164"/>
  <c r="F11" i="164"/>
  <c r="G11" i="164"/>
  <c r="H11" i="164"/>
  <c r="E12" i="164"/>
  <c r="F12" i="164"/>
  <c r="G12" i="164"/>
  <c r="H12" i="164"/>
  <c r="E13" i="164"/>
  <c r="F13" i="164"/>
  <c r="G13" i="164"/>
  <c r="H13" i="164"/>
  <c r="E14" i="164"/>
  <c r="F14" i="164"/>
  <c r="G14" i="164"/>
  <c r="H14" i="164"/>
  <c r="H9" i="164"/>
  <c r="G9" i="164"/>
  <c r="F9" i="164"/>
  <c r="E9" i="164"/>
  <c r="A1" i="164"/>
  <c r="A2" i="164" s="1"/>
  <c r="E10" i="163"/>
  <c r="F10" i="163"/>
  <c r="G10" i="163"/>
  <c r="H10" i="163"/>
  <c r="E11" i="163"/>
  <c r="F11" i="163"/>
  <c r="G11" i="163"/>
  <c r="H11" i="163"/>
  <c r="E12" i="163"/>
  <c r="F12" i="163"/>
  <c r="G12" i="163"/>
  <c r="H12" i="163"/>
  <c r="E13" i="163"/>
  <c r="F13" i="163"/>
  <c r="G13" i="163"/>
  <c r="H13" i="163"/>
  <c r="E14" i="163"/>
  <c r="F14" i="163"/>
  <c r="G14" i="163"/>
  <c r="H9" i="163"/>
  <c r="G9" i="163"/>
  <c r="F9" i="163"/>
  <c r="E9" i="163"/>
  <c r="A1" i="163"/>
  <c r="A2" i="163" s="1"/>
  <c r="E10" i="162"/>
  <c r="F10" i="162"/>
  <c r="G10" i="162"/>
  <c r="H10" i="162"/>
  <c r="E11" i="162"/>
  <c r="F11" i="162"/>
  <c r="G11" i="162"/>
  <c r="H11" i="162"/>
  <c r="E12" i="162"/>
  <c r="F12" i="162"/>
  <c r="G12" i="162"/>
  <c r="H12" i="162"/>
  <c r="E13" i="162"/>
  <c r="F13" i="162"/>
  <c r="G13" i="162"/>
  <c r="H13" i="162"/>
  <c r="E14" i="162"/>
  <c r="F14" i="162"/>
  <c r="G14" i="162"/>
  <c r="H14" i="162"/>
  <c r="H9" i="162"/>
  <c r="G9" i="162"/>
  <c r="F9" i="162"/>
  <c r="E9" i="162"/>
  <c r="A1" i="162"/>
  <c r="A2" i="162" s="1"/>
  <c r="E10" i="161"/>
  <c r="F10" i="161"/>
  <c r="G10" i="161"/>
  <c r="H10" i="161"/>
  <c r="E11" i="161"/>
  <c r="F11" i="161"/>
  <c r="G11" i="161"/>
  <c r="H11" i="161"/>
  <c r="E12" i="161"/>
  <c r="F12" i="161"/>
  <c r="G12" i="161"/>
  <c r="H12" i="161"/>
  <c r="E13" i="161"/>
  <c r="F13" i="161"/>
  <c r="G13" i="161"/>
  <c r="H13" i="161"/>
  <c r="E14" i="161"/>
  <c r="F14" i="161"/>
  <c r="G14" i="161"/>
  <c r="H14" i="161"/>
  <c r="H9" i="161"/>
  <c r="G9" i="161"/>
  <c r="F9" i="161"/>
  <c r="E9" i="161"/>
  <c r="A1" i="161"/>
  <c r="A2" i="161" s="1"/>
  <c r="E10" i="160"/>
  <c r="F10" i="160"/>
  <c r="G10" i="160"/>
  <c r="H10" i="160"/>
  <c r="E11" i="160"/>
  <c r="F11" i="160"/>
  <c r="G11" i="160"/>
  <c r="H11" i="160"/>
  <c r="E12" i="160"/>
  <c r="F12" i="160"/>
  <c r="G12" i="160"/>
  <c r="H12" i="160"/>
  <c r="E13" i="160"/>
  <c r="F13" i="160"/>
  <c r="G13" i="160"/>
  <c r="H13" i="160"/>
  <c r="E14" i="160"/>
  <c r="F14" i="160"/>
  <c r="G14" i="160"/>
  <c r="H14" i="160"/>
  <c r="H9" i="160"/>
  <c r="G9" i="160"/>
  <c r="F9" i="160"/>
  <c r="E9" i="160"/>
  <c r="A1" i="160"/>
  <c r="A2" i="160" s="1"/>
  <c r="E10" i="159"/>
  <c r="F10" i="159"/>
  <c r="G10" i="159"/>
  <c r="H10" i="159"/>
  <c r="E11" i="159"/>
  <c r="F11" i="159"/>
  <c r="G11" i="159"/>
  <c r="H11" i="159"/>
  <c r="E12" i="159"/>
  <c r="F12" i="159"/>
  <c r="G12" i="159"/>
  <c r="H12" i="159"/>
  <c r="E13" i="159"/>
  <c r="F13" i="159"/>
  <c r="G13" i="159"/>
  <c r="H13" i="159"/>
  <c r="E14" i="159"/>
  <c r="F14" i="159"/>
  <c r="G14" i="159"/>
  <c r="H14" i="159"/>
  <c r="H9" i="159"/>
  <c r="G9" i="159"/>
  <c r="F9" i="159"/>
  <c r="E9" i="159"/>
  <c r="A1" i="159"/>
  <c r="A2" i="159" s="1"/>
  <c r="H10" i="158"/>
  <c r="H11" i="158"/>
  <c r="H12" i="158"/>
  <c r="H13" i="158"/>
  <c r="H14" i="158"/>
  <c r="H9" i="158"/>
  <c r="G10" i="158"/>
  <c r="G11" i="158"/>
  <c r="G12" i="158"/>
  <c r="G13" i="158"/>
  <c r="G14" i="158"/>
  <c r="G9" i="158"/>
  <c r="F10" i="158"/>
  <c r="F11" i="158"/>
  <c r="F12" i="158"/>
  <c r="F13" i="158"/>
  <c r="F14" i="158"/>
  <c r="F9" i="158"/>
  <c r="E10" i="158"/>
  <c r="E11" i="158"/>
  <c r="E12" i="158"/>
  <c r="E13" i="158"/>
  <c r="E14" i="158"/>
  <c r="E9" i="158"/>
  <c r="A1" i="158"/>
  <c r="A2" i="158" s="1"/>
  <c r="E10" i="157"/>
  <c r="F10" i="157"/>
  <c r="G10" i="157"/>
  <c r="H10" i="157"/>
  <c r="E11" i="157"/>
  <c r="F11" i="157"/>
  <c r="G11" i="157"/>
  <c r="H11" i="157"/>
  <c r="E12" i="157"/>
  <c r="F12" i="157"/>
  <c r="G12" i="157"/>
  <c r="H12" i="157"/>
  <c r="E13" i="157"/>
  <c r="F13" i="157"/>
  <c r="G13" i="157"/>
  <c r="H13" i="157"/>
  <c r="E14" i="157"/>
  <c r="F14" i="157"/>
  <c r="G14" i="157"/>
  <c r="H14" i="157"/>
  <c r="H9" i="157"/>
  <c r="G9" i="157"/>
  <c r="F9" i="157"/>
  <c r="E9" i="157"/>
  <c r="A1" i="157"/>
  <c r="A2" i="157" s="1"/>
  <c r="E10" i="156"/>
  <c r="F10" i="156"/>
  <c r="G10" i="156"/>
  <c r="H10" i="156"/>
  <c r="E11" i="156"/>
  <c r="F11" i="156"/>
  <c r="G11" i="156"/>
  <c r="H11" i="156"/>
  <c r="E12" i="156"/>
  <c r="F12" i="156"/>
  <c r="G12" i="156"/>
  <c r="H12" i="156"/>
  <c r="E13" i="156"/>
  <c r="F13" i="156"/>
  <c r="G13" i="156"/>
  <c r="H13" i="156"/>
  <c r="E14" i="156"/>
  <c r="F14" i="156"/>
  <c r="G14" i="156"/>
  <c r="H14" i="156"/>
  <c r="H9" i="156"/>
  <c r="G9" i="156"/>
  <c r="F9" i="156"/>
  <c r="E9" i="156"/>
  <c r="A1" i="156"/>
  <c r="A2" i="156" s="1"/>
  <c r="E10" i="155"/>
  <c r="F10" i="155"/>
  <c r="G10" i="155"/>
  <c r="H10" i="155"/>
  <c r="E11" i="155"/>
  <c r="F11" i="155"/>
  <c r="G11" i="155"/>
  <c r="H11" i="155"/>
  <c r="E12" i="155"/>
  <c r="F12" i="155"/>
  <c r="G12" i="155"/>
  <c r="H12" i="155"/>
  <c r="E13" i="155"/>
  <c r="F13" i="155"/>
  <c r="G13" i="155"/>
  <c r="H13" i="155"/>
  <c r="E14" i="155"/>
  <c r="F14" i="155"/>
  <c r="G14" i="155"/>
  <c r="H14" i="155"/>
  <c r="H9" i="155"/>
  <c r="G9" i="155"/>
  <c r="F9" i="155"/>
  <c r="E9" i="155"/>
  <c r="A1" i="155"/>
  <c r="A2" i="155" s="1"/>
  <c r="E10" i="154"/>
  <c r="F10" i="154"/>
  <c r="G10" i="154"/>
  <c r="H10" i="154"/>
  <c r="E11" i="154"/>
  <c r="F11" i="154"/>
  <c r="G11" i="154"/>
  <c r="H11" i="154"/>
  <c r="E12" i="154"/>
  <c r="F12" i="154"/>
  <c r="G12" i="154"/>
  <c r="H12" i="154"/>
  <c r="E13" i="154"/>
  <c r="F13" i="154"/>
  <c r="G13" i="154"/>
  <c r="H13" i="154"/>
  <c r="E14" i="154"/>
  <c r="F14" i="154"/>
  <c r="G14" i="154"/>
  <c r="H14" i="154"/>
  <c r="H9" i="154"/>
  <c r="G9" i="154"/>
  <c r="F9" i="154"/>
  <c r="E9" i="154"/>
  <c r="A1" i="154"/>
  <c r="A2" i="154" s="1"/>
  <c r="E10" i="153"/>
  <c r="F10" i="153"/>
  <c r="G10" i="153"/>
  <c r="H10" i="153"/>
  <c r="E11" i="153"/>
  <c r="F11" i="153"/>
  <c r="G11" i="153"/>
  <c r="H11" i="153"/>
  <c r="E12" i="153"/>
  <c r="F12" i="153"/>
  <c r="G12" i="153"/>
  <c r="H12" i="153"/>
  <c r="E13" i="153"/>
  <c r="F13" i="153"/>
  <c r="G13" i="153"/>
  <c r="H13" i="153"/>
  <c r="E14" i="153"/>
  <c r="F14" i="153"/>
  <c r="G14" i="153"/>
  <c r="H14" i="153"/>
  <c r="H9" i="153"/>
  <c r="G9" i="153"/>
  <c r="F9" i="153"/>
  <c r="E9" i="153"/>
  <c r="A1" i="153"/>
  <c r="A2" i="153" s="1"/>
  <c r="E10" i="152"/>
  <c r="F10" i="152"/>
  <c r="G10" i="152"/>
  <c r="H10" i="152"/>
  <c r="E11" i="152"/>
  <c r="F11" i="152"/>
  <c r="G11" i="152"/>
  <c r="H11" i="152"/>
  <c r="E12" i="152"/>
  <c r="F12" i="152"/>
  <c r="G12" i="152"/>
  <c r="H12" i="152"/>
  <c r="E13" i="152"/>
  <c r="F13" i="152"/>
  <c r="G13" i="152"/>
  <c r="H13" i="152"/>
  <c r="E14" i="152"/>
  <c r="F14" i="152"/>
  <c r="G14" i="152"/>
  <c r="H14" i="152"/>
  <c r="H9" i="152"/>
  <c r="G9" i="152"/>
  <c r="F9" i="152"/>
  <c r="E9" i="152"/>
  <c r="A1" i="152"/>
  <c r="A2" i="152" s="1"/>
  <c r="E10" i="151"/>
  <c r="F10" i="151"/>
  <c r="G10" i="151"/>
  <c r="H10" i="151"/>
  <c r="E11" i="151"/>
  <c r="F11" i="151"/>
  <c r="G11" i="151"/>
  <c r="H11" i="151"/>
  <c r="E12" i="151"/>
  <c r="F12" i="151"/>
  <c r="G12" i="151"/>
  <c r="H12" i="151"/>
  <c r="E13" i="151"/>
  <c r="F13" i="151"/>
  <c r="G13" i="151"/>
  <c r="H13" i="151"/>
  <c r="E14" i="151"/>
  <c r="F14" i="151"/>
  <c r="G14" i="151"/>
  <c r="H14" i="151"/>
  <c r="H9" i="151"/>
  <c r="G9" i="151"/>
  <c r="F9" i="151"/>
  <c r="E9" i="151"/>
  <c r="A1" i="151"/>
  <c r="A2" i="151" s="1"/>
  <c r="E11" i="150"/>
  <c r="F11" i="150"/>
  <c r="G11" i="150"/>
  <c r="H11" i="150"/>
  <c r="H10" i="150"/>
  <c r="G10" i="150"/>
  <c r="F10" i="150"/>
  <c r="E10" i="150"/>
  <c r="A1" i="150"/>
  <c r="A2" i="150" s="1"/>
  <c r="E10" i="149"/>
  <c r="F10" i="149"/>
  <c r="G10" i="149"/>
  <c r="H10" i="149"/>
  <c r="E11" i="149"/>
  <c r="F11" i="149"/>
  <c r="G11" i="149"/>
  <c r="H11" i="149"/>
  <c r="E12" i="149"/>
  <c r="F12" i="149"/>
  <c r="G12" i="149"/>
  <c r="H12" i="149"/>
  <c r="E13" i="149"/>
  <c r="F13" i="149"/>
  <c r="G13" i="149"/>
  <c r="H13" i="149"/>
  <c r="E14" i="149"/>
  <c r="F14" i="149"/>
  <c r="G14" i="149"/>
  <c r="H14" i="149"/>
  <c r="H9" i="149"/>
  <c r="G9" i="149"/>
  <c r="F9" i="149"/>
  <c r="E9" i="149"/>
  <c r="A1" i="149"/>
  <c r="A2" i="149" s="1"/>
  <c r="E10" i="148"/>
  <c r="F10" i="148"/>
  <c r="G10" i="148"/>
  <c r="H10" i="148"/>
  <c r="E11" i="148"/>
  <c r="F11" i="148"/>
  <c r="G11" i="148"/>
  <c r="H11" i="148"/>
  <c r="E12" i="148"/>
  <c r="F12" i="148"/>
  <c r="G12" i="148"/>
  <c r="H12" i="148"/>
  <c r="E13" i="148"/>
  <c r="F13" i="148"/>
  <c r="G13" i="148"/>
  <c r="H13" i="148"/>
  <c r="E14" i="148"/>
  <c r="F14" i="148"/>
  <c r="G14" i="148"/>
  <c r="H14" i="148"/>
  <c r="H9" i="148"/>
  <c r="G9" i="148"/>
  <c r="F9" i="148"/>
  <c r="E9" i="148"/>
  <c r="A1" i="148"/>
  <c r="A2" i="148" s="1"/>
  <c r="E10" i="147"/>
  <c r="F10" i="147"/>
  <c r="G10" i="147"/>
  <c r="H10" i="147"/>
  <c r="E11" i="147"/>
  <c r="F11" i="147"/>
  <c r="G11" i="147"/>
  <c r="H11" i="147"/>
  <c r="E12" i="147"/>
  <c r="F12" i="147"/>
  <c r="G12" i="147"/>
  <c r="H12" i="147"/>
  <c r="E13" i="147"/>
  <c r="F13" i="147"/>
  <c r="G13" i="147"/>
  <c r="H13" i="147"/>
  <c r="E14" i="147"/>
  <c r="F14" i="147"/>
  <c r="G14" i="147"/>
  <c r="H14" i="147"/>
  <c r="H9" i="147"/>
  <c r="G9" i="147"/>
  <c r="F9" i="147"/>
  <c r="E9" i="147"/>
  <c r="A1" i="147"/>
  <c r="A2" i="147" s="1"/>
  <c r="E10" i="146"/>
  <c r="F10" i="146"/>
  <c r="G10" i="146"/>
  <c r="H10" i="146"/>
  <c r="E11" i="146"/>
  <c r="F11" i="146"/>
  <c r="G11" i="146"/>
  <c r="H11" i="146"/>
  <c r="E12" i="146"/>
  <c r="F12" i="146"/>
  <c r="G12" i="146"/>
  <c r="H12" i="146"/>
  <c r="E13" i="146"/>
  <c r="F13" i="146"/>
  <c r="G13" i="146"/>
  <c r="H13" i="146"/>
  <c r="E14" i="146"/>
  <c r="F14" i="146"/>
  <c r="G14" i="146"/>
  <c r="H14" i="146"/>
  <c r="H9" i="146"/>
  <c r="G9" i="146"/>
  <c r="F9" i="146"/>
  <c r="E9" i="146"/>
  <c r="A1" i="146"/>
  <c r="A2" i="146" s="1"/>
  <c r="E10" i="145"/>
  <c r="F10" i="145"/>
  <c r="G10" i="145"/>
  <c r="H10" i="145"/>
  <c r="E11" i="145"/>
  <c r="F11" i="145"/>
  <c r="G11" i="145"/>
  <c r="H11" i="145"/>
  <c r="E12" i="145"/>
  <c r="F12" i="145"/>
  <c r="G12" i="145"/>
  <c r="H12" i="145"/>
  <c r="E13" i="145"/>
  <c r="F13" i="145"/>
  <c r="G13" i="145"/>
  <c r="H13" i="145"/>
  <c r="E14" i="145"/>
  <c r="F14" i="145"/>
  <c r="G14" i="145"/>
  <c r="H14" i="145"/>
  <c r="H9" i="145"/>
  <c r="G9" i="145"/>
  <c r="F9" i="145"/>
  <c r="E9" i="145"/>
  <c r="A1" i="145"/>
  <c r="A2" i="145" s="1"/>
  <c r="E10" i="144"/>
  <c r="F10" i="144"/>
  <c r="G10" i="144"/>
  <c r="H10" i="144"/>
  <c r="E11" i="144"/>
  <c r="F11" i="144"/>
  <c r="G11" i="144"/>
  <c r="H11" i="144"/>
  <c r="E12" i="144"/>
  <c r="F12" i="144"/>
  <c r="G12" i="144"/>
  <c r="H12" i="144"/>
  <c r="E13" i="144"/>
  <c r="F13" i="144"/>
  <c r="G13" i="144"/>
  <c r="H13" i="144"/>
  <c r="E14" i="144"/>
  <c r="F14" i="144"/>
  <c r="G14" i="144"/>
  <c r="H14" i="144"/>
  <c r="H9" i="144"/>
  <c r="G9" i="144"/>
  <c r="F9" i="144"/>
  <c r="E9" i="144"/>
  <c r="A1" i="144"/>
  <c r="A2" i="144" s="1"/>
  <c r="E11" i="143"/>
  <c r="F11" i="143"/>
  <c r="G11" i="143"/>
  <c r="H11" i="143"/>
  <c r="H10" i="143"/>
  <c r="G10" i="143"/>
  <c r="F10" i="143"/>
  <c r="E10" i="143"/>
  <c r="A1" i="143"/>
  <c r="A2" i="143" s="1"/>
  <c r="E10" i="141"/>
  <c r="F10" i="141"/>
  <c r="G10" i="141"/>
  <c r="H10" i="141"/>
  <c r="E11" i="141"/>
  <c r="F11" i="141"/>
  <c r="G11" i="141"/>
  <c r="H11" i="141"/>
  <c r="E12" i="141"/>
  <c r="F12" i="141"/>
  <c r="G12" i="141"/>
  <c r="H12" i="141"/>
  <c r="E13" i="141"/>
  <c r="F13" i="141"/>
  <c r="G13" i="141"/>
  <c r="H13" i="141"/>
  <c r="E14" i="141"/>
  <c r="F14" i="141"/>
  <c r="G14" i="141"/>
  <c r="H14" i="141"/>
  <c r="H9" i="141"/>
  <c r="G9" i="141"/>
  <c r="F9" i="141"/>
  <c r="E9" i="141"/>
  <c r="A1" i="141"/>
  <c r="A2" i="141" s="1"/>
  <c r="E10" i="140"/>
  <c r="F10" i="140"/>
  <c r="G10" i="140"/>
  <c r="H10" i="140"/>
  <c r="E11" i="140"/>
  <c r="F11" i="140"/>
  <c r="G11" i="140"/>
  <c r="H11" i="140"/>
  <c r="E12" i="140"/>
  <c r="F12" i="140"/>
  <c r="G12" i="140"/>
  <c r="H12" i="140"/>
  <c r="E13" i="140"/>
  <c r="F13" i="140"/>
  <c r="G13" i="140"/>
  <c r="H13" i="140"/>
  <c r="E14" i="140"/>
  <c r="F14" i="140"/>
  <c r="G14" i="140"/>
  <c r="H14" i="140"/>
  <c r="H9" i="140"/>
  <c r="G9" i="140"/>
  <c r="F9" i="140"/>
  <c r="E9" i="140"/>
  <c r="A1" i="140"/>
  <c r="A2" i="140" s="1"/>
  <c r="H10" i="139"/>
  <c r="H11" i="139"/>
  <c r="H12" i="139"/>
  <c r="H13" i="139"/>
  <c r="H14" i="139"/>
  <c r="H9" i="139"/>
  <c r="G10" i="139"/>
  <c r="G11" i="139"/>
  <c r="G12" i="139"/>
  <c r="G13" i="139"/>
  <c r="G14" i="139"/>
  <c r="G9" i="139"/>
  <c r="F10" i="139"/>
  <c r="F11" i="139"/>
  <c r="F12" i="139"/>
  <c r="F13" i="139"/>
  <c r="F14" i="139"/>
  <c r="F9" i="139"/>
  <c r="E10" i="139"/>
  <c r="E11" i="139"/>
  <c r="E12" i="139"/>
  <c r="E13" i="139"/>
  <c r="E14" i="139"/>
  <c r="E9" i="139"/>
  <c r="A1" i="138"/>
  <c r="A2" i="138" s="1"/>
  <c r="A1" i="139"/>
  <c r="A2" i="139" s="1"/>
  <c r="E10" i="138"/>
  <c r="E11" i="138"/>
  <c r="E12" i="138"/>
  <c r="E13" i="138"/>
  <c r="E14" i="138"/>
  <c r="F10" i="138"/>
  <c r="F11" i="138"/>
  <c r="F12" i="138"/>
  <c r="F13" i="138"/>
  <c r="F14" i="138"/>
  <c r="G10" i="138"/>
  <c r="G11" i="138"/>
  <c r="G12" i="138"/>
  <c r="G13" i="138"/>
  <c r="G14" i="138"/>
  <c r="H10" i="138"/>
  <c r="H11" i="138"/>
  <c r="H12" i="138"/>
  <c r="H13" i="138"/>
  <c r="H14" i="138"/>
  <c r="H9" i="138"/>
  <c r="G9" i="138"/>
  <c r="F9" i="138"/>
  <c r="E9" i="138"/>
  <c r="G11" i="10"/>
  <c r="H11" i="10"/>
  <c r="H10" i="10"/>
  <c r="G10" i="10"/>
  <c r="F11" i="10"/>
  <c r="F10" i="10"/>
  <c r="E11" i="10"/>
  <c r="E10" i="10"/>
  <c r="A1" i="10"/>
  <c r="A2" i="10" s="1"/>
  <c r="E15" i="254" l="1"/>
  <c r="F15" i="201"/>
  <c r="G15" i="245"/>
  <c r="F15" i="175"/>
  <c r="F15" i="179"/>
  <c r="F12" i="183"/>
  <c r="F14" i="189"/>
  <c r="G15" i="253"/>
  <c r="E15" i="208"/>
  <c r="E11" i="243"/>
  <c r="E15" i="245"/>
  <c r="E11" i="247"/>
  <c r="G15" i="252"/>
  <c r="E15" i="253"/>
  <c r="G15" i="254"/>
  <c r="E15" i="252"/>
  <c r="E12" i="183"/>
  <c r="G15" i="185"/>
  <c r="E14" i="193"/>
  <c r="E14" i="197"/>
  <c r="G12" i="199"/>
  <c r="E15" i="201"/>
  <c r="E15" i="209"/>
  <c r="E15" i="213"/>
  <c r="E12" i="218"/>
  <c r="E15" i="223"/>
  <c r="G15" i="225"/>
  <c r="E15" i="227"/>
  <c r="G12" i="228"/>
  <c r="G15" i="206"/>
  <c r="E15" i="205"/>
  <c r="G29" i="188"/>
  <c r="E15" i="255"/>
  <c r="G15" i="255"/>
  <c r="H15" i="255"/>
  <c r="H15" i="254"/>
  <c r="H15" i="253"/>
  <c r="H15" i="252"/>
  <c r="G15" i="140"/>
  <c r="E12" i="143"/>
  <c r="G15" i="145"/>
  <c r="E15" i="147"/>
  <c r="F12" i="150"/>
  <c r="E15" i="151"/>
  <c r="G15" i="153"/>
  <c r="E15" i="159"/>
  <c r="G15" i="161"/>
  <c r="E15" i="163"/>
  <c r="G15" i="165"/>
  <c r="E15" i="167"/>
  <c r="G15" i="169"/>
  <c r="E15" i="171"/>
  <c r="E15" i="176"/>
  <c r="G15" i="178"/>
  <c r="E15" i="180"/>
  <c r="G15" i="182"/>
  <c r="E15" i="184"/>
  <c r="E14" i="190"/>
  <c r="G14" i="192"/>
  <c r="E14" i="194"/>
  <c r="E14" i="198"/>
  <c r="E15" i="202"/>
  <c r="G15" i="204"/>
  <c r="E15" i="206"/>
  <c r="E15" i="207"/>
  <c r="E15" i="210"/>
  <c r="E15" i="214"/>
  <c r="E15" i="220"/>
  <c r="G15" i="222"/>
  <c r="E12" i="219"/>
  <c r="G15" i="226"/>
  <c r="E15" i="140"/>
  <c r="E15" i="145"/>
  <c r="E15" i="149"/>
  <c r="G15" i="151"/>
  <c r="E15" i="153"/>
  <c r="G15" i="159"/>
  <c r="E15" i="161"/>
  <c r="E15" i="165"/>
  <c r="G15" i="167"/>
  <c r="E15" i="169"/>
  <c r="G15" i="171"/>
  <c r="E12" i="174"/>
  <c r="G15" i="176"/>
  <c r="E15" i="182"/>
  <c r="G15" i="184"/>
  <c r="E15" i="186"/>
  <c r="E14" i="192"/>
  <c r="E14" i="196"/>
  <c r="G15" i="202"/>
  <c r="E15" i="204"/>
  <c r="E15" i="212"/>
  <c r="E15" i="216"/>
  <c r="G15" i="220"/>
  <c r="E15" i="222"/>
  <c r="G12" i="219"/>
  <c r="E15" i="226"/>
  <c r="G15" i="229"/>
  <c r="E15" i="233"/>
  <c r="G15" i="235"/>
  <c r="E15" i="237"/>
  <c r="G15" i="242"/>
  <c r="G15" i="246"/>
  <c r="E15" i="141"/>
  <c r="E15" i="146"/>
  <c r="G15" i="152"/>
  <c r="E15" i="154"/>
  <c r="G15" i="156"/>
  <c r="G15" i="160"/>
  <c r="E15" i="162"/>
  <c r="G15" i="164"/>
  <c r="E15" i="166"/>
  <c r="G15" i="168"/>
  <c r="G15" i="172"/>
  <c r="E15" i="175"/>
  <c r="G15" i="177"/>
  <c r="F12" i="218"/>
  <c r="F15" i="227"/>
  <c r="E15" i="229"/>
  <c r="G15" i="233"/>
  <c r="E15" i="235"/>
  <c r="G11" i="247"/>
  <c r="H11" i="247"/>
  <c r="H15" i="246"/>
  <c r="H15" i="245"/>
  <c r="E15" i="244"/>
  <c r="G15" i="244"/>
  <c r="G15" i="141"/>
  <c r="F12" i="143"/>
  <c r="E15" i="144"/>
  <c r="G15" i="146"/>
  <c r="E15" i="148"/>
  <c r="G12" i="150"/>
  <c r="E15" i="152"/>
  <c r="G15" i="154"/>
  <c r="E15" i="156"/>
  <c r="H15" i="157"/>
  <c r="E15" i="160"/>
  <c r="G15" i="162"/>
  <c r="E15" i="164"/>
  <c r="G15" i="166"/>
  <c r="E15" i="168"/>
  <c r="G15" i="170"/>
  <c r="E15" i="172"/>
  <c r="E15" i="177"/>
  <c r="H15" i="178"/>
  <c r="E15" i="181"/>
  <c r="F15" i="184"/>
  <c r="E15" i="185"/>
  <c r="E14" i="191"/>
  <c r="E14" i="195"/>
  <c r="E12" i="199"/>
  <c r="F15" i="202"/>
  <c r="E15" i="203"/>
  <c r="G15" i="205"/>
  <c r="F15" i="206"/>
  <c r="E15" i="211"/>
  <c r="G15" i="213"/>
  <c r="E15" i="215"/>
  <c r="G12" i="218"/>
  <c r="E15" i="221"/>
  <c r="G15" i="223"/>
  <c r="F12" i="219"/>
  <c r="E15" i="225"/>
  <c r="E12" i="228"/>
  <c r="G15" i="234"/>
  <c r="E15" i="236"/>
  <c r="E15" i="238"/>
  <c r="H15" i="170"/>
  <c r="H15" i="179"/>
  <c r="F15" i="181"/>
  <c r="F15" i="203"/>
  <c r="F15" i="211"/>
  <c r="F15" i="215"/>
  <c r="H15" i="155"/>
  <c r="H15" i="163"/>
  <c r="F12" i="174"/>
  <c r="F14" i="196"/>
  <c r="F15" i="208"/>
  <c r="F15" i="212"/>
  <c r="F15" i="216"/>
  <c r="E15" i="239"/>
  <c r="H15" i="244"/>
  <c r="G11" i="243"/>
  <c r="H11" i="243"/>
  <c r="H15" i="242"/>
  <c r="I15" i="242" s="1"/>
  <c r="G15" i="239"/>
  <c r="E15" i="240"/>
  <c r="F15" i="240"/>
  <c r="H15" i="239"/>
  <c r="G15" i="236"/>
  <c r="E15" i="234"/>
  <c r="G15" i="240"/>
  <c r="E15" i="241"/>
  <c r="G15" i="241"/>
  <c r="H15" i="241"/>
  <c r="H15" i="240"/>
  <c r="F15" i="239"/>
  <c r="H15" i="238"/>
  <c r="G15" i="238"/>
  <c r="F15" i="238"/>
  <c r="G15" i="237"/>
  <c r="H15" i="237"/>
  <c r="F15" i="237"/>
  <c r="H15" i="236"/>
  <c r="F15" i="236"/>
  <c r="F15" i="235"/>
  <c r="H15" i="235"/>
  <c r="F15" i="234"/>
  <c r="H15" i="234"/>
  <c r="F15" i="233"/>
  <c r="H15" i="233"/>
  <c r="F12" i="228"/>
  <c r="F15" i="229"/>
  <c r="H15" i="229"/>
  <c r="H12" i="228"/>
  <c r="G15" i="227"/>
  <c r="H15" i="227"/>
  <c r="H15" i="226"/>
  <c r="F15" i="226"/>
  <c r="H15" i="225"/>
  <c r="F15" i="225"/>
  <c r="H15" i="223"/>
  <c r="F15" i="223"/>
  <c r="F15" i="222"/>
  <c r="H15" i="222"/>
  <c r="G15" i="221"/>
  <c r="H15" i="221"/>
  <c r="F15" i="221"/>
  <c r="H15" i="220"/>
  <c r="F15" i="220"/>
  <c r="H12" i="219"/>
  <c r="H12" i="218"/>
  <c r="G15" i="216"/>
  <c r="H15" i="216"/>
  <c r="G15" i="215"/>
  <c r="H15" i="215"/>
  <c r="G15" i="214"/>
  <c r="H15" i="214"/>
  <c r="F15" i="214"/>
  <c r="H15" i="213"/>
  <c r="F15" i="213"/>
  <c r="G15" i="212"/>
  <c r="H15" i="212"/>
  <c r="G15" i="211"/>
  <c r="H15" i="211"/>
  <c r="G15" i="210"/>
  <c r="H15" i="210"/>
  <c r="F15" i="210"/>
  <c r="G15" i="209"/>
  <c r="H15" i="209"/>
  <c r="F15" i="209"/>
  <c r="G15" i="208"/>
  <c r="H15" i="208"/>
  <c r="G15" i="207"/>
  <c r="H15" i="207"/>
  <c r="F15" i="207"/>
  <c r="H15" i="206"/>
  <c r="H15" i="205"/>
  <c r="F15" i="205"/>
  <c r="H15" i="204"/>
  <c r="F15" i="204"/>
  <c r="H15" i="203"/>
  <c r="H15" i="202"/>
  <c r="G15" i="201"/>
  <c r="H15" i="201"/>
  <c r="E15" i="200"/>
  <c r="F15" i="200"/>
  <c r="G15" i="200"/>
  <c r="H15" i="200"/>
  <c r="F12" i="199"/>
  <c r="H12" i="199"/>
  <c r="G14" i="198"/>
  <c r="H14" i="198"/>
  <c r="F14" i="198"/>
  <c r="G14" i="197"/>
  <c r="H14" i="197"/>
  <c r="F14" i="197"/>
  <c r="G14" i="196"/>
  <c r="H14" i="196"/>
  <c r="G14" i="195"/>
  <c r="H14" i="195"/>
  <c r="F14" i="195"/>
  <c r="G14" i="194"/>
  <c r="H14" i="194"/>
  <c r="F14" i="194"/>
  <c r="G14" i="193"/>
  <c r="H14" i="193"/>
  <c r="F14" i="193"/>
  <c r="F14" i="192"/>
  <c r="H14" i="192"/>
  <c r="G14" i="191"/>
  <c r="H14" i="191"/>
  <c r="F14" i="191"/>
  <c r="G14" i="190"/>
  <c r="H14" i="190"/>
  <c r="F14" i="190"/>
  <c r="H14" i="189"/>
  <c r="G14" i="189"/>
  <c r="E14" i="189"/>
  <c r="F17" i="188"/>
  <c r="F21" i="188"/>
  <c r="F25" i="188"/>
  <c r="F33" i="188"/>
  <c r="G5" i="188"/>
  <c r="G13" i="188"/>
  <c r="G17" i="188"/>
  <c r="G21" i="188"/>
  <c r="G25" i="188"/>
  <c r="F29" i="188"/>
  <c r="H9" i="188"/>
  <c r="H33" i="188"/>
  <c r="F5" i="188"/>
  <c r="H17" i="188"/>
  <c r="H13" i="188"/>
  <c r="G9" i="188"/>
  <c r="F13" i="188"/>
  <c r="H21" i="188"/>
  <c r="H29" i="188"/>
  <c r="G33" i="188"/>
  <c r="I33" i="188"/>
  <c r="I29" i="188"/>
  <c r="H25" i="188"/>
  <c r="I25" i="188"/>
  <c r="I21" i="188"/>
  <c r="I17" i="188"/>
  <c r="I13" i="188"/>
  <c r="I9" i="188"/>
  <c r="F9" i="188"/>
  <c r="H5" i="188"/>
  <c r="I5" i="188"/>
  <c r="G15" i="186"/>
  <c r="H15" i="186"/>
  <c r="F15" i="186"/>
  <c r="H15" i="185"/>
  <c r="F15" i="185"/>
  <c r="H15" i="184"/>
  <c r="G12" i="183"/>
  <c r="H12" i="183"/>
  <c r="F15" i="182"/>
  <c r="H15" i="182"/>
  <c r="G15" i="181"/>
  <c r="H15" i="181"/>
  <c r="H15" i="180"/>
  <c r="G15" i="180"/>
  <c r="F15" i="180"/>
  <c r="E15" i="179"/>
  <c r="G15" i="179"/>
  <c r="E15" i="178"/>
  <c r="F15" i="178"/>
  <c r="H15" i="177"/>
  <c r="F15" i="177"/>
  <c r="H15" i="176"/>
  <c r="F15" i="176"/>
  <c r="G15" i="175"/>
  <c r="H15" i="175"/>
  <c r="G12" i="174"/>
  <c r="H12" i="174"/>
  <c r="F15" i="172"/>
  <c r="H15" i="172"/>
  <c r="H15" i="171"/>
  <c r="F15" i="171"/>
  <c r="E15" i="170"/>
  <c r="F15" i="170"/>
  <c r="H15" i="169"/>
  <c r="F15" i="169"/>
  <c r="H15" i="168"/>
  <c r="F15" i="168"/>
  <c r="H15" i="167"/>
  <c r="F15" i="167"/>
  <c r="H15" i="166"/>
  <c r="F15" i="166"/>
  <c r="H15" i="165"/>
  <c r="F15" i="165"/>
  <c r="H15" i="164"/>
  <c r="F15" i="164"/>
  <c r="G15" i="163"/>
  <c r="F15" i="163"/>
  <c r="H15" i="162"/>
  <c r="F15" i="162"/>
  <c r="H15" i="161"/>
  <c r="F15" i="161"/>
  <c r="H15" i="160"/>
  <c r="F15" i="160"/>
  <c r="H15" i="159"/>
  <c r="F15" i="159"/>
  <c r="H15" i="158"/>
  <c r="G15" i="158"/>
  <c r="F15" i="158"/>
  <c r="E15" i="158"/>
  <c r="E15" i="157"/>
  <c r="G15" i="157"/>
  <c r="F15" i="157"/>
  <c r="H15" i="156"/>
  <c r="F15" i="156"/>
  <c r="E15" i="155"/>
  <c r="G15" i="155"/>
  <c r="F15" i="155"/>
  <c r="H15" i="154"/>
  <c r="F15" i="154"/>
  <c r="H15" i="153"/>
  <c r="F15" i="153"/>
  <c r="H15" i="152"/>
  <c r="F15" i="152"/>
  <c r="H15" i="151"/>
  <c r="F15" i="151"/>
  <c r="E12" i="150"/>
  <c r="H12" i="150"/>
  <c r="G15" i="149"/>
  <c r="H15" i="149"/>
  <c r="F15" i="149"/>
  <c r="G15" i="148"/>
  <c r="H15" i="148"/>
  <c r="F15" i="148"/>
  <c r="H15" i="147"/>
  <c r="G15" i="147"/>
  <c r="F15" i="147"/>
  <c r="H15" i="146"/>
  <c r="F15" i="146"/>
  <c r="H15" i="145"/>
  <c r="F15" i="145"/>
  <c r="H15" i="144"/>
  <c r="G15" i="144"/>
  <c r="F15" i="144"/>
  <c r="H12" i="143"/>
  <c r="G12" i="143"/>
  <c r="H15" i="141"/>
  <c r="F15" i="141"/>
  <c r="H15" i="140"/>
  <c r="F15" i="140"/>
  <c r="H15" i="139"/>
  <c r="G15" i="139"/>
  <c r="F15" i="139"/>
  <c r="E15" i="139"/>
  <c r="G15" i="138"/>
  <c r="E15" i="138"/>
  <c r="H15" i="138"/>
  <c r="F15" i="138"/>
  <c r="F12" i="10"/>
  <c r="G12" i="10"/>
  <c r="E12" i="10"/>
  <c r="H12" i="10"/>
  <c r="I15" i="254" l="1"/>
  <c r="B11" i="254" s="1"/>
  <c r="I15" i="253"/>
  <c r="B9" i="253" s="1"/>
  <c r="I15" i="245"/>
  <c r="B13" i="245" s="1"/>
  <c r="I14" i="192"/>
  <c r="C11" i="192" s="1"/>
  <c r="I12" i="218"/>
  <c r="B11" i="218" s="1"/>
  <c r="I15" i="203"/>
  <c r="I15" i="252"/>
  <c r="B12" i="252" s="1"/>
  <c r="I15" i="141"/>
  <c r="C14" i="141" s="1"/>
  <c r="I15" i="154"/>
  <c r="C11" i="154" s="1"/>
  <c r="I15" i="205"/>
  <c r="C11" i="205" s="1"/>
  <c r="I15" i="209"/>
  <c r="I15" i="214"/>
  <c r="I15" i="140"/>
  <c r="B13" i="140" s="1"/>
  <c r="I15" i="151"/>
  <c r="B11" i="151" s="1"/>
  <c r="I15" i="161"/>
  <c r="B13" i="161" s="1"/>
  <c r="I15" i="163"/>
  <c r="C10" i="163" s="1"/>
  <c r="I15" i="167"/>
  <c r="C13" i="167" s="1"/>
  <c r="I15" i="171"/>
  <c r="I12" i="228"/>
  <c r="C11" i="228" s="1"/>
  <c r="I15" i="255"/>
  <c r="I12" i="143"/>
  <c r="B10" i="143" s="1"/>
  <c r="I15" i="153"/>
  <c r="B12" i="153" s="1"/>
  <c r="I15" i="158"/>
  <c r="C10" i="158" s="1"/>
  <c r="I15" i="159"/>
  <c r="B10" i="159" s="1"/>
  <c r="I15" i="165"/>
  <c r="C11" i="165" s="1"/>
  <c r="I15" i="169"/>
  <c r="C11" i="169" s="1"/>
  <c r="I15" i="181"/>
  <c r="B13" i="181" s="1"/>
  <c r="I14" i="197"/>
  <c r="C13" i="197" s="1"/>
  <c r="I15" i="145"/>
  <c r="B14" i="145" s="1"/>
  <c r="I15" i="206"/>
  <c r="C10" i="206" s="1"/>
  <c r="B12" i="205"/>
  <c r="B13" i="205"/>
  <c r="B10" i="205"/>
  <c r="C10" i="205"/>
  <c r="C12" i="205"/>
  <c r="C14" i="205"/>
  <c r="B11" i="205"/>
  <c r="D11" i="205" s="1"/>
  <c r="B14" i="205"/>
  <c r="C13" i="205"/>
  <c r="C13" i="203"/>
  <c r="B12" i="203"/>
  <c r="C11" i="203"/>
  <c r="B10" i="203"/>
  <c r="C12" i="203"/>
  <c r="B11" i="203"/>
  <c r="C10" i="203"/>
  <c r="C14" i="203"/>
  <c r="B14" i="203"/>
  <c r="B13" i="203"/>
  <c r="B9" i="254"/>
  <c r="B13" i="254"/>
  <c r="B10" i="254"/>
  <c r="C11" i="254"/>
  <c r="D11" i="254" s="1"/>
  <c r="B12" i="254"/>
  <c r="C9" i="254"/>
  <c r="D9" i="254" s="1"/>
  <c r="C14" i="254"/>
  <c r="B14" i="254"/>
  <c r="C9" i="253"/>
  <c r="B10" i="252"/>
  <c r="C11" i="252"/>
  <c r="I12" i="219"/>
  <c r="I15" i="152"/>
  <c r="B11" i="152" s="1"/>
  <c r="I15" i="155"/>
  <c r="B13" i="155" s="1"/>
  <c r="I15" i="162"/>
  <c r="C11" i="162" s="1"/>
  <c r="I15" i="166"/>
  <c r="I15" i="184"/>
  <c r="C11" i="184" s="1"/>
  <c r="I14" i="190"/>
  <c r="B11" i="190" s="1"/>
  <c r="I15" i="235"/>
  <c r="B12" i="235" s="1"/>
  <c r="I11" i="243"/>
  <c r="B10" i="243" s="1"/>
  <c r="I14" i="196"/>
  <c r="B12" i="196" s="1"/>
  <c r="I15" i="215"/>
  <c r="I15" i="146"/>
  <c r="C12" i="146" s="1"/>
  <c r="I15" i="149"/>
  <c r="C11" i="149" s="1"/>
  <c r="I15" i="157"/>
  <c r="C9" i="157" s="1"/>
  <c r="I15" i="179"/>
  <c r="C10" i="179" s="1"/>
  <c r="I15" i="182"/>
  <c r="C14" i="182" s="1"/>
  <c r="I15" i="208"/>
  <c r="I15" i="175"/>
  <c r="C10" i="175" s="1"/>
  <c r="I15" i="246"/>
  <c r="B9" i="246" s="1"/>
  <c r="I15" i="222"/>
  <c r="I15" i="148"/>
  <c r="C13" i="148" s="1"/>
  <c r="I15" i="156"/>
  <c r="B13" i="156" s="1"/>
  <c r="I12" i="183"/>
  <c r="B10" i="183" s="1"/>
  <c r="I15" i="201"/>
  <c r="I15" i="216"/>
  <c r="I15" i="202"/>
  <c r="I11" i="247"/>
  <c r="C10" i="247" s="1"/>
  <c r="I15" i="164"/>
  <c r="C14" i="164" s="1"/>
  <c r="I15" i="168"/>
  <c r="B10" i="168" s="1"/>
  <c r="I15" i="178"/>
  <c r="C9" i="178" s="1"/>
  <c r="I15" i="213"/>
  <c r="I15" i="237"/>
  <c r="C11" i="237" s="1"/>
  <c r="I15" i="172"/>
  <c r="C12" i="172" s="1"/>
  <c r="I14" i="191"/>
  <c r="I15" i="225"/>
  <c r="C11" i="245"/>
  <c r="I15" i="244"/>
  <c r="B9" i="244" s="1"/>
  <c r="I15" i="177"/>
  <c r="B11" i="177" s="1"/>
  <c r="I15" i="212"/>
  <c r="I15" i="221"/>
  <c r="B9" i="221" s="1"/>
  <c r="I15" i="233"/>
  <c r="B9" i="233" s="1"/>
  <c r="I15" i="144"/>
  <c r="C11" i="144" s="1"/>
  <c r="I15" i="147"/>
  <c r="C14" i="147" s="1"/>
  <c r="I15" i="170"/>
  <c r="I12" i="174"/>
  <c r="B11" i="174" s="1"/>
  <c r="I15" i="180"/>
  <c r="B14" i="180" s="1"/>
  <c r="C10" i="184"/>
  <c r="I15" i="185"/>
  <c r="I14" i="195"/>
  <c r="B11" i="195" s="1"/>
  <c r="I15" i="207"/>
  <c r="I15" i="227"/>
  <c r="I15" i="229"/>
  <c r="I15" i="234"/>
  <c r="C9" i="234" s="1"/>
  <c r="I15" i="239"/>
  <c r="B14" i="239" s="1"/>
  <c r="I12" i="150"/>
  <c r="I15" i="160"/>
  <c r="B12" i="160" s="1"/>
  <c r="I15" i="176"/>
  <c r="B14" i="176" s="1"/>
  <c r="B14" i="184"/>
  <c r="J29" i="188"/>
  <c r="I14" i="198"/>
  <c r="C10" i="198" s="1"/>
  <c r="I15" i="204"/>
  <c r="I15" i="210"/>
  <c r="I15" i="211"/>
  <c r="I15" i="220"/>
  <c r="I15" i="223"/>
  <c r="I15" i="226"/>
  <c r="C14" i="242"/>
  <c r="B13" i="242"/>
  <c r="C10" i="242"/>
  <c r="C12" i="242"/>
  <c r="B10" i="242"/>
  <c r="B9" i="242"/>
  <c r="B14" i="242"/>
  <c r="C9" i="242"/>
  <c r="C13" i="242"/>
  <c r="B11" i="242"/>
  <c r="C11" i="242"/>
  <c r="B12" i="242"/>
  <c r="D12" i="242" s="1"/>
  <c r="I15" i="240"/>
  <c r="I15" i="236"/>
  <c r="I15" i="241"/>
  <c r="I15" i="238"/>
  <c r="C9" i="205"/>
  <c r="B9" i="205"/>
  <c r="B9" i="203"/>
  <c r="C9" i="203"/>
  <c r="I15" i="200"/>
  <c r="I12" i="199"/>
  <c r="C11" i="199" s="1"/>
  <c r="B9" i="196"/>
  <c r="B10" i="196"/>
  <c r="C11" i="196"/>
  <c r="C10" i="196"/>
  <c r="I14" i="194"/>
  <c r="B12" i="194" s="1"/>
  <c r="I14" i="193"/>
  <c r="B11" i="193" s="1"/>
  <c r="C13" i="191"/>
  <c r="C11" i="191"/>
  <c r="I14" i="189"/>
  <c r="B11" i="189" s="1"/>
  <c r="J17" i="188"/>
  <c r="J21" i="188"/>
  <c r="J13" i="188"/>
  <c r="J25" i="188"/>
  <c r="J9" i="188"/>
  <c r="J33" i="188"/>
  <c r="J5" i="188"/>
  <c r="I15" i="186"/>
  <c r="C13" i="186" s="1"/>
  <c r="B13" i="184"/>
  <c r="C14" i="184"/>
  <c r="C9" i="184"/>
  <c r="C12" i="184"/>
  <c r="C13" i="184"/>
  <c r="D13" i="184" s="1"/>
  <c r="B11" i="178"/>
  <c r="C13" i="175"/>
  <c r="B12" i="175"/>
  <c r="C11" i="175"/>
  <c r="B14" i="175"/>
  <c r="B11" i="175"/>
  <c r="C12" i="175"/>
  <c r="B13" i="171"/>
  <c r="B9" i="171"/>
  <c r="C13" i="171"/>
  <c r="B12" i="171"/>
  <c r="C9" i="171"/>
  <c r="C14" i="171"/>
  <c r="C11" i="171"/>
  <c r="B11" i="171"/>
  <c r="C12" i="171"/>
  <c r="B14" i="171"/>
  <c r="C10" i="171"/>
  <c r="B10" i="171"/>
  <c r="C9" i="169"/>
  <c r="C14" i="169"/>
  <c r="C10" i="169"/>
  <c r="C14" i="161"/>
  <c r="B13" i="157"/>
  <c r="C11" i="157"/>
  <c r="C10" i="157"/>
  <c r="B11" i="157"/>
  <c r="B14" i="157"/>
  <c r="C9" i="156"/>
  <c r="C12" i="154"/>
  <c r="C11" i="153"/>
  <c r="C14" i="153"/>
  <c r="C9" i="153"/>
  <c r="C11" i="152"/>
  <c r="C12" i="152"/>
  <c r="C13" i="152"/>
  <c r="C14" i="152"/>
  <c r="B14" i="152"/>
  <c r="C9" i="152"/>
  <c r="B13" i="151"/>
  <c r="B14" i="151"/>
  <c r="B10" i="151"/>
  <c r="B9" i="151"/>
  <c r="C12" i="151"/>
  <c r="C13" i="151"/>
  <c r="B12" i="151"/>
  <c r="C9" i="151"/>
  <c r="C14" i="151"/>
  <c r="C10" i="151"/>
  <c r="C11" i="151"/>
  <c r="D11" i="151" s="1"/>
  <c r="C13" i="147"/>
  <c r="C10" i="144"/>
  <c r="I15" i="139"/>
  <c r="B12" i="139" s="1"/>
  <c r="I15" i="138"/>
  <c r="B14" i="138" s="1"/>
  <c r="I12" i="10"/>
  <c r="C11" i="10" s="1"/>
  <c r="C10" i="147" l="1"/>
  <c r="B9" i="159"/>
  <c r="B10" i="235"/>
  <c r="C12" i="141"/>
  <c r="C14" i="158"/>
  <c r="B12" i="163"/>
  <c r="B10" i="181"/>
  <c r="C14" i="180"/>
  <c r="D14" i="180" s="1"/>
  <c r="B13" i="144"/>
  <c r="B13" i="158"/>
  <c r="D11" i="175"/>
  <c r="B9" i="237"/>
  <c r="C10" i="245"/>
  <c r="B10" i="141"/>
  <c r="B11" i="146"/>
  <c r="B10" i="162"/>
  <c r="C12" i="177"/>
  <c r="C10" i="183"/>
  <c r="B9" i="197"/>
  <c r="B13" i="141"/>
  <c r="D13" i="141" s="1"/>
  <c r="B12" i="146"/>
  <c r="D12" i="146" s="1"/>
  <c r="C14" i="159"/>
  <c r="B9" i="162"/>
  <c r="C9" i="192"/>
  <c r="C10" i="197"/>
  <c r="B13" i="235"/>
  <c r="B11" i="192"/>
  <c r="B11" i="141"/>
  <c r="B9" i="141"/>
  <c r="B9" i="155"/>
  <c r="C13" i="159"/>
  <c r="C11" i="197"/>
  <c r="B13" i="192"/>
  <c r="B14" i="245"/>
  <c r="C14" i="245"/>
  <c r="B10" i="192"/>
  <c r="B12" i="141"/>
  <c r="C10" i="141"/>
  <c r="C10" i="152"/>
  <c r="B9" i="152"/>
  <c r="D9" i="152" s="1"/>
  <c r="B10" i="152"/>
  <c r="B10" i="155"/>
  <c r="C12" i="157"/>
  <c r="B9" i="157"/>
  <c r="D9" i="157" s="1"/>
  <c r="C13" i="157"/>
  <c r="B9" i="158"/>
  <c r="C10" i="159"/>
  <c r="D10" i="159" s="1"/>
  <c r="B14" i="161"/>
  <c r="D14" i="161" s="1"/>
  <c r="C12" i="163"/>
  <c r="C14" i="163"/>
  <c r="B9" i="175"/>
  <c r="C14" i="175"/>
  <c r="D14" i="175" s="1"/>
  <c r="C14" i="176"/>
  <c r="D14" i="176" s="1"/>
  <c r="B11" i="181"/>
  <c r="B12" i="184"/>
  <c r="D12" i="184" s="1"/>
  <c r="B11" i="184"/>
  <c r="D11" i="184" s="1"/>
  <c r="C12" i="192"/>
  <c r="B13" i="196"/>
  <c r="B11" i="196"/>
  <c r="B11" i="197"/>
  <c r="B9" i="192"/>
  <c r="C12" i="245"/>
  <c r="B12" i="245"/>
  <c r="B10" i="245"/>
  <c r="C10" i="192"/>
  <c r="C11" i="141"/>
  <c r="B10" i="163"/>
  <c r="D10" i="163" s="1"/>
  <c r="B12" i="198"/>
  <c r="C13" i="244"/>
  <c r="B9" i="245"/>
  <c r="C9" i="141"/>
  <c r="C13" i="141"/>
  <c r="B14" i="141"/>
  <c r="D14" i="141" s="1"/>
  <c r="B12" i="152"/>
  <c r="D12" i="152" s="1"/>
  <c r="B13" i="152"/>
  <c r="D13" i="152" s="1"/>
  <c r="C14" i="157"/>
  <c r="D14" i="157" s="1"/>
  <c r="B12" i="157"/>
  <c r="B10" i="157"/>
  <c r="C11" i="159"/>
  <c r="B11" i="159"/>
  <c r="C13" i="161"/>
  <c r="D13" i="161" s="1"/>
  <c r="B11" i="163"/>
  <c r="C9" i="163"/>
  <c r="B10" i="175"/>
  <c r="D10" i="175" s="1"/>
  <c r="B13" i="175"/>
  <c r="D13" i="175" s="1"/>
  <c r="C9" i="175"/>
  <c r="B9" i="176"/>
  <c r="B10" i="179"/>
  <c r="C9" i="181"/>
  <c r="B10" i="184"/>
  <c r="D10" i="184" s="1"/>
  <c r="B9" i="184"/>
  <c r="C9" i="190"/>
  <c r="C13" i="192"/>
  <c r="C13" i="196"/>
  <c r="C12" i="196"/>
  <c r="D12" i="196" s="1"/>
  <c r="C9" i="196"/>
  <c r="D9" i="196" s="1"/>
  <c r="B13" i="197"/>
  <c r="D13" i="197" s="1"/>
  <c r="B12" i="192"/>
  <c r="B11" i="245"/>
  <c r="C13" i="245"/>
  <c r="D13" i="245" s="1"/>
  <c r="C9" i="245"/>
  <c r="B13" i="252"/>
  <c r="D11" i="203"/>
  <c r="C12" i="254"/>
  <c r="C13" i="254"/>
  <c r="D13" i="254" s="1"/>
  <c r="C10" i="254"/>
  <c r="D10" i="254" s="1"/>
  <c r="C10" i="218"/>
  <c r="C9" i="144"/>
  <c r="B11" i="180"/>
  <c r="B13" i="195"/>
  <c r="B9" i="154"/>
  <c r="C14" i="154"/>
  <c r="B14" i="177"/>
  <c r="B10" i="193"/>
  <c r="C11" i="220"/>
  <c r="C13" i="220"/>
  <c r="C10" i="220"/>
  <c r="C12" i="220"/>
  <c r="C14" i="220"/>
  <c r="B13" i="220"/>
  <c r="D13" i="220" s="1"/>
  <c r="B10" i="220"/>
  <c r="D10" i="220" s="1"/>
  <c r="B11" i="220"/>
  <c r="B12" i="220"/>
  <c r="B14" i="220"/>
  <c r="C9" i="247"/>
  <c r="C10" i="214"/>
  <c r="C14" i="214"/>
  <c r="B12" i="214"/>
  <c r="C11" i="214"/>
  <c r="B13" i="214"/>
  <c r="C13" i="214"/>
  <c r="B11" i="214"/>
  <c r="C12" i="214"/>
  <c r="B14" i="214"/>
  <c r="B10" i="214"/>
  <c r="C9" i="154"/>
  <c r="B13" i="177"/>
  <c r="C11" i="177"/>
  <c r="D11" i="177" s="1"/>
  <c r="B10" i="218"/>
  <c r="D10" i="218" s="1"/>
  <c r="C14" i="221"/>
  <c r="C10" i="221"/>
  <c r="B11" i="221"/>
  <c r="C13" i="221"/>
  <c r="B14" i="221"/>
  <c r="D14" i="221" s="1"/>
  <c r="B10" i="221"/>
  <c r="D10" i="221" s="1"/>
  <c r="B12" i="221"/>
  <c r="C12" i="221"/>
  <c r="B13" i="221"/>
  <c r="C11" i="221"/>
  <c r="B11" i="154"/>
  <c r="D11" i="154" s="1"/>
  <c r="B12" i="154"/>
  <c r="B12" i="177"/>
  <c r="D12" i="177" s="1"/>
  <c r="C13" i="177"/>
  <c r="C11" i="218"/>
  <c r="D11" i="218" s="1"/>
  <c r="C12" i="253"/>
  <c r="C14" i="253"/>
  <c r="B14" i="253"/>
  <c r="B11" i="253"/>
  <c r="B10" i="253"/>
  <c r="C13" i="253"/>
  <c r="B13" i="253"/>
  <c r="C10" i="253"/>
  <c r="C11" i="253"/>
  <c r="B12" i="253"/>
  <c r="C11" i="255"/>
  <c r="C14" i="255"/>
  <c r="B11" i="255"/>
  <c r="C10" i="255"/>
  <c r="B12" i="255"/>
  <c r="C13" i="255"/>
  <c r="B10" i="255"/>
  <c r="B13" i="255"/>
  <c r="C12" i="255"/>
  <c r="B14" i="255"/>
  <c r="D14" i="255" s="1"/>
  <c r="C14" i="246"/>
  <c r="B13" i="246"/>
  <c r="C12" i="241"/>
  <c r="C13" i="241"/>
  <c r="B12" i="241"/>
  <c r="B11" i="241"/>
  <c r="B13" i="241"/>
  <c r="C10" i="241"/>
  <c r="B10" i="241"/>
  <c r="C11" i="241"/>
  <c r="B14" i="241"/>
  <c r="C14" i="241"/>
  <c r="C12" i="240"/>
  <c r="C14" i="240"/>
  <c r="B12" i="240"/>
  <c r="C10" i="240"/>
  <c r="C11" i="240"/>
  <c r="B10" i="240"/>
  <c r="B11" i="240"/>
  <c r="B14" i="240"/>
  <c r="C13" i="240"/>
  <c r="B13" i="240"/>
  <c r="C12" i="236"/>
  <c r="C14" i="236"/>
  <c r="B13" i="236"/>
  <c r="C11" i="236"/>
  <c r="B11" i="236"/>
  <c r="C13" i="236"/>
  <c r="B12" i="236"/>
  <c r="C10" i="236"/>
  <c r="B10" i="236"/>
  <c r="B14" i="236"/>
  <c r="D14" i="236" s="1"/>
  <c r="C9" i="229"/>
  <c r="C12" i="229"/>
  <c r="C14" i="229"/>
  <c r="B14" i="229"/>
  <c r="B11" i="229"/>
  <c r="C13" i="229"/>
  <c r="B13" i="229"/>
  <c r="C10" i="229"/>
  <c r="C11" i="229"/>
  <c r="B12" i="229"/>
  <c r="D12" i="229" s="1"/>
  <c r="B10" i="229"/>
  <c r="C12" i="227"/>
  <c r="C11" i="227"/>
  <c r="C10" i="227"/>
  <c r="B10" i="227"/>
  <c r="B13" i="227"/>
  <c r="C13" i="227"/>
  <c r="B11" i="227"/>
  <c r="B14" i="227"/>
  <c r="C14" i="227"/>
  <c r="B12" i="227"/>
  <c r="C12" i="226"/>
  <c r="C14" i="226"/>
  <c r="B13" i="226"/>
  <c r="C11" i="226"/>
  <c r="B11" i="226"/>
  <c r="C13" i="226"/>
  <c r="B12" i="226"/>
  <c r="C10" i="226"/>
  <c r="B10" i="226"/>
  <c r="B14" i="226"/>
  <c r="C12" i="225"/>
  <c r="C14" i="225"/>
  <c r="B13" i="225"/>
  <c r="C11" i="225"/>
  <c r="C13" i="225"/>
  <c r="B12" i="225"/>
  <c r="C10" i="225"/>
  <c r="B10" i="225"/>
  <c r="B14" i="225"/>
  <c r="B11" i="225"/>
  <c r="C12" i="223"/>
  <c r="C10" i="223"/>
  <c r="C14" i="223"/>
  <c r="B12" i="223"/>
  <c r="C11" i="223"/>
  <c r="B11" i="223"/>
  <c r="B14" i="223"/>
  <c r="D14" i="223" s="1"/>
  <c r="C13" i="223"/>
  <c r="B10" i="223"/>
  <c r="B13" i="223"/>
  <c r="C12" i="222"/>
  <c r="C13" i="222"/>
  <c r="B11" i="222"/>
  <c r="B10" i="222"/>
  <c r="C11" i="222"/>
  <c r="C10" i="222"/>
  <c r="B12" i="222"/>
  <c r="B14" i="222"/>
  <c r="C14" i="222"/>
  <c r="B13" i="222"/>
  <c r="D13" i="222" s="1"/>
  <c r="C12" i="216"/>
  <c r="C14" i="216"/>
  <c r="B13" i="216"/>
  <c r="B11" i="216"/>
  <c r="C13" i="216"/>
  <c r="B12" i="216"/>
  <c r="C11" i="216"/>
  <c r="B10" i="216"/>
  <c r="C10" i="216"/>
  <c r="B14" i="216"/>
  <c r="D14" i="216" s="1"/>
  <c r="C12" i="215"/>
  <c r="C14" i="215"/>
  <c r="B12" i="215"/>
  <c r="B11" i="215"/>
  <c r="C10" i="215"/>
  <c r="B10" i="215"/>
  <c r="C11" i="215"/>
  <c r="B14" i="215"/>
  <c r="C13" i="215"/>
  <c r="B13" i="215"/>
  <c r="C12" i="213"/>
  <c r="C14" i="213"/>
  <c r="B14" i="213"/>
  <c r="B11" i="213"/>
  <c r="C13" i="213"/>
  <c r="B13" i="213"/>
  <c r="C11" i="213"/>
  <c r="B12" i="213"/>
  <c r="C10" i="213"/>
  <c r="B10" i="213"/>
  <c r="C12" i="212"/>
  <c r="C14" i="212"/>
  <c r="B12" i="212"/>
  <c r="C11" i="212"/>
  <c r="C13" i="212"/>
  <c r="B10" i="212"/>
  <c r="B11" i="212"/>
  <c r="C10" i="212"/>
  <c r="B13" i="212"/>
  <c r="D13" i="212" s="1"/>
  <c r="B14" i="212"/>
  <c r="D14" i="212" s="1"/>
  <c r="C13" i="211"/>
  <c r="B12" i="211"/>
  <c r="C11" i="211"/>
  <c r="B10" i="211"/>
  <c r="C12" i="211"/>
  <c r="B11" i="211"/>
  <c r="C10" i="211"/>
  <c r="C14" i="211"/>
  <c r="B14" i="211"/>
  <c r="B13" i="211"/>
  <c r="C12" i="210"/>
  <c r="C14" i="210"/>
  <c r="B13" i="210"/>
  <c r="C11" i="210"/>
  <c r="C13" i="210"/>
  <c r="B12" i="210"/>
  <c r="C10" i="210"/>
  <c r="B10" i="210"/>
  <c r="B14" i="210"/>
  <c r="B11" i="210"/>
  <c r="C12" i="209"/>
  <c r="C14" i="209"/>
  <c r="B14" i="209"/>
  <c r="B11" i="209"/>
  <c r="C13" i="209"/>
  <c r="B13" i="209"/>
  <c r="C10" i="209"/>
  <c r="C11" i="209"/>
  <c r="B12" i="209"/>
  <c r="D12" i="209" s="1"/>
  <c r="B10" i="209"/>
  <c r="B12" i="144"/>
  <c r="B9" i="144"/>
  <c r="C14" i="144"/>
  <c r="D14" i="151"/>
  <c r="C9" i="158"/>
  <c r="D9" i="158" s="1"/>
  <c r="B10" i="158"/>
  <c r="D10" i="158" s="1"/>
  <c r="C11" i="161"/>
  <c r="B11" i="161"/>
  <c r="C12" i="161"/>
  <c r="B9" i="180"/>
  <c r="B13" i="180"/>
  <c r="C9" i="180"/>
  <c r="C10" i="181"/>
  <c r="D10" i="181" s="1"/>
  <c r="B9" i="181"/>
  <c r="B12" i="181"/>
  <c r="B9" i="223"/>
  <c r="C10" i="228"/>
  <c r="C12" i="228" s="1"/>
  <c r="C13" i="239"/>
  <c r="C12" i="237"/>
  <c r="C12" i="252"/>
  <c r="D12" i="252" s="1"/>
  <c r="B9" i="252"/>
  <c r="C14" i="252"/>
  <c r="D14" i="254"/>
  <c r="B14" i="144"/>
  <c r="C12" i="144"/>
  <c r="C13" i="144"/>
  <c r="B14" i="158"/>
  <c r="B12" i="158"/>
  <c r="C12" i="158"/>
  <c r="B12" i="161"/>
  <c r="B9" i="161"/>
  <c r="B14" i="164"/>
  <c r="D14" i="164" s="1"/>
  <c r="B12" i="180"/>
  <c r="C11" i="180"/>
  <c r="C13" i="180"/>
  <c r="B14" i="181"/>
  <c r="C11" i="181"/>
  <c r="C13" i="181"/>
  <c r="D13" i="181" s="1"/>
  <c r="B11" i="228"/>
  <c r="D11" i="228" s="1"/>
  <c r="C10" i="237"/>
  <c r="B11" i="252"/>
  <c r="D11" i="252" s="1"/>
  <c r="C13" i="252"/>
  <c r="C9" i="252"/>
  <c r="B11" i="144"/>
  <c r="D11" i="144" s="1"/>
  <c r="B10" i="144"/>
  <c r="D10" i="144" s="1"/>
  <c r="C11" i="158"/>
  <c r="C13" i="158"/>
  <c r="B11" i="158"/>
  <c r="C10" i="161"/>
  <c r="C9" i="161"/>
  <c r="B10" i="161"/>
  <c r="B12" i="164"/>
  <c r="B10" i="180"/>
  <c r="C10" i="180"/>
  <c r="C12" i="180"/>
  <c r="C12" i="181"/>
  <c r="C14" i="181"/>
  <c r="C11" i="195"/>
  <c r="B9" i="209"/>
  <c r="C9" i="209"/>
  <c r="B10" i="228"/>
  <c r="B14" i="252"/>
  <c r="D14" i="252" s="1"/>
  <c r="C10" i="252"/>
  <c r="D10" i="252" s="1"/>
  <c r="C12" i="208"/>
  <c r="B12" i="208"/>
  <c r="C10" i="208"/>
  <c r="B13" i="208"/>
  <c r="C14" i="208"/>
  <c r="B10" i="208"/>
  <c r="C13" i="208"/>
  <c r="B11" i="208"/>
  <c r="C11" i="208"/>
  <c r="B14" i="208"/>
  <c r="B13" i="154"/>
  <c r="B10" i="154"/>
  <c r="C13" i="154"/>
  <c r="C9" i="155"/>
  <c r="D9" i="155" s="1"/>
  <c r="B9" i="164"/>
  <c r="C13" i="179"/>
  <c r="B12" i="190"/>
  <c r="C12" i="190"/>
  <c r="B9" i="210"/>
  <c r="C9" i="215"/>
  <c r="B12" i="244"/>
  <c r="C11" i="244"/>
  <c r="B11" i="237"/>
  <c r="D11" i="237" s="1"/>
  <c r="B14" i="246"/>
  <c r="D14" i="246" s="1"/>
  <c r="B10" i="246"/>
  <c r="B14" i="154"/>
  <c r="C10" i="154"/>
  <c r="B12" i="155"/>
  <c r="B13" i="164"/>
  <c r="C12" i="179"/>
  <c r="B10" i="190"/>
  <c r="C10" i="190"/>
  <c r="C9" i="210"/>
  <c r="B9" i="226"/>
  <c r="B10" i="244"/>
  <c r="B10" i="237"/>
  <c r="B11" i="246"/>
  <c r="C12" i="182"/>
  <c r="C12" i="155"/>
  <c r="C11" i="155"/>
  <c r="B14" i="160"/>
  <c r="C12" i="164"/>
  <c r="C9" i="164"/>
  <c r="C14" i="179"/>
  <c r="B9" i="179"/>
  <c r="B13" i="190"/>
  <c r="B14" i="237"/>
  <c r="B11" i="244"/>
  <c r="C10" i="244"/>
  <c r="C14" i="237"/>
  <c r="B13" i="179"/>
  <c r="C12" i="246"/>
  <c r="C13" i="145"/>
  <c r="C14" i="145"/>
  <c r="D14" i="145" s="1"/>
  <c r="B13" i="145"/>
  <c r="B12" i="145"/>
  <c r="C10" i="145"/>
  <c r="C12" i="145"/>
  <c r="C9" i="145"/>
  <c r="B11" i="145"/>
  <c r="B9" i="145"/>
  <c r="B12" i="165"/>
  <c r="C9" i="165"/>
  <c r="C13" i="165"/>
  <c r="B13" i="165"/>
  <c r="C14" i="165"/>
  <c r="B9" i="165"/>
  <c r="D9" i="165" s="1"/>
  <c r="B11" i="165"/>
  <c r="D11" i="165" s="1"/>
  <c r="C10" i="165"/>
  <c r="B10" i="165"/>
  <c r="C10" i="143"/>
  <c r="C11" i="143"/>
  <c r="B11" i="143"/>
  <c r="B12" i="143" s="1"/>
  <c r="C14" i="167"/>
  <c r="B14" i="167"/>
  <c r="B11" i="167"/>
  <c r="C11" i="167"/>
  <c r="B10" i="167"/>
  <c r="C10" i="167"/>
  <c r="C9" i="167"/>
  <c r="B13" i="167"/>
  <c r="D13" i="167" s="1"/>
  <c r="C11" i="140"/>
  <c r="C14" i="140"/>
  <c r="C10" i="140"/>
  <c r="B14" i="140"/>
  <c r="C12" i="140"/>
  <c r="C13" i="140"/>
  <c r="D13" i="140" s="1"/>
  <c r="B12" i="140"/>
  <c r="B10" i="140"/>
  <c r="B11" i="140"/>
  <c r="D11" i="140" s="1"/>
  <c r="B9" i="140"/>
  <c r="B10" i="145"/>
  <c r="B14" i="165"/>
  <c r="B12" i="167"/>
  <c r="C12" i="191"/>
  <c r="C9" i="191"/>
  <c r="B9" i="191"/>
  <c r="C10" i="191"/>
  <c r="B13" i="191"/>
  <c r="D13" i="191" s="1"/>
  <c r="B11" i="191"/>
  <c r="D11" i="191" s="1"/>
  <c r="B10" i="191"/>
  <c r="B9" i="178"/>
  <c r="D9" i="178" s="1"/>
  <c r="C14" i="178"/>
  <c r="B10" i="178"/>
  <c r="C13" i="178"/>
  <c r="C10" i="178"/>
  <c r="C12" i="178"/>
  <c r="B12" i="178"/>
  <c r="B14" i="178"/>
  <c r="B13" i="178"/>
  <c r="C9" i="202"/>
  <c r="B9" i="202"/>
  <c r="C11" i="156"/>
  <c r="C14" i="156"/>
  <c r="C12" i="156"/>
  <c r="C13" i="156"/>
  <c r="D13" i="156" s="1"/>
  <c r="B11" i="156"/>
  <c r="D11" i="156" s="1"/>
  <c r="B14" i="156"/>
  <c r="D14" i="156" s="1"/>
  <c r="B10" i="156"/>
  <c r="B12" i="156"/>
  <c r="B9" i="156"/>
  <c r="D9" i="156" s="1"/>
  <c r="C9" i="208"/>
  <c r="C13" i="149"/>
  <c r="C10" i="149"/>
  <c r="B9" i="149"/>
  <c r="B12" i="166"/>
  <c r="C13" i="166"/>
  <c r="B13" i="166"/>
  <c r="B14" i="166"/>
  <c r="B11" i="219"/>
  <c r="C11" i="219"/>
  <c r="C9" i="140"/>
  <c r="C11" i="145"/>
  <c r="C10" i="156"/>
  <c r="C12" i="165"/>
  <c r="B9" i="167"/>
  <c r="D9" i="167" s="1"/>
  <c r="C11" i="178"/>
  <c r="D11" i="178" s="1"/>
  <c r="B12" i="191"/>
  <c r="C12" i="167"/>
  <c r="C9" i="223"/>
  <c r="C10" i="150"/>
  <c r="C11" i="150"/>
  <c r="B9" i="227"/>
  <c r="B11" i="185"/>
  <c r="C11" i="185"/>
  <c r="B14" i="185"/>
  <c r="B12" i="185"/>
  <c r="C13" i="170"/>
  <c r="C11" i="170"/>
  <c r="C9" i="212"/>
  <c r="B10" i="146"/>
  <c r="C9" i="159"/>
  <c r="D9" i="159" s="1"/>
  <c r="B14" i="159"/>
  <c r="B13" i="159"/>
  <c r="C9" i="162"/>
  <c r="D9" i="162" s="1"/>
  <c r="B13" i="163"/>
  <c r="C11" i="163"/>
  <c r="D11" i="163" s="1"/>
  <c r="C13" i="163"/>
  <c r="C14" i="168"/>
  <c r="C9" i="177"/>
  <c r="C10" i="177"/>
  <c r="B9" i="177"/>
  <c r="B10" i="182"/>
  <c r="D9" i="184"/>
  <c r="B12" i="197"/>
  <c r="C9" i="197"/>
  <c r="D9" i="197" s="1"/>
  <c r="C13" i="198"/>
  <c r="B9" i="235"/>
  <c r="C9" i="239"/>
  <c r="B13" i="239"/>
  <c r="C9" i="255"/>
  <c r="B9" i="255"/>
  <c r="C13" i="206"/>
  <c r="B13" i="147"/>
  <c r="D13" i="147" s="1"/>
  <c r="D13" i="157"/>
  <c r="B12" i="159"/>
  <c r="C12" i="159"/>
  <c r="B9" i="163"/>
  <c r="B14" i="163"/>
  <c r="D11" i="171"/>
  <c r="B10" i="177"/>
  <c r="C14" i="177"/>
  <c r="C12" i="197"/>
  <c r="B10" i="197"/>
  <c r="B9" i="214"/>
  <c r="C9" i="214"/>
  <c r="B12" i="239"/>
  <c r="D13" i="203"/>
  <c r="C10" i="153"/>
  <c r="C10" i="166"/>
  <c r="C14" i="166"/>
  <c r="C11" i="166"/>
  <c r="B11" i="169"/>
  <c r="D11" i="169" s="1"/>
  <c r="B10" i="169"/>
  <c r="D10" i="169" s="1"/>
  <c r="B12" i="169"/>
  <c r="B11" i="183"/>
  <c r="B12" i="183" s="1"/>
  <c r="B9" i="206"/>
  <c r="C9" i="213"/>
  <c r="B10" i="219"/>
  <c r="C9" i="227"/>
  <c r="C9" i="243"/>
  <c r="B10" i="247"/>
  <c r="D10" i="247" s="1"/>
  <c r="D14" i="205"/>
  <c r="C14" i="206"/>
  <c r="B12" i="206"/>
  <c r="B11" i="149"/>
  <c r="D11" i="149" s="1"/>
  <c r="C9" i="149"/>
  <c r="B13" i="153"/>
  <c r="C12" i="149"/>
  <c r="B13" i="149"/>
  <c r="D13" i="149" s="1"/>
  <c r="B12" i="149"/>
  <c r="C12" i="153"/>
  <c r="D12" i="153" s="1"/>
  <c r="B11" i="153"/>
  <c r="D11" i="153" s="1"/>
  <c r="B9" i="153"/>
  <c r="D9" i="153" s="1"/>
  <c r="B11" i="166"/>
  <c r="B10" i="166"/>
  <c r="C9" i="166"/>
  <c r="C12" i="169"/>
  <c r="B9" i="169"/>
  <c r="D9" i="169" s="1"/>
  <c r="C13" i="169"/>
  <c r="C11" i="174"/>
  <c r="D11" i="174" s="1"/>
  <c r="C11" i="183"/>
  <c r="C9" i="206"/>
  <c r="C10" i="219"/>
  <c r="C12" i="219" s="1"/>
  <c r="B9" i="243"/>
  <c r="B9" i="247"/>
  <c r="B9" i="208"/>
  <c r="D9" i="253"/>
  <c r="B13" i="206"/>
  <c r="C12" i="206"/>
  <c r="B14" i="206"/>
  <c r="B11" i="206"/>
  <c r="B10" i="149"/>
  <c r="C13" i="153"/>
  <c r="B14" i="149"/>
  <c r="C14" i="149"/>
  <c r="B14" i="153"/>
  <c r="D14" i="153" s="1"/>
  <c r="B10" i="153"/>
  <c r="C12" i="166"/>
  <c r="B9" i="166"/>
  <c r="B14" i="169"/>
  <c r="D14" i="169" s="1"/>
  <c r="B13" i="169"/>
  <c r="B14" i="200"/>
  <c r="B11" i="200"/>
  <c r="B13" i="200"/>
  <c r="C12" i="200"/>
  <c r="B10" i="200"/>
  <c r="C14" i="200"/>
  <c r="C13" i="200"/>
  <c r="C11" i="200"/>
  <c r="C10" i="200"/>
  <c r="B12" i="200"/>
  <c r="B9" i="213"/>
  <c r="B9" i="225"/>
  <c r="B13" i="201"/>
  <c r="C13" i="201"/>
  <c r="B14" i="201"/>
  <c r="B12" i="201"/>
  <c r="C14" i="201"/>
  <c r="C10" i="201"/>
  <c r="B10" i="201"/>
  <c r="B11" i="201"/>
  <c r="C12" i="201"/>
  <c r="C11" i="201"/>
  <c r="C11" i="206"/>
  <c r="B10" i="206"/>
  <c r="D10" i="206" s="1"/>
  <c r="B9" i="207"/>
  <c r="C12" i="207"/>
  <c r="C14" i="207"/>
  <c r="B14" i="207"/>
  <c r="B11" i="207"/>
  <c r="B10" i="207"/>
  <c r="C13" i="207"/>
  <c r="B13" i="207"/>
  <c r="C11" i="207"/>
  <c r="B12" i="207"/>
  <c r="D12" i="207" s="1"/>
  <c r="C10" i="207"/>
  <c r="D10" i="205"/>
  <c r="D13" i="205"/>
  <c r="D12" i="205"/>
  <c r="C11" i="204"/>
  <c r="C14" i="204"/>
  <c r="B12" i="204"/>
  <c r="B14" i="204"/>
  <c r="C13" i="204"/>
  <c r="B11" i="204"/>
  <c r="C10" i="204"/>
  <c r="B10" i="204"/>
  <c r="B13" i="204"/>
  <c r="D13" i="204" s="1"/>
  <c r="C12" i="204"/>
  <c r="D10" i="203"/>
  <c r="D12" i="203"/>
  <c r="D14" i="203"/>
  <c r="C13" i="202"/>
  <c r="B12" i="202"/>
  <c r="C11" i="202"/>
  <c r="B10" i="202"/>
  <c r="C12" i="202"/>
  <c r="B11" i="202"/>
  <c r="C10" i="202"/>
  <c r="C14" i="202"/>
  <c r="B14" i="202"/>
  <c r="B13" i="202"/>
  <c r="D12" i="254"/>
  <c r="C11" i="146"/>
  <c r="D11" i="146" s="1"/>
  <c r="C12" i="148"/>
  <c r="B12" i="162"/>
  <c r="D12" i="162" s="1"/>
  <c r="C11" i="168"/>
  <c r="C9" i="176"/>
  <c r="C9" i="182"/>
  <c r="B10" i="185"/>
  <c r="D10" i="185" s="1"/>
  <c r="C9" i="185"/>
  <c r="B9" i="222"/>
  <c r="C9" i="233"/>
  <c r="D9" i="233" s="1"/>
  <c r="B10" i="239"/>
  <c r="C14" i="235"/>
  <c r="C10" i="235"/>
  <c r="D10" i="235" s="1"/>
  <c r="B14" i="146"/>
  <c r="C10" i="146"/>
  <c r="C10" i="148"/>
  <c r="C13" i="155"/>
  <c r="D13" i="155" s="1"/>
  <c r="C10" i="155"/>
  <c r="B14" i="155"/>
  <c r="C11" i="160"/>
  <c r="C12" i="162"/>
  <c r="C14" i="162"/>
  <c r="C13" i="162"/>
  <c r="B10" i="164"/>
  <c r="C11" i="164"/>
  <c r="C13" i="164"/>
  <c r="B9" i="170"/>
  <c r="B9" i="172"/>
  <c r="B13" i="176"/>
  <c r="B12" i="176"/>
  <c r="B11" i="176"/>
  <c r="C9" i="179"/>
  <c r="B11" i="179"/>
  <c r="B13" i="182"/>
  <c r="B12" i="182"/>
  <c r="B13" i="185"/>
  <c r="C10" i="185"/>
  <c r="C13" i="185"/>
  <c r="B9" i="190"/>
  <c r="C13" i="190"/>
  <c r="C10" i="199"/>
  <c r="C12" i="199" s="1"/>
  <c r="C9" i="201"/>
  <c r="D9" i="203"/>
  <c r="C9" i="204"/>
  <c r="B9" i="215"/>
  <c r="C9" i="220"/>
  <c r="C9" i="222"/>
  <c r="C12" i="239"/>
  <c r="C10" i="239"/>
  <c r="D14" i="242"/>
  <c r="B11" i="235"/>
  <c r="B13" i="237"/>
  <c r="B11" i="182"/>
  <c r="C12" i="235"/>
  <c r="D12" i="235" s="1"/>
  <c r="C13" i="237"/>
  <c r="B14" i="179"/>
  <c r="C13" i="246"/>
  <c r="C9" i="246"/>
  <c r="D9" i="246" s="1"/>
  <c r="B9" i="182"/>
  <c r="C13" i="146"/>
  <c r="B13" i="146"/>
  <c r="B13" i="162"/>
  <c r="C10" i="162"/>
  <c r="B10" i="172"/>
  <c r="C10" i="174"/>
  <c r="C12" i="176"/>
  <c r="C10" i="176"/>
  <c r="C10" i="182"/>
  <c r="D10" i="182" s="1"/>
  <c r="C12" i="185"/>
  <c r="B9" i="220"/>
  <c r="C9" i="235"/>
  <c r="C14" i="239"/>
  <c r="D14" i="239" s="1"/>
  <c r="B12" i="172"/>
  <c r="D12" i="172" s="1"/>
  <c r="C13" i="182"/>
  <c r="C14" i="146"/>
  <c r="C9" i="146"/>
  <c r="B9" i="146"/>
  <c r="C11" i="148"/>
  <c r="B11" i="155"/>
  <c r="C14" i="155"/>
  <c r="C13" i="160"/>
  <c r="B14" i="162"/>
  <c r="B11" i="162"/>
  <c r="D11" i="162" s="1"/>
  <c r="B11" i="164"/>
  <c r="D11" i="164" s="1"/>
  <c r="C10" i="164"/>
  <c r="C12" i="168"/>
  <c r="C10" i="170"/>
  <c r="B10" i="174"/>
  <c r="B12" i="174" s="1"/>
  <c r="C11" i="176"/>
  <c r="C13" i="176"/>
  <c r="B10" i="176"/>
  <c r="C11" i="179"/>
  <c r="D11" i="179" s="1"/>
  <c r="B12" i="179"/>
  <c r="C11" i="182"/>
  <c r="B9" i="185"/>
  <c r="C14" i="185"/>
  <c r="C11" i="190"/>
  <c r="B9" i="201"/>
  <c r="C9" i="225"/>
  <c r="B9" i="234"/>
  <c r="D9" i="234" s="1"/>
  <c r="C9" i="237"/>
  <c r="B9" i="239"/>
  <c r="C11" i="239"/>
  <c r="B11" i="239"/>
  <c r="B14" i="182"/>
  <c r="D14" i="182" s="1"/>
  <c r="C11" i="235"/>
  <c r="C13" i="235"/>
  <c r="B14" i="235"/>
  <c r="D14" i="235" s="1"/>
  <c r="B12" i="237"/>
  <c r="C11" i="246"/>
  <c r="D11" i="246" s="1"/>
  <c r="C10" i="246"/>
  <c r="B12" i="246"/>
  <c r="B9" i="147"/>
  <c r="C14" i="148"/>
  <c r="B10" i="150"/>
  <c r="B13" i="168"/>
  <c r="C9" i="168"/>
  <c r="C10" i="168"/>
  <c r="D10" i="168" s="1"/>
  <c r="C11" i="172"/>
  <c r="B13" i="172"/>
  <c r="D14" i="184"/>
  <c r="B10" i="195"/>
  <c r="B12" i="195"/>
  <c r="C13" i="195"/>
  <c r="C11" i="198"/>
  <c r="B11" i="198"/>
  <c r="B9" i="229"/>
  <c r="D9" i="229" s="1"/>
  <c r="C13" i="172"/>
  <c r="D11" i="192"/>
  <c r="C12" i="147"/>
  <c r="B10" i="148"/>
  <c r="C9" i="147"/>
  <c r="B11" i="147"/>
  <c r="C11" i="147"/>
  <c r="B14" i="148"/>
  <c r="B12" i="148"/>
  <c r="C9" i="148"/>
  <c r="B11" i="150"/>
  <c r="B9" i="168"/>
  <c r="B12" i="168"/>
  <c r="C14" i="172"/>
  <c r="B11" i="172"/>
  <c r="C9" i="172"/>
  <c r="B13" i="186"/>
  <c r="D13" i="186" s="1"/>
  <c r="C12" i="195"/>
  <c r="C9" i="195"/>
  <c r="C10" i="195"/>
  <c r="B10" i="198"/>
  <c r="D10" i="198" s="1"/>
  <c r="B13" i="198"/>
  <c r="C12" i="198"/>
  <c r="C9" i="226"/>
  <c r="B9" i="236"/>
  <c r="B9" i="216"/>
  <c r="B14" i="147"/>
  <c r="D14" i="147" s="1"/>
  <c r="B9" i="148"/>
  <c r="B12" i="147"/>
  <c r="B10" i="147"/>
  <c r="D10" i="147" s="1"/>
  <c r="B11" i="148"/>
  <c r="B13" i="148"/>
  <c r="D13" i="148" s="1"/>
  <c r="D10" i="157"/>
  <c r="B14" i="168"/>
  <c r="B11" i="168"/>
  <c r="C13" i="168"/>
  <c r="C10" i="172"/>
  <c r="D10" i="172" s="1"/>
  <c r="B14" i="172"/>
  <c r="B14" i="186"/>
  <c r="C10" i="194"/>
  <c r="B9" i="195"/>
  <c r="B9" i="198"/>
  <c r="C9" i="198"/>
  <c r="B9" i="212"/>
  <c r="C9" i="216"/>
  <c r="D11" i="245"/>
  <c r="C14" i="244"/>
  <c r="B13" i="244"/>
  <c r="C12" i="244"/>
  <c r="B14" i="244"/>
  <c r="C9" i="244"/>
  <c r="D9" i="244" s="1"/>
  <c r="C11" i="193"/>
  <c r="D11" i="193" s="1"/>
  <c r="D9" i="151"/>
  <c r="D14" i="152"/>
  <c r="B13" i="160"/>
  <c r="D13" i="160" s="1"/>
  <c r="C12" i="160"/>
  <c r="C14" i="160"/>
  <c r="B11" i="170"/>
  <c r="B10" i="170"/>
  <c r="C9" i="170"/>
  <c r="D10" i="179"/>
  <c r="B10" i="186"/>
  <c r="C14" i="186"/>
  <c r="B9" i="193"/>
  <c r="C10" i="193"/>
  <c r="B13" i="194"/>
  <c r="C11" i="194"/>
  <c r="C9" i="211"/>
  <c r="C9" i="221"/>
  <c r="C9" i="236"/>
  <c r="C9" i="240"/>
  <c r="B11" i="234"/>
  <c r="B10" i="234"/>
  <c r="C14" i="234"/>
  <c r="C10" i="234"/>
  <c r="B13" i="234"/>
  <c r="C11" i="234"/>
  <c r="C13" i="234"/>
  <c r="B12" i="234"/>
  <c r="B14" i="234"/>
  <c r="C12" i="234"/>
  <c r="C10" i="160"/>
  <c r="B9" i="160"/>
  <c r="C9" i="160"/>
  <c r="C12" i="170"/>
  <c r="B13" i="170"/>
  <c r="B12" i="170"/>
  <c r="C12" i="186"/>
  <c r="C11" i="186"/>
  <c r="C12" i="193"/>
  <c r="B13" i="193"/>
  <c r="C9" i="194"/>
  <c r="B9" i="194"/>
  <c r="C9" i="207"/>
  <c r="B9" i="211"/>
  <c r="C10" i="238"/>
  <c r="C12" i="238"/>
  <c r="B11" i="238"/>
  <c r="B12" i="238"/>
  <c r="C11" i="238"/>
  <c r="B10" i="238"/>
  <c r="C13" i="238"/>
  <c r="B13" i="238"/>
  <c r="D12" i="144"/>
  <c r="D11" i="152"/>
  <c r="D12" i="154"/>
  <c r="B11" i="160"/>
  <c r="B10" i="160"/>
  <c r="B14" i="170"/>
  <c r="C14" i="170"/>
  <c r="B12" i="193"/>
  <c r="C9" i="193"/>
  <c r="C13" i="194"/>
  <c r="C12" i="194"/>
  <c r="D12" i="194" s="1"/>
  <c r="B9" i="204"/>
  <c r="C14" i="233"/>
  <c r="C10" i="233"/>
  <c r="B13" i="233"/>
  <c r="C13" i="233"/>
  <c r="B12" i="233"/>
  <c r="B10" i="233"/>
  <c r="D10" i="233" s="1"/>
  <c r="C12" i="233"/>
  <c r="B11" i="233"/>
  <c r="C11" i="233"/>
  <c r="B14" i="233"/>
  <c r="C10" i="243"/>
  <c r="D10" i="243" s="1"/>
  <c r="D10" i="242"/>
  <c r="D11" i="242"/>
  <c r="D9" i="242"/>
  <c r="D13" i="242"/>
  <c r="B9" i="240"/>
  <c r="C9" i="241"/>
  <c r="B9" i="241"/>
  <c r="B14" i="238"/>
  <c r="B9" i="238"/>
  <c r="C9" i="238"/>
  <c r="C14" i="238"/>
  <c r="B12" i="218"/>
  <c r="D9" i="205"/>
  <c r="B9" i="200"/>
  <c r="C9" i="200"/>
  <c r="B10" i="199"/>
  <c r="B11" i="199"/>
  <c r="D11" i="199" s="1"/>
  <c r="D11" i="197"/>
  <c r="D11" i="196"/>
  <c r="D10" i="196"/>
  <c r="D11" i="195"/>
  <c r="B10" i="194"/>
  <c r="B11" i="194"/>
  <c r="C13" i="193"/>
  <c r="D11" i="190"/>
  <c r="C10" i="189"/>
  <c r="B13" i="189"/>
  <c r="B10" i="189"/>
  <c r="B12" i="189"/>
  <c r="C13" i="189"/>
  <c r="C9" i="189"/>
  <c r="B9" i="189"/>
  <c r="C12" i="189"/>
  <c r="C11" i="189"/>
  <c r="D11" i="189" s="1"/>
  <c r="D4" i="188"/>
  <c r="C32" i="188"/>
  <c r="C20" i="188"/>
  <c r="D28" i="188"/>
  <c r="C27" i="188"/>
  <c r="C12" i="188"/>
  <c r="D20" i="188"/>
  <c r="D8" i="188"/>
  <c r="D23" i="188"/>
  <c r="C15" i="188"/>
  <c r="D7" i="188"/>
  <c r="C16" i="188"/>
  <c r="D24" i="188"/>
  <c r="D11" i="188"/>
  <c r="C24" i="188"/>
  <c r="C31" i="188"/>
  <c r="C11" i="188"/>
  <c r="C7" i="188"/>
  <c r="C8" i="188"/>
  <c r="D27" i="188"/>
  <c r="D29" i="188" s="1"/>
  <c r="D12" i="188"/>
  <c r="C28" i="188"/>
  <c r="D31" i="188"/>
  <c r="D19" i="188"/>
  <c r="D32" i="188"/>
  <c r="D15" i="188"/>
  <c r="D16" i="188"/>
  <c r="C23" i="188"/>
  <c r="C19" i="188"/>
  <c r="D3" i="188"/>
  <c r="C4" i="188"/>
  <c r="C3" i="188"/>
  <c r="B9" i="186"/>
  <c r="B12" i="186"/>
  <c r="C9" i="186"/>
  <c r="B11" i="186"/>
  <c r="C10" i="186"/>
  <c r="D12" i="185"/>
  <c r="D10" i="183"/>
  <c r="D13" i="180"/>
  <c r="D12" i="175"/>
  <c r="D13" i="171"/>
  <c r="D9" i="171"/>
  <c r="D10" i="171"/>
  <c r="D12" i="171"/>
  <c r="D14" i="171"/>
  <c r="D14" i="163"/>
  <c r="D12" i="160"/>
  <c r="D14" i="159"/>
  <c r="D11" i="157"/>
  <c r="D12" i="151"/>
  <c r="D10" i="151"/>
  <c r="D13" i="151"/>
  <c r="D13" i="144"/>
  <c r="D9" i="144"/>
  <c r="C13" i="139"/>
  <c r="B14" i="139"/>
  <c r="C11" i="139"/>
  <c r="C10" i="139"/>
  <c r="B11" i="139"/>
  <c r="B10" i="139"/>
  <c r="C14" i="139"/>
  <c r="B9" i="139"/>
  <c r="C9" i="139"/>
  <c r="B13" i="139"/>
  <c r="C12" i="139"/>
  <c r="D12" i="139" s="1"/>
  <c r="B13" i="138"/>
  <c r="B12" i="138"/>
  <c r="B11" i="138"/>
  <c r="C11" i="138"/>
  <c r="C13" i="138"/>
  <c r="C10" i="138"/>
  <c r="C9" i="138"/>
  <c r="C14" i="138"/>
  <c r="D14" i="138" s="1"/>
  <c r="C12" i="138"/>
  <c r="B10" i="138"/>
  <c r="D10" i="138" s="1"/>
  <c r="B9" i="138"/>
  <c r="B11" i="10"/>
  <c r="D11" i="10" s="1"/>
  <c r="C10" i="10"/>
  <c r="C12" i="10" s="1"/>
  <c r="B10" i="10"/>
  <c r="D11" i="155" l="1"/>
  <c r="D10" i="162"/>
  <c r="D9" i="190"/>
  <c r="D11" i="159"/>
  <c r="D12" i="198"/>
  <c r="D14" i="154"/>
  <c r="D9" i="245"/>
  <c r="D13" i="196"/>
  <c r="D11" i="181"/>
  <c r="D10" i="141"/>
  <c r="D12" i="163"/>
  <c r="D9" i="237"/>
  <c r="D12" i="181"/>
  <c r="D11" i="158"/>
  <c r="D11" i="180"/>
  <c r="D9" i="181"/>
  <c r="D10" i="192"/>
  <c r="D9" i="192"/>
  <c r="D12" i="141"/>
  <c r="D10" i="245"/>
  <c r="D14" i="158"/>
  <c r="D13" i="235"/>
  <c r="D14" i="226"/>
  <c r="D13" i="177"/>
  <c r="D12" i="192"/>
  <c r="D13" i="192"/>
  <c r="D9" i="207"/>
  <c r="D14" i="148"/>
  <c r="D13" i="164"/>
  <c r="D10" i="155"/>
  <c r="C12" i="183"/>
  <c r="D10" i="161"/>
  <c r="D13" i="158"/>
  <c r="D9" i="252"/>
  <c r="D9" i="161"/>
  <c r="D13" i="252"/>
  <c r="D12" i="245"/>
  <c r="D13" i="244"/>
  <c r="D13" i="168"/>
  <c r="D12" i="237"/>
  <c r="D9" i="166"/>
  <c r="D10" i="166"/>
  <c r="D14" i="177"/>
  <c r="D12" i="223"/>
  <c r="D11" i="214"/>
  <c r="D12" i="214"/>
  <c r="C12" i="174"/>
  <c r="D13" i="170"/>
  <c r="D9" i="226"/>
  <c r="D13" i="246"/>
  <c r="D9" i="206"/>
  <c r="D12" i="149"/>
  <c r="D12" i="167"/>
  <c r="B12" i="228"/>
  <c r="D12" i="226"/>
  <c r="D12" i="218"/>
  <c r="D9" i="154"/>
  <c r="C12" i="218"/>
  <c r="D9" i="141"/>
  <c r="D9" i="175"/>
  <c r="D12" i="157"/>
  <c r="D10" i="152"/>
  <c r="D14" i="245"/>
  <c r="D12" i="239"/>
  <c r="D9" i="247"/>
  <c r="D10" i="197"/>
  <c r="D10" i="177"/>
  <c r="D14" i="144"/>
  <c r="D11" i="161"/>
  <c r="D13" i="209"/>
  <c r="D12" i="216"/>
  <c r="D11" i="223"/>
  <c r="D10" i="225"/>
  <c r="D13" i="229"/>
  <c r="D13" i="253"/>
  <c r="D14" i="253"/>
  <c r="D10" i="150"/>
  <c r="D14" i="165"/>
  <c r="D10" i="145"/>
  <c r="D10" i="237"/>
  <c r="D14" i="181"/>
  <c r="D12" i="158"/>
  <c r="D10" i="210"/>
  <c r="D14" i="215"/>
  <c r="D11" i="215"/>
  <c r="D14" i="222"/>
  <c r="D10" i="222"/>
  <c r="D11" i="240"/>
  <c r="D12" i="240"/>
  <c r="D14" i="241"/>
  <c r="D12" i="221"/>
  <c r="D11" i="221"/>
  <c r="D14" i="214"/>
  <c r="D13" i="214"/>
  <c r="D11" i="220"/>
  <c r="D10" i="228"/>
  <c r="D12" i="228" s="1"/>
  <c r="D9" i="176"/>
  <c r="D9" i="163"/>
  <c r="D10" i="178"/>
  <c r="D12" i="140"/>
  <c r="D12" i="145"/>
  <c r="D12" i="180"/>
  <c r="D13" i="210"/>
  <c r="D12" i="212"/>
  <c r="D12" i="215"/>
  <c r="D12" i="222"/>
  <c r="D11" i="222"/>
  <c r="D10" i="240"/>
  <c r="D13" i="255"/>
  <c r="D11" i="170"/>
  <c r="D14" i="155"/>
  <c r="D13" i="190"/>
  <c r="D9" i="208"/>
  <c r="D13" i="159"/>
  <c r="D12" i="161"/>
  <c r="D12" i="210"/>
  <c r="D13" i="215"/>
  <c r="D10" i="215"/>
  <c r="D12" i="225"/>
  <c r="D12" i="227"/>
  <c r="D13" i="221"/>
  <c r="D11" i="141"/>
  <c r="D10" i="193"/>
  <c r="D13" i="169"/>
  <c r="D9" i="149"/>
  <c r="D12" i="197"/>
  <c r="D10" i="140"/>
  <c r="D11" i="167"/>
  <c r="D11" i="143"/>
  <c r="D13" i="165"/>
  <c r="D11" i="145"/>
  <c r="D11" i="244"/>
  <c r="D13" i="153"/>
  <c r="D14" i="166"/>
  <c r="D13" i="145"/>
  <c r="D10" i="160"/>
  <c r="D13" i="176"/>
  <c r="D9" i="222"/>
  <c r="D10" i="146"/>
  <c r="D10" i="199"/>
  <c r="D12" i="199" s="1"/>
  <c r="D14" i="168"/>
  <c r="D13" i="195"/>
  <c r="D9" i="225"/>
  <c r="D11" i="176"/>
  <c r="D12" i="191"/>
  <c r="D11" i="219"/>
  <c r="D10" i="165"/>
  <c r="D14" i="172"/>
  <c r="D12" i="179"/>
  <c r="D12" i="169"/>
  <c r="D12" i="159"/>
  <c r="D9" i="255"/>
  <c r="C12" i="150"/>
  <c r="D13" i="179"/>
  <c r="D10" i="223"/>
  <c r="D11" i="227"/>
  <c r="D13" i="240"/>
  <c r="D11" i="241"/>
  <c r="D12" i="253"/>
  <c r="D9" i="239"/>
  <c r="D10" i="149"/>
  <c r="D13" i="206"/>
  <c r="D12" i="155"/>
  <c r="D13" i="239"/>
  <c r="D11" i="209"/>
  <c r="D11" i="225"/>
  <c r="D12" i="236"/>
  <c r="D11" i="255"/>
  <c r="D12" i="186"/>
  <c r="D12" i="193"/>
  <c r="D9" i="223"/>
  <c r="D9" i="179"/>
  <c r="D12" i="164"/>
  <c r="D10" i="154"/>
  <c r="D10" i="180"/>
  <c r="D14" i="209"/>
  <c r="D14" i="213"/>
  <c r="D14" i="229"/>
  <c r="D14" i="240"/>
  <c r="D11" i="253"/>
  <c r="D10" i="214"/>
  <c r="D12" i="220"/>
  <c r="D14" i="220"/>
  <c r="D10" i="253"/>
  <c r="D10" i="255"/>
  <c r="D12" i="255"/>
  <c r="D10" i="246"/>
  <c r="D10" i="241"/>
  <c r="D12" i="241"/>
  <c r="D13" i="241"/>
  <c r="D13" i="236"/>
  <c r="D10" i="236"/>
  <c r="D11" i="236"/>
  <c r="D10" i="229"/>
  <c r="D11" i="229"/>
  <c r="D13" i="227"/>
  <c r="D14" i="227"/>
  <c r="D10" i="227"/>
  <c r="D13" i="226"/>
  <c r="D10" i="226"/>
  <c r="D11" i="226"/>
  <c r="D14" i="225"/>
  <c r="D13" i="225"/>
  <c r="D13" i="223"/>
  <c r="D10" i="216"/>
  <c r="D11" i="216"/>
  <c r="D13" i="216"/>
  <c r="D9" i="215"/>
  <c r="D12" i="213"/>
  <c r="D11" i="213"/>
  <c r="D10" i="213"/>
  <c r="D13" i="213"/>
  <c r="D11" i="212"/>
  <c r="D10" i="212"/>
  <c r="D9" i="212"/>
  <c r="D13" i="211"/>
  <c r="D14" i="211"/>
  <c r="D10" i="211"/>
  <c r="D11" i="211"/>
  <c r="D12" i="211"/>
  <c r="D9" i="210"/>
  <c r="D11" i="210"/>
  <c r="D14" i="210"/>
  <c r="D10" i="209"/>
  <c r="D9" i="209"/>
  <c r="D9" i="221"/>
  <c r="D9" i="235"/>
  <c r="D12" i="156"/>
  <c r="D9" i="202"/>
  <c r="D12" i="178"/>
  <c r="D14" i="178"/>
  <c r="D9" i="140"/>
  <c r="D10" i="167"/>
  <c r="D14" i="167"/>
  <c r="C12" i="143"/>
  <c r="D14" i="237"/>
  <c r="D10" i="190"/>
  <c r="D14" i="208"/>
  <c r="D10" i="208"/>
  <c r="D12" i="208"/>
  <c r="D9" i="204"/>
  <c r="D13" i="198"/>
  <c r="D10" i="174"/>
  <c r="D12" i="174" s="1"/>
  <c r="D14" i="185"/>
  <c r="D12" i="166"/>
  <c r="D9" i="180"/>
  <c r="D11" i="150"/>
  <c r="D12" i="246"/>
  <c r="D9" i="146"/>
  <c r="D10" i="204"/>
  <c r="D9" i="243"/>
  <c r="D11" i="185"/>
  <c r="D10" i="191"/>
  <c r="D11" i="208"/>
  <c r="D13" i="208"/>
  <c r="D11" i="235"/>
  <c r="D10" i="143"/>
  <c r="D12" i="143" s="1"/>
  <c r="D14" i="186"/>
  <c r="D12" i="244"/>
  <c r="D11" i="148"/>
  <c r="D9" i="213"/>
  <c r="D12" i="206"/>
  <c r="D13" i="178"/>
  <c r="D12" i="190"/>
  <c r="D10" i="156"/>
  <c r="B12" i="150"/>
  <c r="D9" i="193"/>
  <c r="D14" i="160"/>
  <c r="D12" i="168"/>
  <c r="D10" i="164"/>
  <c r="D10" i="148"/>
  <c r="D13" i="166"/>
  <c r="D9" i="191"/>
  <c r="D11" i="138"/>
  <c r="D14" i="139"/>
  <c r="D9" i="201"/>
  <c r="D9" i="185"/>
  <c r="D12" i="176"/>
  <c r="D14" i="179"/>
  <c r="D12" i="182"/>
  <c r="D11" i="204"/>
  <c r="D13" i="207"/>
  <c r="D14" i="207"/>
  <c r="D10" i="244"/>
  <c r="D9" i="164"/>
  <c r="D13" i="154"/>
  <c r="B12" i="219"/>
  <c r="D11" i="160"/>
  <c r="D14" i="244"/>
  <c r="D9" i="172"/>
  <c r="D13" i="146"/>
  <c r="D9" i="227"/>
  <c r="D11" i="166"/>
  <c r="D12" i="165"/>
  <c r="D11" i="172"/>
  <c r="D11" i="147"/>
  <c r="D11" i="239"/>
  <c r="D10" i="176"/>
  <c r="D11" i="182"/>
  <c r="D9" i="220"/>
  <c r="D14" i="162"/>
  <c r="D14" i="146"/>
  <c r="D11" i="201"/>
  <c r="D12" i="201"/>
  <c r="D14" i="149"/>
  <c r="D9" i="177"/>
  <c r="D13" i="163"/>
  <c r="D14" i="140"/>
  <c r="D9" i="145"/>
  <c r="D12" i="138"/>
  <c r="D13" i="139"/>
  <c r="D9" i="240"/>
  <c r="D12" i="195"/>
  <c r="D12" i="148"/>
  <c r="D12" i="147"/>
  <c r="D11" i="198"/>
  <c r="D11" i="206"/>
  <c r="D10" i="201"/>
  <c r="D14" i="201"/>
  <c r="D12" i="200"/>
  <c r="D11" i="200"/>
  <c r="D9" i="214"/>
  <c r="D14" i="206"/>
  <c r="D9" i="147"/>
  <c r="D13" i="200"/>
  <c r="D9" i="138"/>
  <c r="D11" i="183"/>
  <c r="D12" i="183" s="1"/>
  <c r="D10" i="219"/>
  <c r="D12" i="219" s="1"/>
  <c r="D14" i="170"/>
  <c r="D12" i="170"/>
  <c r="D11" i="168"/>
  <c r="D9" i="236"/>
  <c r="D14" i="204"/>
  <c r="D10" i="207"/>
  <c r="D10" i="200"/>
  <c r="D14" i="200"/>
  <c r="D13" i="162"/>
  <c r="D10" i="239"/>
  <c r="D13" i="202"/>
  <c r="D13" i="201"/>
  <c r="D10" i="153"/>
  <c r="D11" i="207"/>
  <c r="D12" i="204"/>
  <c r="D14" i="202"/>
  <c r="D10" i="202"/>
  <c r="D11" i="202"/>
  <c r="D12" i="202"/>
  <c r="E20" i="188"/>
  <c r="D10" i="189"/>
  <c r="D9" i="238"/>
  <c r="D11" i="233"/>
  <c r="D9" i="170"/>
  <c r="D13" i="182"/>
  <c r="D9" i="168"/>
  <c r="D11" i="238"/>
  <c r="D10" i="170"/>
  <c r="D9" i="216"/>
  <c r="D9" i="148"/>
  <c r="D13" i="237"/>
  <c r="D13" i="138"/>
  <c r="D11" i="186"/>
  <c r="D11" i="194"/>
  <c r="D14" i="233"/>
  <c r="D10" i="238"/>
  <c r="D13" i="185"/>
  <c r="D9" i="182"/>
  <c r="D13" i="172"/>
  <c r="D10" i="194"/>
  <c r="D9" i="160"/>
  <c r="D14" i="234"/>
  <c r="D13" i="234"/>
  <c r="D9" i="198"/>
  <c r="D13" i="193"/>
  <c r="D13" i="238"/>
  <c r="D12" i="238"/>
  <c r="D9" i="194"/>
  <c r="D12" i="234"/>
  <c r="D13" i="194"/>
  <c r="D10" i="186"/>
  <c r="D9" i="195"/>
  <c r="D10" i="195"/>
  <c r="B12" i="199"/>
  <c r="D13" i="233"/>
  <c r="D9" i="200"/>
  <c r="D10" i="234"/>
  <c r="D10" i="10"/>
  <c r="D12" i="10" s="1"/>
  <c r="D12" i="189"/>
  <c r="D12" i="233"/>
  <c r="D11" i="234"/>
  <c r="D9" i="211"/>
  <c r="D9" i="241"/>
  <c r="D14" i="238"/>
  <c r="D9" i="189"/>
  <c r="D13" i="189"/>
  <c r="E4" i="188"/>
  <c r="D33" i="188"/>
  <c r="E24" i="188"/>
  <c r="C5" i="188"/>
  <c r="D21" i="188"/>
  <c r="E16" i="188"/>
  <c r="D5" i="188"/>
  <c r="E31" i="188"/>
  <c r="C33" i="188"/>
  <c r="E8" i="188"/>
  <c r="D9" i="188"/>
  <c r="E23" i="188"/>
  <c r="C25" i="188"/>
  <c r="D17" i="188"/>
  <c r="E28" i="188"/>
  <c r="C9" i="188"/>
  <c r="E7" i="188"/>
  <c r="D13" i="188"/>
  <c r="E15" i="188"/>
  <c r="C17" i="188"/>
  <c r="E12" i="188"/>
  <c r="E32" i="188"/>
  <c r="E19" i="188"/>
  <c r="C21" i="188"/>
  <c r="E11" i="188"/>
  <c r="E13" i="188" s="1"/>
  <c r="C13" i="188"/>
  <c r="D25" i="188"/>
  <c r="E27" i="188"/>
  <c r="C29" i="188"/>
  <c r="E3" i="188"/>
  <c r="D9" i="186"/>
  <c r="D10" i="139"/>
  <c r="D11" i="139"/>
  <c r="D9" i="139"/>
  <c r="B12" i="10"/>
  <c r="D12" i="150" l="1"/>
  <c r="E21" i="188"/>
  <c r="E5" i="188"/>
  <c r="E25" i="188"/>
  <c r="E17" i="188"/>
  <c r="E9" i="188"/>
  <c r="E29" i="188"/>
  <c r="E33" i="188"/>
</calcChain>
</file>

<file path=xl/sharedStrings.xml><?xml version="1.0" encoding="utf-8"?>
<sst xmlns="http://schemas.openxmlformats.org/spreadsheetml/2006/main" count="7227" uniqueCount="665">
  <si>
    <t>DOCENTE_ESTATUTARIO</t>
  </si>
  <si>
    <t>Regular</t>
  </si>
  <si>
    <t>Ruim</t>
  </si>
  <si>
    <t>Bom</t>
  </si>
  <si>
    <t>Sim</t>
  </si>
  <si>
    <t>Discordo razoavelmente</t>
  </si>
  <si>
    <t>Concordo plenamente</t>
  </si>
  <si>
    <t>Excelente</t>
  </si>
  <si>
    <t>Discordo</t>
  </si>
  <si>
    <t>Concordo</t>
  </si>
  <si>
    <t>Discordo totalmente</t>
  </si>
  <si>
    <t>TECNICO_ESTATUTARIO</t>
  </si>
  <si>
    <t>JD</t>
  </si>
  <si>
    <t>DOCENTE_CLT</t>
  </si>
  <si>
    <t>DOCENTE_APOSENTADO</t>
  </si>
  <si>
    <t>VÍNCULO</t>
  </si>
  <si>
    <t>SIGLA SETOR</t>
  </si>
  <si>
    <t>SETOR</t>
  </si>
  <si>
    <t>Não</t>
  </si>
  <si>
    <t>Avalie o Plano de Desenvolvimento de Pessoas (PDP), considerando os seguintes temas: [Oferta pela UFPR, ENAP ou escolas de governo das ações de desenvolvimento previstas no PDP para a unidade]</t>
  </si>
  <si>
    <t>Avalie as ações e as Políticas de responsabilidade social da UFPR: [Políticas e ações de inclusão]</t>
  </si>
  <si>
    <t>Avalie as ações e as Políticas de responsabilidade social da UFPR: [Políticas e ações de diversidade]</t>
  </si>
  <si>
    <t>Avalie as ações e as Políticas de responsabilidade social da UFPR: [Eventos que visam à  ampliação do conhecimento universitário sobre as questões de diversidade e inclusão]</t>
  </si>
  <si>
    <t>Avalie as ações e as Políticas de responsabilidade social da UFPR: [ações que promovem a proteção ambiental (separação de lixo, destinação correta de resíduos, tratamento de efluentes e outras)]</t>
  </si>
  <si>
    <t>Avalie as ações e as Políticas de responsabilidade social da UFPR: [ações que promovem o uso eficiente dos recursos naturais (papel, água e energia elétrica)]</t>
  </si>
  <si>
    <t>Por favor, escolha Sim se trabalha com a graduação e considera que pode contribuir nesse tema. Caso contrário, escolha Não para prosseguir:</t>
  </si>
  <si>
    <t>Em relação às Políticas e às ações que envolvem o ensino de graduação, avalie: [As ações de orientação e de acompanhamento dos cursos que recebem avaliação in loco]</t>
  </si>
  <si>
    <t>Em relação às Políticas e às ações que envolvem o ensino de graduação, avalie: [A oferta de disciplinas de Pós-graduação a estudantes egressos da graduação]</t>
  </si>
  <si>
    <t>Em relação às Políticas e às ações que envolvem o ensino de graduação, avalie: [A integração entre graduação e Pós-graduação]</t>
  </si>
  <si>
    <t>Em relação às Políticas e às ações que envolvem o ensino de graduação, avalie: [O planejamento, a Organização e as orientações para a realização da Feira de Profissões]</t>
  </si>
  <si>
    <t>Em relação às Políticas e às ações que envolvem o ensino de graduação, avalie: [A Comunicação e a divulgação dos cursos na sede e fora de sede]</t>
  </si>
  <si>
    <t>Em relação às Políticas e às ações que envolvem o ensino de graduação, avalie: [As Políticas de orientação de revisão curricular para a implantação de disciplinas híbridas]</t>
  </si>
  <si>
    <t>Em relação às Políticas e às ações que envolvem o ensino de graduação, avalie: [As Políticas e ações que visam à  redução da evasão nos cursos]</t>
  </si>
  <si>
    <t>Em relação às Políticas e às ações que envolvem o ensino de graduação, avalie: [Os programas de monitoria e tutoria com vistas a diminuir a retenção nos cursos]</t>
  </si>
  <si>
    <t>Em relação às Políticas e às ações que envolvem o ensino de graduação, avalie: [Os programas para formação de professores da educação básica]</t>
  </si>
  <si>
    <t>Em relação às Políticas e às ações que envolvem o ensino de graduação, avalie: [A orientação e os procedimentos para a formalização de Estágios]</t>
  </si>
  <si>
    <t>Em relação às Políticas e às ações que envolvem o ensino de graduação, avalie: [A articulação entre a Universidade e as instituições de ensino fundamental]</t>
  </si>
  <si>
    <t>Sobre as Políticas de extensão universitária, avalie: [O processo de debate sobre a criação da resolução da creditação da extensão]</t>
  </si>
  <si>
    <t>Sobre as Políticas de extensão universitária, avalie: [As ações de orientação para revisão curricular visando implementar a creditação da extensão]</t>
  </si>
  <si>
    <t>Sobre as Políticas de extensão universitária, avalie: [O SIGA Extensão para a distribuição de bolsas]</t>
  </si>
  <si>
    <t>Sobre as Políticas de extensão universitária, avalie: [O SIGA Extensão para submissão e tramitação de propostas de atividades]</t>
  </si>
  <si>
    <t>Sobre as Políticas de extensão universitária, avalie: [O SIGA Extensão enquanto possibilidade de integrar a extensão com o ensino e a pesquisa]</t>
  </si>
  <si>
    <t>Sobre as Políticas de extensão universitária, avalie: [O SIGA Extensão enquanto possibilidade de certificação pelo e-mail de participantes de atividades de extensão]</t>
  </si>
  <si>
    <t>Sobre as Políticas de extensão universitária, avalie: [Os editais de fortalecimento da extensão: articulação de ações estratégicas da extensão e fortalecimento de atividades continuas de extensão]</t>
  </si>
  <si>
    <t>Sobre as Políticas de extensão universitária, avalie: [A Comunicação e a divulgação das atividades de extensão]</t>
  </si>
  <si>
    <t>Você conhece ou participou de alguma atividade artístico-cultural na UFPR?</t>
  </si>
  <si>
    <t>Em relação às atividades artístico-culturais, avalie as seguintes ações: [Festival de Inverno]</t>
  </si>
  <si>
    <t>Em relação às atividades artístico-culturais, avalie as seguintes ações: [Meses temáticos (Mês da Mulher, Abril Indígena, Junho LGBTI, Mês da Consciência Negra)]</t>
  </si>
  <si>
    <t>Em relação às atividades artístico-culturais, avalie as seguintes ações: [Temporada Grupos Artísticos (Companhia de Teatro, Coro, Grupo de MPB, Orquestra Filarmônica, Téssera Companhia de Dança)]</t>
  </si>
  <si>
    <t>Em relação às atividades artístico-culturais, avalie as seguintes ações: [Exposição Museu de Artes da UFPR - Musa]</t>
  </si>
  <si>
    <t>Em relação às atividades artístico-culturais, avalie as seguintes ações: [Exposição Museu de Arqueologia e Etnologia da UFPR - MAE]</t>
  </si>
  <si>
    <t>Em relação às atividades artístico-culturais, avalie as seguintes ações: [Feira do Livro/Editora]</t>
  </si>
  <si>
    <t>Péssimo</t>
  </si>
  <si>
    <t>Não se aplica</t>
  </si>
  <si>
    <t>Não sei responder</t>
  </si>
  <si>
    <t>Setor de Ciências Jurídicas</t>
  </si>
  <si>
    <t>As próximas questões abordam as Políticas de apoio, o gerenciamento e a divulgação da pesquisa científica e tecnológica. Por gentileza, escolha Sim para avaliar; se quiser prosseguir, escolha Não:</t>
  </si>
  <si>
    <t>Em relação às  Políticas e ações que envolvem o desenvolvimento da pesquisa científica tecnológica, avalie: [A divulgação externa da pesquisa científica tecnológica desenvolvida na UFPR]</t>
  </si>
  <si>
    <t>Em relação às  Políticas e ações que envolvem o desenvolvimento da pesquisa científica tecnológica, avalie: [As Políticas de acompanhamento de projetos de pesquisa científica tecnológica]</t>
  </si>
  <si>
    <t>Em relação às  Políticas e ações que envolvem o desenvolvimento da pesquisa científica tecnológica, avalie: [O desenvolvimento das pesquisas no período das atividades remotas]</t>
  </si>
  <si>
    <t>Em relação às  Políticas e ações que envolvem o desenvolvimento da pesquisa científica tecnológica, avalie: [A Atuação do Comitê Setorial de Pesquisa - CSPq]</t>
  </si>
  <si>
    <t>Em relação às  Políticas e ações que envolvem o desenvolvimento da pesquisa científica tecnológica, avalie: [As Políticas de incentivo à  comunidade interna para participação em editais nacionais e internacionais de pesquisa científica tecnológica]</t>
  </si>
  <si>
    <t>Em relação às  Políticas e ações que envolvem o desenvolvimento da pesquisa científica tecnológica, avalie: [A oferta de bases de indexação pela UFPR]</t>
  </si>
  <si>
    <t>Em relação à  oferta de editais anuais de apoio à  pesquisa, avalie os itens a seguir: [Edital de Apoio a Atividades de Pesquisa]</t>
  </si>
  <si>
    <t>Em relação à  oferta de editais anuais de apoio à  pesquisa, avalie os itens a seguir: [Edital de Apoio a Publicações Científicas Internacionais]</t>
  </si>
  <si>
    <t>Em relação à  oferta de editais anuais de apoio à  pesquisa, avalie os itens a seguir: [Incentivo à  participação e Organização de eventos]</t>
  </si>
  <si>
    <t>Em relação à  participação em grupo de pesquisa, avalie os seguintes itens: [O grupo de pesquisa como fórum de discussão e ampliação de conhecimento]</t>
  </si>
  <si>
    <t>Em relação à  participação em grupo de pesquisa, avalie os seguintes itens: [Nuclear rede de contatos futuros (pesquisadores, empresas, etc.)]</t>
  </si>
  <si>
    <t>Em relação à  participação em grupo de pesquisa, avalie os seguintes itens: [O impacto da interação com outros grupos de pesquisa no projeto de pesquisa em andamento]</t>
  </si>
  <si>
    <t>Em relação ao funcionamento dos laboratórios de pesquisa, avalie: [A disponibilidade dos equipamentos]</t>
  </si>
  <si>
    <t>Em relação ao funcionamento dos laboratórios de pesquisa, avalie: [As Condições de uso dos equipamentos]</t>
  </si>
  <si>
    <t>Em relação ao funcionamento dos laboratórios de pesquisa, avalie: [A disponibilidade de materiais de consumo]</t>
  </si>
  <si>
    <t>Em relação ao funcionamento dos laboratórios de pesquisa, avalie: [O apoio de técnico especializado]</t>
  </si>
  <si>
    <t>Em relação ao funcionamento dos laboratórios de pesquisa, avalie: [O Espaço físico disponível]</t>
  </si>
  <si>
    <t>Por favor, escolha Sim se trabalha com a Pós-graduação stricto sensu e considera que pode contribuir nos temas de planejamento,  Políticas e ações. Caso contrário, escolha Não para prosseguir:</t>
  </si>
  <si>
    <t>Considerando os programas de Pós-graduação, avalie: [A oferta de disciplinas transversais]</t>
  </si>
  <si>
    <t>Considerando os programas de Pós-graduação, avalie: [A oferta de disciplinas remotas]</t>
  </si>
  <si>
    <t>Considerando os programas de Pós-graduação, avalie: [A orientação e as normas para a revisão dos currículos dos programas]</t>
  </si>
  <si>
    <t>Considerando os programas de Pós-graduação, avalie: [As Políticas de acolhimento de pesquisadores externos (exemplo: Editais PRINT/UFPR)]</t>
  </si>
  <si>
    <t>Em relação ao programa de Pós-graduação em que atua majoritariamente, avalie os seguintes itens: [Planejamento]</t>
  </si>
  <si>
    <t>Em relação ao programa de Pós-graduação em que atua majoritariamente, avalie os seguintes itens: [Processo Seletivo do Programa]</t>
  </si>
  <si>
    <t>Em relação ao programa de Pós-graduação em que atua majoritariamente, avalie os seguintes itens: [Processo Seletivo de Bolsas]</t>
  </si>
  <si>
    <t>Em relação ao programa de Pós-graduação em que atua majoritariamente, avalie os seguintes itens: [Regimento]</t>
  </si>
  <si>
    <t>Em relação ao programa de Pós-graduação em que atua majoritariamente, avalie os seguintes itens: [Disponibilidade de Bolsas]</t>
  </si>
  <si>
    <t>Em relação ao programa de Pós-graduação em que atua majoritariamente, avalie os seguintes itens: [Disponibilidade de disciplinas compatível com os créditos exigidos]</t>
  </si>
  <si>
    <t>Em relação ao programa de Pós-graduação em que atua majoritariamente, avalie os seguintes itens: [Pertinência das disciplinas com a área]</t>
  </si>
  <si>
    <t>Em relação ao programa de Pós-graduação em que atua majoritariamente, avalie os seguintes itens: [Aplicabilidade direta das disciplinas para a pesquisa]</t>
  </si>
  <si>
    <t>Em relação ao programa de Pós-graduação em que atua majoritariamente, avalie os seguintes itens: [Feedback do aluno quanto às disciplinas ofertadas]</t>
  </si>
  <si>
    <t>Em relação ao programa de Pós-graduação em que atua majoritariamente, avalie os seguintes itens: [Profundidade dos conteúdos nas disciplinas ofertadas]</t>
  </si>
  <si>
    <t>Em relação ao programa de Pós-graduação em que atua majoritariamente, avalie os seguintes itens: [Procedimentos usados para avaliação e feedback do desempenho discente nas disciplinas ofertadas]</t>
  </si>
  <si>
    <t>Em relação ao programa de Pós-graduação em que atua majoritariamente, avalie os seguintes itens: [Número de orientadores disponíveis no PPG]</t>
  </si>
  <si>
    <t>Em relação ao programa de Pós-graduação em que atua majoritariamente, avalie os seguintes itens: [Conhecimento e atualização dos orientadores disponíveis]</t>
  </si>
  <si>
    <t>Em relação ao programa de Pós-graduação em que atua majoritariamente, avalie os seguintes itens: [Disponibilidade do corpo docente para atividades de orientação]</t>
  </si>
  <si>
    <t>Em relação ao programa de Pós-graduação em que atua majoritariamente, avalie os seguintes itens: [Qualidade do atendimento da Secretaria do PPG]</t>
  </si>
  <si>
    <t>Em relação ao programa de Pós-graduação em que atua majoritariamente, avalie os seguintes itens: [Horário de atendimento da Secretaria do PPG]</t>
  </si>
  <si>
    <t>Em relação ao programa de Pós-graduação em que atua majoritariamente, avalie os seguintes itens: [Qualidade e completude de informações do site do programa de Pós-graduação]</t>
  </si>
  <si>
    <t>Sobre a Avaliação Quadrienal do Programa de Pós-graduação, opine sobre os seguintes itens: [Pertinência dos conteúdos abordados]</t>
  </si>
  <si>
    <t>Sobre a Avaliação Quadrienal do Programa de Pós-graduação, opine sobre os seguintes itens: [Profundidade dos temas]</t>
  </si>
  <si>
    <r>
      <t xml:space="preserve">Sobre a Avaliação Quadrienal do Programa de Pós-graduação, opine sobre os seguintes itens: [Quantidade de </t>
    </r>
    <r>
      <rPr>
        <i/>
        <sz val="10"/>
        <rFont val="Arial"/>
        <family val="2"/>
      </rPr>
      <t>Lives</t>
    </r>
    <r>
      <rPr>
        <sz val="10"/>
        <rFont val="Arial"/>
        <family val="2"/>
      </rPr>
      <t>]</t>
    </r>
  </si>
  <si>
    <t>Por favor, escolha Sim se trabalha com a Pós-graduação lato sensu e considera que pode contribuir no tema do planejamento institucional. Caso contrário, escolha Não para prosseguir:</t>
  </si>
  <si>
    <t>Avalie as Políticas para os cursos de Pós-graduação lato sensu: [Políticas de incentivo à  criação de cursos lato sensu]</t>
  </si>
  <si>
    <t>Avalie as Políticas para os cursos de Pós-graduação lato sensu: [Políticas de ações que viabilizam a criação e ampliação dos cursos lato sensu]</t>
  </si>
  <si>
    <t>Avalie as Políticas para os cursos de Pós-graduação lato sensu: [Políticas de acompanhamento de ocupação e evasão]</t>
  </si>
  <si>
    <t>Avalie as Políticas para os cursos de Pós-graduação lato sensu: [Políticas de avaliação dos cursos de Pós-graduação lato sensu]</t>
  </si>
  <si>
    <t>Para avaliar o Sistema de Bibliotecas (manutenção, atualização e Políticas para normatização do acervo), escolha Sim; para prosseguir, escolha Não:</t>
  </si>
  <si>
    <t>Avalie o Sistema de Bibliotecas, considerando as seguintes ações e Políticas: [Manutenção do acervo físico]</t>
  </si>
  <si>
    <t>Avalie o Sistema de Bibliotecas, considerando as seguintes ações e Políticas: [Manutenção do acervo digital]</t>
  </si>
  <si>
    <t>Avalie o Sistema de Bibliotecas, considerando as seguintes ações e Políticas: [Atualização dos acervos]</t>
  </si>
  <si>
    <t>Avalie o Sistema de Bibliotecas, considerando as seguintes ações e Políticas: [ Políticas e normativas para ampliação dos acervos]</t>
  </si>
  <si>
    <t>Avalie o Sistema de Bibliotecas, considerando as seguintes ações e Políticas: [Acesso remoto]</t>
  </si>
  <si>
    <t>Avalie o Sistema de Bibliotecas, considerando as seguintes ações e Políticas: [Acesso a portais de pesquisa]</t>
  </si>
  <si>
    <t>As próximas questões abordam as  Políticas e os programas de assistência estudantil. Se você considera que pode contribuir com o tema, escolha Sim; escolha Não para prosseguir:</t>
  </si>
  <si>
    <t>A respeito do planejamento da UFPR para a assistência estudantil, avalie: [Os programas de permanência discente]</t>
  </si>
  <si>
    <t>A respeito do planejamento da UFPR para a assistência estudantil, avalie: [O fomento a novas ações de assistência de acordo com as transformações das Condições da vida acadêmica (por exemplo, os programas relativos à  pandemia da COVID-19)]</t>
  </si>
  <si>
    <t>A respeito do planejamento da UFPR para a assistência estudantil, avalie: [Os espaços de diálogo e construção coletiva entre a PRAE e o movimento estudantil]</t>
  </si>
  <si>
    <t>A respeito do planejamento da UFPR para a assistência estudantil, avalie: [As ações de Comunicação e divulgação das informações relativas à  assistência estudantil]</t>
  </si>
  <si>
    <t>Avalie os programas de assistência estudantil PROBEM (Programa de Benefícios Econômicos para Manutenção), PROMISAES e Bolsa MEC: [Permanência]</t>
  </si>
  <si>
    <t>Avalie os programas de assistência estudantil PROBEM (Programa de Benefícios Econômicos para Manutenção), PROMISAES e Bolsa MEC: [Moradia]</t>
  </si>
  <si>
    <t>Avalie os programas de assistência estudantil PROBEM (Programa de Benefícios Econômicos para Manutenção), PROMISAES e Bolsa MEC: [Refeição]</t>
  </si>
  <si>
    <t>Avalie os programas de assistência estudantil PROBEM (Programa de Benefícios Econômicos para Manutenção), PROMISAES e Bolsa MEC: [Creche]</t>
  </si>
  <si>
    <t>Avalie os programas de assistência estudantil PROBEM (Programa de Benefícios Econômicos para Manutenção), PROMISAES e Bolsa MEC: [Promissões]</t>
  </si>
  <si>
    <t>Avalie os programas de assistência estudantil PROBEM (Programa de Benefícios Econômicos para Manutenção), PROMISAES e Bolsa MEC: [PBP/MEC]</t>
  </si>
  <si>
    <t>Avalie os seguintes programas de apoio vinculados à  assistência estudantil: [Apoio à  apresentação de trabalhos discentes]</t>
  </si>
  <si>
    <t>Avalie os seguintes programas de apoio vinculados à  assistência estudantil: [Apoio à  mobilidade acadêmica]</t>
  </si>
  <si>
    <t>Avalie os seguintes programas de apoio vinculados à  assistência estudantil: [Apoio à /ao Estudante Indígena - retorno à  aldeia]</t>
  </si>
  <si>
    <t>Avalie os seguintes programas de apoio vinculados à  assistência estudantil: [Apoio a eventos estudantis]</t>
  </si>
  <si>
    <t>Considerando o planejamento e as Políticas para a internacionalização da UFPR, escolha Sim para avaliar e Não para prosseguir:</t>
  </si>
  <si>
    <t>Em relação às  Políticas e ações para a internacionalização, avalie: [A oferta de disciplinas em língua inglesa]</t>
  </si>
  <si>
    <t>Em relação às  Políticas e ações para a internacionalização, avalie: [A capacitação dos docentes para participação de editais internacionais de cooperação  internacional]</t>
  </si>
  <si>
    <t>Em relação às  Políticas e ações para a internacionalização, avalie: [A oferta de cursos de capacitação para disciplinas em língua inglesa]</t>
  </si>
  <si>
    <t>Em relação às  Políticas e ações para a internacionalização, avalie: [A oferta de avaliações de proficiência em língua estrangeira]</t>
  </si>
  <si>
    <t>Em relação às  Políticas e ações para a internacionalização, avalie: [A oferta de cursos de língua portuguesa para estrangeiros]</t>
  </si>
  <si>
    <t>Em relação às  Políticas e ações para a internacionalização, avalie: [O apoio à  escrita de artigos científicos em língua inglesa]</t>
  </si>
  <si>
    <t>Em relação às  Políticas e ações para a internacionalização, avalie: [O Centro de Assessoria de Publicação Acadêmica (CAPA)]</t>
  </si>
  <si>
    <t>Agora, avalie o Sistema de Gestão Acadêmica (SIGA), considerando as seguintes proposições: [As funcionalidades disponíveis atendem às necessidades das minhas atividades na universidade]</t>
  </si>
  <si>
    <t>Agora, avalie o Sistema de Gestão Acadêmica (SIGA), considerando as seguintes proposições: [Sinto-me seguro/a ao utilizar o sistema]</t>
  </si>
  <si>
    <t>Agora, avalie o Sistema de Gestão Acadêmica (SIGA), considerando as seguintes proposições: [O sistema oferece celeridade administrativa]</t>
  </si>
  <si>
    <t>Agora, avalie o Sistema de Gestão Acadêmica (SIGA), considerando as seguintes proposições: [O sistema contribui para a melhoria da produtividade nas minhas funções da universidade]</t>
  </si>
  <si>
    <t>Agora, avalie o Sistema de Gestão Acadêmica (SIGA), considerando as seguintes proposições: [O desenvolvimento de melhorias e novas funcionalidades atende às inovações demandadas pela universidade]</t>
  </si>
  <si>
    <t>Agora, avalie o Sistema de Gestão Acadêmica (SIGA), considerando as seguintes proposições: [Os treinamentos para o uso do sistema estão sendo ofertados adequadamente]</t>
  </si>
  <si>
    <t>Em relação às Políticas para o desenvolvimento de pessoas (planejamento de ações de capacitação e de qualificação de servidores técnicos e docentes), escolha Sim para avaliar e Não para prosseguir:</t>
  </si>
  <si>
    <t>Avalie o Plano de Desenvolvimento de Pessoas (PDP), considerando os seguintes temas: [Adequação do PDP às necessidades da unidade]</t>
  </si>
  <si>
    <t>Avalie o Plano de Desenvolvimento de Pessoas (PDP), considerando os seguintes temas: [Consulta ao/à  servidor/a na elaboração do PDP da unidade]</t>
  </si>
  <si>
    <t>Avalie o Plano de Desenvolvimento de Pessoas (PDP), considerando os seguintes temas: [Capacitação de servidores para a gestão de documentos no âmbito da instituição]</t>
  </si>
  <si>
    <t>Avalie o Plano de Desenvolvimento de Pessoas (PDP), considerando os seguintes temas: [Capacitação em Educação Hibrida]</t>
  </si>
  <si>
    <t>Avalie o Plano de Desenvolvimento de Pessoas (PDP), considerando os seguintes temas: [Capacitação em Metodologia do Ensino Superior]</t>
  </si>
  <si>
    <t>Avalie o Plano de Desenvolvimento de Pessoas (PDP), considerando os seguintes temas: [Programa de capacitação e qualificação dos coordenadores de curso]</t>
  </si>
  <si>
    <t>Avalie o dimensionamento da força de trabalho do quadro de servidores, quanto aos seguintes temas: [Quantidade adequada de pessoal para atender às demandas da unidade]</t>
  </si>
  <si>
    <t>Avalie o dimensionamento da força de trabalho do quadro de servidores, quanto aos seguintes temas: [Distribuição adequada de pessoal para atender às demandas da unidade]</t>
  </si>
  <si>
    <t>Avalie o dimensionamento da força de trabalho do quadro de servidores, quanto aos seguintes temas: [ampliação do quadro de servidores para atendimento das questões de inclusão e diversidade]</t>
  </si>
  <si>
    <t>Considerando as  Políticas e normativas de importação de bens para o desenvolvimento de projetos e pesquisas, avalie: [A transparência das normativas e dos processos de importação]</t>
  </si>
  <si>
    <t>Considerando as  Políticas e normativas de importação de bens para o desenvolvimento de projetos e pesquisas, avalie: [A metodologia e o planejamento dos processos de importação]</t>
  </si>
  <si>
    <t>Considerando as  Políticas e normativas de importação de bens para o desenvolvimento de projetos e pesquisas, avalie: [A orientação para importação de bens na UFPR]</t>
  </si>
  <si>
    <t>Considerando as  Políticas e normativas de importação de bens para o desenvolvimento de projetos e pesquisas, avalie: [A divulgação de contratos]</t>
  </si>
  <si>
    <t>Avalie as  Políticas e normativas de logística de suprimentos e de patrimônio: [Políticas de gestão de patrimônio]</t>
  </si>
  <si>
    <t>Avalie as  Políticas e normativas de logística de suprimentos e de patrimônio: [Políticas de gestão de suprimentos]</t>
  </si>
  <si>
    <t>Avalie as  Políticas e normativas de logística de suprimentos e de patrimônio: [Transparência das normativas de gestão de patrimônio]</t>
  </si>
  <si>
    <t>Avalie as  Políticas e normativas de logística de suprimentos e de patrimônio: [Transparência das normativas de gestão de suprimentos]</t>
  </si>
  <si>
    <t>Para avaliar o planejamento, a Organização e as ações de Governança Institucional, escolha Sim; para prosseguir, escolha Não:</t>
  </si>
  <si>
    <t>Avalie as ações de Governança Institucional: [Publicação e divulgação de indicadores de desempenho da instituição]</t>
  </si>
  <si>
    <t>Avalie as ações de Governança Institucional: [Políticas de mapeamento de processos (melhoria continua dos processos administrativos, fluxos de trabalho e revisão de procedimentos da UFPR)]</t>
  </si>
  <si>
    <t>Avalie as ações de Governança Institucional: [divulgação e orientação sobre a Políticas de Governança Institucional]</t>
  </si>
  <si>
    <t>Por favor, avalie o planejamento e a qualidade dos serviços terceirizados: [Planejamento da força de trabalho terceirizada na UFPR]</t>
  </si>
  <si>
    <t>Por favor, avalie o planejamento e a qualidade dos serviços terceirizados: [Transparência na gestão e no planejamento da força de trabalho terceirizada na UFPR]</t>
  </si>
  <si>
    <t>Por favor, avalie o planejamento e a qualidade dos serviços terceirizados: [Recepção ou portaria da sua unidade]</t>
  </si>
  <si>
    <t>Por favor, avalie o planejamento e a qualidade dos serviços terceirizados: [Limpeza e conservação  dos ambientes]</t>
  </si>
  <si>
    <t>Por favor, avalie o planejamento e a qualidade dos serviços terceirizados: [Manutenção dos ambientes internos e externos]</t>
  </si>
  <si>
    <t>Para avaliar o planejamento e as ações que visam à  modernização das salas de aula, escolha a opção SIM; para prosseguir, escolha a opção Não:</t>
  </si>
  <si>
    <t>Avalie as salas de aula, considerando as seguintes proposições: [ações de adequação e de modernização dos espaços físicos]</t>
  </si>
  <si>
    <t>Avalie as salas de aula, considerando as seguintes proposições: [ações de adequação e de modernização de mobiliários]</t>
  </si>
  <si>
    <t>Avalie as salas de aula, considerando as seguintes proposições: [ações de modernização e de instalação de equipamentos]</t>
  </si>
  <si>
    <t>Você conhece os Núcleos de Tecnologias Educacionais (NTE)?</t>
  </si>
  <si>
    <t>Avalie os Núcleos de Tecnologias Educacionais (NTE), considerando: [O Espaço físico]</t>
  </si>
  <si>
    <t>Avalie os Núcleos de Tecnologias Educacionais (NTE), considerando: [A acessibilidade]</t>
  </si>
  <si>
    <t>Avalie os Núcleos de Tecnologias Educacionais (NTE), considerando: [Os equipamentos]</t>
  </si>
  <si>
    <t>Avalie os Núcleos de Tecnologias Educacionais (NTE), considerando: [As Políticas de ampliação dos Núcleos de Tecnologias Educacionais]</t>
  </si>
  <si>
    <t>Em relação à  oferta de editais anuais de apoio à  pesquisa, avalie os itens a seguir: [Edital de Apoio à  Manutenção de Equipamentos de Pesquisa]</t>
  </si>
  <si>
    <t>Em relação às Políticas e ações que envolvem o desenvolvimento da pesquisa científica e tecnológica, avalie: [A divulgação e a informação o de apoio à  pesquisa científica tecnológica na UFPR]</t>
  </si>
  <si>
    <t>Considerando os programas de Pós-graduação, avalie: [O acesso à  informação o dos programas de Pós-graduação (regimento, processo seletivo, resoluções, etc.)]</t>
  </si>
  <si>
    <t>Para avaliar os objetivos e as ações para a Inovação  tecnológica, escolha Sim; para prosseguir, escolha Não:</t>
  </si>
  <si>
    <t>Avalie as  Políticas e ações planejadas para a Inovação  tecnológica: [Políticas de incentivo à  inovação tecnológica]</t>
  </si>
  <si>
    <t>Avalie as  Políticas e ações planejadas para a Inovação  tecnológica: [Parcerias para promoção de inovação tecnológica]</t>
  </si>
  <si>
    <t>Avalie as  Políticas e ações planejadas para a Inovação  tecnológica: [ampliação dos espaços destinados à  inovação tecnológica]</t>
  </si>
  <si>
    <t>Quanto a sua formação [Possuo doutorado na UFPR]</t>
  </si>
  <si>
    <t>Quanto a sua formação [Possuo mestrado na UFPR]</t>
  </si>
  <si>
    <t>Quanto a sua formação [Possuo graduação na UFPR]</t>
  </si>
  <si>
    <t>Quanto a sua formação [Não tenho formação na UFPR]</t>
  </si>
  <si>
    <t>Você está envolvido/a e/ou participou de atividades de extensão, incluindo o planejamento de Políticas para extensão na UFPR?</t>
  </si>
  <si>
    <t>A quais Programas de Pós-graduação você está vinculado/a? [ADMINISTRAÇÃO]</t>
  </si>
  <si>
    <t>A quais Programas de Pós-graduação você está vinculado/a? [AGRONOMIA (PRODUÇÃO VEGETAL)]</t>
  </si>
  <si>
    <t>A quais Programas de Pós-graduação você está vinculado/a? [ALIMENTAÇÃO E NUTRIÇÃO]</t>
  </si>
  <si>
    <t>A quais Programas de Pós-graduação você está vinculado/a? [ANTROPOLOGIA E ARQUEOLOGIA]</t>
  </si>
  <si>
    <t>A quais Programas de Pós-graduação você está vinculado/a? [AQUICULTURA E DESENVOLVIMENTO SUSTENTÁVEL]</t>
  </si>
  <si>
    <t>A quais Programas de Pós-graduação você está vinculado/a? [Assistência Farmacêutica]</t>
  </si>
  <si>
    <t>A quais Programas de Pós-graduação você está vinculado/a? [Bioinformática]</t>
  </si>
  <si>
    <t>A quais Programas de Pós-graduação você está vinculado/a? [Bioinformática (ASSOCIADO)]</t>
  </si>
  <si>
    <t>A quais Programas de Pós-graduação você está vinculado/a? [BIOLOGIA CELULAR E MOLECULAR]</t>
  </si>
  <si>
    <t>A quais Programas de Pós-graduação você está vinculado/a? [BIOTECNOLOGIA]</t>
  </si>
  <si>
    <t>A quais Programas de Pós-graduação você está vinculado/a? [Botânica]</t>
  </si>
  <si>
    <t>A quais Programas de Pós-graduação você está vinculado/a? [Ciência ANIMAL]</t>
  </si>
  <si>
    <t>A quais Programas de Pós-graduação você está vinculado/a? [Ciência DO SOLO]</t>
  </si>
  <si>
    <t>A quais Programas de Pós-graduação você está vinculado/a? [Ciência Política]</t>
  </si>
  <si>
    <t>A quais Programas de Pós-graduação você está vinculado/a? [Ciências (Bioquímica)]</t>
  </si>
  <si>
    <t>A quais Programas de Pós-graduação você está vinculado/a? [Ciências Biológicas (ENTOMOLOGIA)]</t>
  </si>
  <si>
    <t>A quais Programas de Pós-graduação você está vinculado/a? [Ciências Farmacêuticas]</t>
  </si>
  <si>
    <t>A quais Programas de Pós-graduação você está vinculado/a? [Ciências Geodésicas]</t>
  </si>
  <si>
    <t>A quais Programas de Pós-graduação você está vinculado/a? [Ciências Veterinárias]</t>
  </si>
  <si>
    <t>A quais Programas de Pós-graduação você está vinculado/a? [COMUNICAÇÃO]</t>
  </si>
  <si>
    <t>A quais Programas de Pós-graduação você está vinculado/a? [CONTABILIDADE]</t>
  </si>
  <si>
    <t>A quais Programas de Pós-graduação você está vinculado/a? [DESENVOLVIMENTO Econômico]</t>
  </si>
  <si>
    <t>A quais Programas de Pós-graduação você está vinculado/a? [DESENVOLVIMENTO TERRITORIAL SUSTENTÁVEL]</t>
  </si>
  <si>
    <t>A quais Programas de Pós-graduação você está vinculado/a? [DESIGN]</t>
  </si>
  <si>
    <t>A quais Programas de Pós-graduação você está vinculado/a? [DIREITO]</t>
  </si>
  <si>
    <t>A quais Programas de Pós-graduação você está vinculado/a? [ECOLOGIA E CONSERVAÇÃO]</t>
  </si>
  <si>
    <t>A quais Programas de Pós-graduação você está vinculado/a? [ECONOMIA]</t>
  </si>
  <si>
    <t>A quais Programas de Pós-graduação você está vinculado/a? [EDUCAÇÃO]</t>
  </si>
  <si>
    <t>A quais Programas de Pós-graduação você está vinculado/a? [EDUCAÇÃO EM Ciências E EM Matemática]</t>
  </si>
  <si>
    <t>A quais Programas de Pós-graduação você está vinculado/a? [EDUCAÇÃO EM Ciências, EDUCAÇÃO Matemática E TECNOLOGIAS EDUCATIVAS]</t>
  </si>
  <si>
    <t>A quais Programas de Pós-graduação você está vinculado/a? [EDUCAÇÃO Física]</t>
  </si>
  <si>
    <t>A quais Programas de Pós-graduação você está vinculado/a? [EDUCAÇÃO: TEORIA E Prática DE ENSINO]</t>
  </si>
  <si>
    <t>A quais Programas de Pós-graduação você está vinculado/a? [ENFERMAGEM]</t>
  </si>
  <si>
    <t>A quais Programas de Pós-graduação você está vinculado/a? [ENGENHARIA AMBIENTAL]</t>
  </si>
  <si>
    <t>A quais Programas de Pós-graduação você está vinculado/a? [ENGENHARIA DE ALIMENTOS]</t>
  </si>
  <si>
    <t>A quais Programas de Pós-graduação você está vinculado/a? [ENGENHARIA DE BIOPROCESSOS E BIOTECNOLOGIA]</t>
  </si>
  <si>
    <t>A quais Programas de Pós-graduação você está vinculado/a? [ENGENHARIA DE CONSTRUÇÃO CIVIL]</t>
  </si>
  <si>
    <t>A quais Programas de Pós-graduação você está vinculado/a? [ENGENHARIA DE MANUFATURA]</t>
  </si>
  <si>
    <t>A quais Programas de Pós-graduação você está vinculado/a? [ENGENHARIA DE PRODUÇÃO]</t>
  </si>
  <si>
    <t>A quais Programas de Pós-graduação você está vinculado/a? [ENGENHARIA DE RECURSOS Hídricos E AMBIENTAL]</t>
  </si>
  <si>
    <t>A quais Programas de Pós-graduação você está vinculado/a? [ENGENHARIA E Ciência DOS MATERIAIS]</t>
  </si>
  <si>
    <t>A quais Programas de Pós-graduação você está vinculado/a? [ENGENHARIA E TECNOLOGIA AMBIENTAL]</t>
  </si>
  <si>
    <t>A quais Programas de Pós-graduação você está vinculado/a? [ENGENHARIA Elétrica]</t>
  </si>
  <si>
    <t>A quais Programas de Pós-graduação você está vinculado/a? [ENGENHARIA FLORESTAL]</t>
  </si>
  <si>
    <t>A quais Programas de Pós-graduação você está vinculado/a? [ENGENHARIA Mecânica]</t>
  </si>
  <si>
    <t>A quais Programas de Pós-graduação você está vinculado/a? [ENGENHARIA Química]</t>
  </si>
  <si>
    <t>A quais Programas de Pós-graduação você está vinculado/a? [FARMACOLOGIA]</t>
  </si>
  <si>
    <t>A quais Programas de Pós-graduação você está vinculado/a? [FILOSOFIA]</t>
  </si>
  <si>
    <t>A quais Programas de Pós-graduação você está vinculado/a? [FISIOLOGIA]</t>
  </si>
  <si>
    <t>A quais Programas de Pós-graduação você está vinculado/a? [Física]</t>
  </si>
  <si>
    <t>A quais Programas de Pós-graduação você está vinculado/a? [Genética]</t>
  </si>
  <si>
    <t>A quais Programas de Pós-graduação você está vinculado/a? [GEOGRAFIA]</t>
  </si>
  <si>
    <t>A quais Programas de Pós-graduação você está vinculado/a? [GEOLOGIA]</t>
  </si>
  <si>
    <t>A quais Programas de Pós-graduação você está vinculado/a? [Gestão DA INFORMAÇÃO]</t>
  </si>
  <si>
    <t>A quais Programas de Pós-graduação você está vinculado/a? [Gestão DE ORGANIZAÇÕES, LIDERANÇA E Decisão]</t>
  </si>
  <si>
    <t>A quais Programas de Pós-graduação você está vinculado/a? [Informática]</t>
  </si>
  <si>
    <t>A quais Programas de Pós-graduação você está vinculado/a? [LETRAS]</t>
  </si>
  <si>
    <t>A quais Programas de Pós-graduação você está vinculado/a? [Matemática]</t>
  </si>
  <si>
    <t>A quais Programas de Pós-graduação você está vinculado/a? [Matemática EM REDE NACIONAL]</t>
  </si>
  <si>
    <t>A quais Programas de Pós-graduação você está vinculado/a? [MEDICINA (Clinica Cirúrgica)]</t>
  </si>
  <si>
    <t>A quais Programas de Pós-graduação você está vinculado/a? [MEDICINA INTERNA E Ciências DA Saúde]</t>
  </si>
  <si>
    <t>A quais Programas de Pós-graduação você está vinculado/a? [MEIO AMBIENTE E DESENVOLVIMENTO]</t>
  </si>
  <si>
    <t>A quais Programas de Pós-graduação você está vinculado/a? [MEIO AMBIENTE URBANO E INDUSTRIAL]</t>
  </si>
  <si>
    <t>A quais Programas de Pós-graduação você está vinculado/a? [MICROBIOLOGIA, PARASITOLOGIA E PATOLOGIA]</t>
  </si>
  <si>
    <t>A quais Programas de Pós-graduação você está vinculado/a? [Multicêntrico EM Bioquímica E BIOLOGIA MOLECULAR]</t>
  </si>
  <si>
    <t>A quais Programas de Pós-graduação você está vinculado/a? [Métodos Numéricos EM ENGENHARIA]</t>
  </si>
  <si>
    <t>A quais Programas de Pós-graduação você está vinculado/a? [Música]</t>
  </si>
  <si>
    <t>A quais Programas de Pós-graduação você está vinculado/a? [ODONTOLOGIA]</t>
  </si>
  <si>
    <t>A quais Programas de Pós-graduação você está vinculado/a? [PLANEJAMENTO URBANO]</t>
  </si>
  <si>
    <t>A quais Programas de Pós-graduação você está vinculado/a? [Políticas Públicas]</t>
  </si>
  <si>
    <t>A quais Programas de Pós-graduação você está vinculado/a? [PROFBIO ENSINO DE BIOLOGIA EM REDE NACIONAL]</t>
  </si>
  <si>
    <t>A quais Programas de Pós-graduação você está vinculado/a? [Prática DO CUIDADO EM Saúde]</t>
  </si>
  <si>
    <t>A quais Programas de Pós-graduação você está vinculado/a? [PSICOLOGIA]</t>
  </si>
  <si>
    <t>A quais Programas de Pós-graduação você está vinculado/a? [Química]</t>
  </si>
  <si>
    <t>A quais Programas de Pós-graduação você está vinculado/a? [Química EM REDE NACIONAL]</t>
  </si>
  <si>
    <t>A quais Programas de Pós-graduação você está vinculado/a? [REDE NACIONAL PARA ENSINO DAS Ciências AMBIENTAIS]</t>
  </si>
  <si>
    <t>A quais Programas de Pós-graduação você está vinculado/a? [Saúde COLETIVA]</t>
  </si>
  <si>
    <t>A quais Programas de Pós-graduação você está vinculado/a? [Saúde DA CRIANÇA E DO ADOLESCENTE]</t>
  </si>
  <si>
    <t>A quais Programas de Pós-graduação você está vinculado/a? [Saúde DA Família]</t>
  </si>
  <si>
    <t>A quais Programas de Pós-graduação você está vinculado/a? [SISTEMAS COSTEIROS E Oceânicos]</t>
  </si>
  <si>
    <t>A quais Programas de Pós-graduação você está vinculado/a? [SOCIOLOGIA]</t>
  </si>
  <si>
    <t>A quais Programas de Pós-graduação você está vinculado/a? [SOCIOLOGIA EM REDE NACIONAL]</t>
  </si>
  <si>
    <t>A quais Programas de Pós-graduação você está vinculado/a? [TURISMO]</t>
  </si>
  <si>
    <t>A quais Programas de Pós-graduação você está vinculado/a? [ZOOLOGIA]</t>
  </si>
  <si>
    <t>A quais Programas de Pós-graduação você está vinculado/a? [ZOOTECNIA]</t>
  </si>
  <si>
    <t>Agora, avalie o Sistema de Gestão Acadêmica (SIGA), considerando as seguintes proposições: [O sistema está disponível quando eu preciso]</t>
  </si>
  <si>
    <t>Agora, avalie o Sistema de Gestão Acadêmica (SIGA), considerando as seguintes proposições: [O sistema está devidamente integrado/conversando com outros sistemas da universidade]</t>
  </si>
  <si>
    <t>Você está envolvido/a com as Políticas ou procedimentos de importação de bens para o desenvolvimento de projetos e pesquisas na UFPR?</t>
  </si>
  <si>
    <t>Você está envolvido/a com os processos e procedimentos de gestão da logística de suprimentos e/ou de patrimônio na UFPR?</t>
  </si>
  <si>
    <t>Sobre as Políticas de extensão universitária, avalie: [A resolução da extensão na 57/2019 - CEPE (em vigência desde março de 2020), no que se refere à  simplificação da tramitação das propostas e relatà³rios de atividades de extensão]</t>
  </si>
  <si>
    <t>Sobre as Políticas de extensão universitária, avalie: [A resolução da extensão nº 57/2019 - CEPE (em vigência desde março de 2020), no que se refere à  possibilidade de participação de técnicos-administrativos nas atividades de extensão]</t>
  </si>
  <si>
    <t>Em relação ao funcionamento dos laboratórios de pesquisa, avalie: [A segurança]</t>
  </si>
  <si>
    <t>A quais Programas de Pós-graduação você está vinculado/a? [BIOENERGIA - UEL - UEM - UEPG - UNICENTRO - UNIOESTE - UFPR]</t>
  </si>
  <si>
    <t>A quais Programas de Pós-graduação você está vinculado/a? [TOCOGINECOLOGIA E Saúde da MULHER]</t>
  </si>
  <si>
    <t>Sobre a Avaliação  Quadrienal do Programa de Pós-graduação, opine sobre os seguintes itens: [Efetividade da contribuià§à£o para a melhoria da avaliação do PPG]</t>
  </si>
  <si>
    <t>Sobre a Avaliação  Quadrienal do Programa de Pós-graduação, opine sobre os seguintes itens: [Qualidade da informação o]</t>
  </si>
  <si>
    <t>Avalie os programas de acolhimento psicossocial e pedagógico vinculados à  assistência estudantil: [Pedagogia]</t>
  </si>
  <si>
    <t>Avalie os programas de acolhimento psicossocial e pedagógico vinculados à  assistência estudantil: [Psicologia]</t>
  </si>
  <si>
    <t>Avalie os programas de acolhimento psicossocial e pedagógico vinculados à  assistência estudantil: [serviços Social]</t>
  </si>
  <si>
    <t>Avalie os seguintes programas de apoio vinculados à  assistência estudantil: [Apoio pedagógico - tutoria entre pares]</t>
  </si>
  <si>
    <t>Avalie os seguintes programas de apoio vinculados à  assistência estudantil: [Apoio pedagógico - empréstimos de computadores]</t>
  </si>
  <si>
    <t>Avalie os seguintes programas de apoio vinculados à  assistência estudantil: [Apoio pedagógico emergencial - acesso à  internet]</t>
  </si>
  <si>
    <t>Avalie os seguintes programas de apoio vinculados à  assistência estudantil: [Apoio pedagógico - aquisição de material de alto custo]</t>
  </si>
  <si>
    <t>Em relação às  Políticas e ações para a internacionalização, avalie: [O Programa Institucional de Internacionalização da Universidade Federal do Paraná  (Print-UFPR)]</t>
  </si>
  <si>
    <t>Agora, avalie o Sistema de Gestão Acadêmica (SIGA), considerando as seguintes proposições: [O sistema é fácil de usar, aprender e/ou operar]</t>
  </si>
  <si>
    <t>Agora, avalie o Sistema de Gestão Acadêmica (SIGA), considerando as seguintes proposições: [O sistema é abrangente o suficiente nas diferentes unidades da universidade (tamanho)]</t>
  </si>
  <si>
    <t>A respeito do planejamento da UFPR para a assistência estudantil, avalie: [Os espaços físicos para acolhimento psicossocial e pedagógico]</t>
  </si>
  <si>
    <t>Avalie o dimensionamento da força de trabalho do quadro de servidores, quanto aos seguintes temas: [ampliação do quadro de servidores para atendimento psicossocial e pedagógico]</t>
  </si>
  <si>
    <t>Avalie as ações de Governança Institucional: [Revisão do organograma do Setor, da Pró-Reitoria, da Superintendência, do Campus ou da unidade equivalente para atender aos preceitos de desburocratização dos procedimentos de trabalho]</t>
  </si>
  <si>
    <t>Avalie as ações de promoção e prevenção da Saúde e Segurança do trabalho na UFPR: [ações que visam à  prevenção e à  promoção da Saúde no trabalho]</t>
  </si>
  <si>
    <t>Avalie as ações de promoção e prevenção da Saúde e Segurança do trabalho na UFPR: [ações que promovem a qualidade de vida no trabalho]</t>
  </si>
  <si>
    <t>Avalie as ações de promoção e prevenção da Saúde e Segurança do trabalho na UFPR: [ações de orientação para a aposentadoria]</t>
  </si>
  <si>
    <t>Avalie as ações de promoção e prevenção da Saúde e Segurança do trabalho na UFPR: [Apoio psicolà³gico aos servidores durante a pandemia da Covid-19]</t>
  </si>
  <si>
    <t>Avalie as ações de Segurança institucional: [Programas e ações de proteção e Segurança das pessoas]</t>
  </si>
  <si>
    <t>Avalie as ações de Segurança institucional: [Programas e ações de proteção e Segurança do patrimônio público]</t>
  </si>
  <si>
    <t>Por favor, avalie o planejamento e a qualidade dos serviços terceirizados: [Segurança]</t>
  </si>
  <si>
    <t>Em relação às Políticas e ações que envolvem o desenvolvimento da pesquisa científica tecnológica, avalie: [O banco de projetos de pesquisa científica desenvolvimento Tecnológico  (BPP/UFPR)]</t>
  </si>
  <si>
    <t>Você orienta ou participa do Programa de Iniciação científica tecnológica?</t>
  </si>
  <si>
    <t>Considerando o Programa de Iniciação científica tecnológica, avalie: [As  Políticas e Normas do Programa de Iniciação científica de Desenvolvimento Tecnológico e Inovação  da UFPR]</t>
  </si>
  <si>
    <t>Considerando o Programa de Iniciação científica tecnológica, avalie: [Os programas de Bolsas PIBIC, PIBIC Af.- ações Afirmativas, PIBITI, PIBIC EM (editais, processo seletivo, cadastro de informações, etc.)]</t>
  </si>
  <si>
    <t>Considerando o Programa de Iniciação científica tecnológica, avalie: [A disponibilidade de Bolsas]</t>
  </si>
  <si>
    <t>Considerando o Programa de Iniciação científica tecnológica, avalie: [A compatibilidade da formação do aluno com o projeto]</t>
  </si>
  <si>
    <t>Considerando o Programa de Iniciação científica tecnológica, avalie: [A disponibilidade do aluno para as atividades de pesquisa]</t>
  </si>
  <si>
    <t>Considerando o Programa de Iniciação científica tecnológica, avalie: [As melhorias das expectativas profissionais (acesso PG ou mercado de trabalho)]</t>
  </si>
  <si>
    <t>Considerando o Programa de Iniciação científica tecnológica, avalie: [A melhoria de conhecimento]</t>
  </si>
  <si>
    <t>Considerando o Programa de Iniciação científica tecnológica, avalie: [O calendário de atividades]</t>
  </si>
  <si>
    <t>Considerando o Programa de Iniciação científica tecnológica, avalie: [O sistema - SICT]</t>
  </si>
  <si>
    <t>QUESTÃO01</t>
  </si>
  <si>
    <t>QUESTÃO02</t>
  </si>
  <si>
    <t>QUESTÃO03</t>
  </si>
  <si>
    <t>QUESTÃO04</t>
  </si>
  <si>
    <t>QUESTÃO05</t>
  </si>
  <si>
    <t>QUESTÃO06</t>
  </si>
  <si>
    <t>QUESTÃO07</t>
  </si>
  <si>
    <t>QUESTÃO08</t>
  </si>
  <si>
    <t>QUESTÃO09</t>
  </si>
  <si>
    <t>QUESTÃO10</t>
  </si>
  <si>
    <t>QUESTÃO11</t>
  </si>
  <si>
    <t>QUESTÃO12</t>
  </si>
  <si>
    <t>QUESTÃO13</t>
  </si>
  <si>
    <t>QUESTÃO14</t>
  </si>
  <si>
    <t>QUESTÃO15</t>
  </si>
  <si>
    <t>QUESTÃO16</t>
  </si>
  <si>
    <t>QUESTÃO17</t>
  </si>
  <si>
    <t>QUESTÃO18</t>
  </si>
  <si>
    <t>QUESTÃO19</t>
  </si>
  <si>
    <t>QUESTÃO20</t>
  </si>
  <si>
    <t>QUESTÃO21</t>
  </si>
  <si>
    <t>QUESTÃO22</t>
  </si>
  <si>
    <t>QUESTÃO23</t>
  </si>
  <si>
    <t>QUESTÃO24</t>
  </si>
  <si>
    <t>QUESTÃO25</t>
  </si>
  <si>
    <t>QUESTÃO26</t>
  </si>
  <si>
    <t>QUESTÃO27</t>
  </si>
  <si>
    <t>QUESTÃO28</t>
  </si>
  <si>
    <t>QUESTÃO29</t>
  </si>
  <si>
    <t>QUESTÃO30</t>
  </si>
  <si>
    <t>QUESTÃO31</t>
  </si>
  <si>
    <t>QUESTÃO32</t>
  </si>
  <si>
    <t>QUESTÃO33</t>
  </si>
  <si>
    <t>QUESTÃO34</t>
  </si>
  <si>
    <t>QUESTÃO35</t>
  </si>
  <si>
    <t>QUESTÃO36</t>
  </si>
  <si>
    <t>QUESTÃO37</t>
  </si>
  <si>
    <t>QUESTÃO38</t>
  </si>
  <si>
    <t>QUESTÃO39</t>
  </si>
  <si>
    <t>QUESTÃO40</t>
  </si>
  <si>
    <t>QUESTÃO41</t>
  </si>
  <si>
    <t>QUESTÃO42</t>
  </si>
  <si>
    <t>QUESTÃO43</t>
  </si>
  <si>
    <t>QUESTÃO44</t>
  </si>
  <si>
    <t>QUESTÃO45</t>
  </si>
  <si>
    <t>QUESTÃO46</t>
  </si>
  <si>
    <t>QUESTÃO47</t>
  </si>
  <si>
    <t>QUESTÃO48</t>
  </si>
  <si>
    <t>QUESTÃO49</t>
  </si>
  <si>
    <t>QUESTÃO50</t>
  </si>
  <si>
    <t>QUESTÃO51</t>
  </si>
  <si>
    <t>QUESTÃO52</t>
  </si>
  <si>
    <t>QUESTÃO53</t>
  </si>
  <si>
    <t>QUESTÃO54</t>
  </si>
  <si>
    <t>QUESTÃO55</t>
  </si>
  <si>
    <t>QUESTÃO56</t>
  </si>
  <si>
    <t>QUESTÃO57</t>
  </si>
  <si>
    <t>QUESTÃO58</t>
  </si>
  <si>
    <t>QUESTÃO59</t>
  </si>
  <si>
    <t>QUESTÃO60</t>
  </si>
  <si>
    <t>QUESTÃO61</t>
  </si>
  <si>
    <t>QUESTÃO62</t>
  </si>
  <si>
    <t>QUESTÃO63</t>
  </si>
  <si>
    <t>QUESTÃO64</t>
  </si>
  <si>
    <t>QUESTÃO65</t>
  </si>
  <si>
    <t>QUESTÃO66</t>
  </si>
  <si>
    <t>QUESTÃO67</t>
  </si>
  <si>
    <t>QUESTÃO68</t>
  </si>
  <si>
    <t>QUESTÃO69</t>
  </si>
  <si>
    <t>QUESTÃO70</t>
  </si>
  <si>
    <t>QUESTÃO71</t>
  </si>
  <si>
    <t>QUESTÃO72</t>
  </si>
  <si>
    <t>QUESTÃO73</t>
  </si>
  <si>
    <t>QUESTÃO74</t>
  </si>
  <si>
    <t>QUESTÃO75</t>
  </si>
  <si>
    <t>QUESTÃO76</t>
  </si>
  <si>
    <t>QUESTÃO77</t>
  </si>
  <si>
    <t>QUESTÃO78</t>
  </si>
  <si>
    <t>QUESTÃO79</t>
  </si>
  <si>
    <t>QUESTÃO80</t>
  </si>
  <si>
    <t>QUESTÃO81</t>
  </si>
  <si>
    <t>QUESTÃO82</t>
  </si>
  <si>
    <t>QUESTÃO83</t>
  </si>
  <si>
    <t>QUESTÃO84</t>
  </si>
  <si>
    <t>QUESTÃO85</t>
  </si>
  <si>
    <t>QUESTÃO86</t>
  </si>
  <si>
    <t>QUESTÃO87</t>
  </si>
  <si>
    <t>QUESTÃO88</t>
  </si>
  <si>
    <t>QUESTÃO89</t>
  </si>
  <si>
    <t>QUESTÃO90</t>
  </si>
  <si>
    <t>QUESTÃO91</t>
  </si>
  <si>
    <t>QUESTÃO92</t>
  </si>
  <si>
    <t>QUESTÃO93</t>
  </si>
  <si>
    <t>QUESTÃO94</t>
  </si>
  <si>
    <t>QUESTÃO95</t>
  </si>
  <si>
    <t>QUESTÃO96</t>
  </si>
  <si>
    <t>QUESTÃO97</t>
  </si>
  <si>
    <t>QUESTÃO98</t>
  </si>
  <si>
    <t>QUESTÃO99</t>
  </si>
  <si>
    <t>QUESTÃO100</t>
  </si>
  <si>
    <t>QUESTÃO101</t>
  </si>
  <si>
    <t>QUESTÃO102</t>
  </si>
  <si>
    <t>QUESTÃO103</t>
  </si>
  <si>
    <t>QUESTÃO104</t>
  </si>
  <si>
    <t>QUESTÃO105</t>
  </si>
  <si>
    <t>QUESTÃO106</t>
  </si>
  <si>
    <t>QUESTÃO107</t>
  </si>
  <si>
    <t>QUESTÃO108</t>
  </si>
  <si>
    <t>QUESTÃO109</t>
  </si>
  <si>
    <t>QUESTÃO110</t>
  </si>
  <si>
    <t>QUESTÃO111</t>
  </si>
  <si>
    <t>QUESTÃO112</t>
  </si>
  <si>
    <t>QUESTÃO113</t>
  </si>
  <si>
    <t>QUESTÃO114</t>
  </si>
  <si>
    <t>QUESTÃO115</t>
  </si>
  <si>
    <t>QUESTÃO116</t>
  </si>
  <si>
    <t>QUESTÃO117</t>
  </si>
  <si>
    <t>QUESTÃO118</t>
  </si>
  <si>
    <t>QUESTÃO119</t>
  </si>
  <si>
    <t>QUESTÃO120</t>
  </si>
  <si>
    <t>QUESTÃO121</t>
  </si>
  <si>
    <t>QUESTÃO122</t>
  </si>
  <si>
    <t>QUESTÃO123</t>
  </si>
  <si>
    <t>QUESTÃO124</t>
  </si>
  <si>
    <t>QUESTÃO125</t>
  </si>
  <si>
    <t>QUESTÃO126</t>
  </si>
  <si>
    <t>QUESTÃO127</t>
  </si>
  <si>
    <t>QUESTÃO128</t>
  </si>
  <si>
    <t>QUESTÃO129</t>
  </si>
  <si>
    <t>QUESTÃO130</t>
  </si>
  <si>
    <t>QUESTÃO131</t>
  </si>
  <si>
    <t>QUESTÃO132</t>
  </si>
  <si>
    <t>QUESTÃO133</t>
  </si>
  <si>
    <t>QUESTÃO134</t>
  </si>
  <si>
    <t>QUESTÃO135</t>
  </si>
  <si>
    <t>QUESTÃO136</t>
  </si>
  <si>
    <t>QUESTÃO137</t>
  </si>
  <si>
    <t>QUESTÃO138</t>
  </si>
  <si>
    <t>QUESTÃO139</t>
  </si>
  <si>
    <t>QUESTÃO140</t>
  </si>
  <si>
    <t>QUESTÃO141</t>
  </si>
  <si>
    <t>QUESTÃO142</t>
  </si>
  <si>
    <t>QUESTÃO143</t>
  </si>
  <si>
    <t>QUESTÃO144</t>
  </si>
  <si>
    <t>QUESTÃO145</t>
  </si>
  <si>
    <t>QUESTÃO146</t>
  </si>
  <si>
    <t>QUESTÃO147</t>
  </si>
  <si>
    <t>QUESTÃO148</t>
  </si>
  <si>
    <t>QUESTÃO149</t>
  </si>
  <si>
    <t>QUESTÃO150</t>
  </si>
  <si>
    <t>QUESTÃO151</t>
  </si>
  <si>
    <t>QUESTÃO152</t>
  </si>
  <si>
    <t>QUESTÃO153</t>
  </si>
  <si>
    <t>QUESTÃO154</t>
  </si>
  <si>
    <t>QUESTÃO155</t>
  </si>
  <si>
    <t>QUESTÃO156</t>
  </si>
  <si>
    <t>QUESTÃO157</t>
  </si>
  <si>
    <t>QUESTÃO158</t>
  </si>
  <si>
    <t>QUESTÃO159</t>
  </si>
  <si>
    <t>QUESTÃO160</t>
  </si>
  <si>
    <t>QUESTÃO161</t>
  </si>
  <si>
    <t>QUESTÃO162</t>
  </si>
  <si>
    <t>QUESTÃO163</t>
  </si>
  <si>
    <t>QUESTÃO164</t>
  </si>
  <si>
    <t>QUESTÃO165</t>
  </si>
  <si>
    <t>QUESTÃO166</t>
  </si>
  <si>
    <t>QUESTÃO167</t>
  </si>
  <si>
    <t>QUESTÃO168</t>
  </si>
  <si>
    <t>QUESTÃO169</t>
  </si>
  <si>
    <t>QUESTÃO170</t>
  </si>
  <si>
    <t>QUESTÃO171</t>
  </si>
  <si>
    <t>QUESTÃO172</t>
  </si>
  <si>
    <t>QUESTÃO173</t>
  </si>
  <si>
    <t>QUESTÃO174</t>
  </si>
  <si>
    <t>QUESTÃO175</t>
  </si>
  <si>
    <t>QUESTÃO176</t>
  </si>
  <si>
    <t>QUESTÃO177</t>
  </si>
  <si>
    <t>QUESTÃO178</t>
  </si>
  <si>
    <t>QUESTÃO179</t>
  </si>
  <si>
    <t>QUESTÃO180</t>
  </si>
  <si>
    <t>QUESTÃO181</t>
  </si>
  <si>
    <t>QUESTÃO182</t>
  </si>
  <si>
    <t>QUESTÃO183</t>
  </si>
  <si>
    <t>QUESTÃO184</t>
  </si>
  <si>
    <t>QUESTÃO185</t>
  </si>
  <si>
    <t>QUESTÃO186</t>
  </si>
  <si>
    <t>QUESTÃO187</t>
  </si>
  <si>
    <t>QUESTÃO188</t>
  </si>
  <si>
    <t>QUESTÃO189</t>
  </si>
  <si>
    <t>QUESTÃO190</t>
  </si>
  <si>
    <t>QUESTÃO191</t>
  </si>
  <si>
    <t>QUESTÃO192</t>
  </si>
  <si>
    <t>QUESTÃO193</t>
  </si>
  <si>
    <t>QUESTÃO194</t>
  </si>
  <si>
    <t>QUESTÃO195</t>
  </si>
  <si>
    <t>QUESTÃO196</t>
  </si>
  <si>
    <t>QUESTÃO197</t>
  </si>
  <si>
    <t>QUESTÃO198</t>
  </si>
  <si>
    <t>QUESTÃO199</t>
  </si>
  <si>
    <t>QUESTÃO200</t>
  </si>
  <si>
    <t>QUESTÃO201</t>
  </si>
  <si>
    <t>QUESTÃO202</t>
  </si>
  <si>
    <t>QUESTÃO203</t>
  </si>
  <si>
    <t>QUESTÃO204</t>
  </si>
  <si>
    <t>QUESTÃO205</t>
  </si>
  <si>
    <t>QUESTÃO206</t>
  </si>
  <si>
    <t>QUESTÃO207</t>
  </si>
  <si>
    <t>QUESTÃO208</t>
  </si>
  <si>
    <t>QUESTÃO209</t>
  </si>
  <si>
    <t>QUESTÃO210</t>
  </si>
  <si>
    <t>QUESTÃO211</t>
  </si>
  <si>
    <t>QUESTÃO212</t>
  </si>
  <si>
    <t>QUESTÃO213</t>
  </si>
  <si>
    <t>QUESTÃO214</t>
  </si>
  <si>
    <t>QUESTÃO215</t>
  </si>
  <si>
    <t>QUESTÃO216</t>
  </si>
  <si>
    <t>QUESTÃO217</t>
  </si>
  <si>
    <t>QUESTÃO218</t>
  </si>
  <si>
    <t>QUESTÃO219</t>
  </si>
  <si>
    <t>QUESTÃO220</t>
  </si>
  <si>
    <t>QUESTÃO221</t>
  </si>
  <si>
    <t>QUESTÃO222</t>
  </si>
  <si>
    <t>QUESTÃO223</t>
  </si>
  <si>
    <t>QUESTÃO224</t>
  </si>
  <si>
    <t>QUESTÃO225</t>
  </si>
  <si>
    <t>QUESTÃO226</t>
  </si>
  <si>
    <t>QUESTÃO227</t>
  </si>
  <si>
    <t>QUESTÃO228</t>
  </si>
  <si>
    <t>QUESTÃO229</t>
  </si>
  <si>
    <t>QUESTÃO230</t>
  </si>
  <si>
    <t>QUESTÃO231</t>
  </si>
  <si>
    <t>QUESTÃO232</t>
  </si>
  <si>
    <t>QUESTÃO233</t>
  </si>
  <si>
    <t>QUESTÃO234</t>
  </si>
  <si>
    <t>QUESTÃO235</t>
  </si>
  <si>
    <t>QUESTÃO236</t>
  </si>
  <si>
    <t>QUESTÃO237</t>
  </si>
  <si>
    <t>QUESTÃO238</t>
  </si>
  <si>
    <t>QUESTÃO239</t>
  </si>
  <si>
    <t>QUESTÃO240</t>
  </si>
  <si>
    <t>QUESTÃO241</t>
  </si>
  <si>
    <t>QUESTÃO242</t>
  </si>
  <si>
    <t>QUESTÃO243</t>
  </si>
  <si>
    <t>QUESTÃO244</t>
  </si>
  <si>
    <t>QUESTÃO245</t>
  </si>
  <si>
    <t>QUESTÃO246</t>
  </si>
  <si>
    <t>QUESTÃO247</t>
  </si>
  <si>
    <t>QUESTÃO248</t>
  </si>
  <si>
    <t>QUESTÃO249</t>
  </si>
  <si>
    <t>QUESTÃO250</t>
  </si>
  <si>
    <t>QUESTÃO251</t>
  </si>
  <si>
    <t>QUESTÃO252</t>
  </si>
  <si>
    <t>QUESTÃO253</t>
  </si>
  <si>
    <t>QUESTÃO254</t>
  </si>
  <si>
    <t>QUESTÃO255</t>
  </si>
  <si>
    <t>QUESTÃO256</t>
  </si>
  <si>
    <t>QUESTÃO257</t>
  </si>
  <si>
    <t>QUESTÃO258</t>
  </si>
  <si>
    <t>QUESTÃO259</t>
  </si>
  <si>
    <t>QUESTÃO260</t>
  </si>
  <si>
    <t>QUESTÃO261</t>
  </si>
  <si>
    <t>QUESTÃO262</t>
  </si>
  <si>
    <t>QUESTÃO263</t>
  </si>
  <si>
    <t>QUESTÃO264</t>
  </si>
  <si>
    <t>QUESTÃO265</t>
  </si>
  <si>
    <t>QUESTÃO266</t>
  </si>
  <si>
    <t>QUESTÃO267</t>
  </si>
  <si>
    <t>QUESTÃO268</t>
  </si>
  <si>
    <t>QUESTÃO269</t>
  </si>
  <si>
    <t>QUESTÃO270</t>
  </si>
  <si>
    <t>QUESTÃO271</t>
  </si>
  <si>
    <t>QUESTÃO272</t>
  </si>
  <si>
    <t>QUESTÃO273</t>
  </si>
  <si>
    <t>QUESTÃO274</t>
  </si>
  <si>
    <t>QUESTÃO275</t>
  </si>
  <si>
    <t>QUESTÃO276</t>
  </si>
  <si>
    <t>QUESTÃO277</t>
  </si>
  <si>
    <t>QUESTÃO278</t>
  </si>
  <si>
    <t>QUESTÃO279</t>
  </si>
  <si>
    <t>QUESTÃO280</t>
  </si>
  <si>
    <t>QUESTÃO281</t>
  </si>
  <si>
    <t>QUESTÃO282</t>
  </si>
  <si>
    <t>QUESTÃO283</t>
  </si>
  <si>
    <t>QUESTÃO284</t>
  </si>
  <si>
    <t>QUESTÃO285</t>
  </si>
  <si>
    <t>QUESTÃO286</t>
  </si>
  <si>
    <t>QUESTÃO287</t>
  </si>
  <si>
    <t>QUESTÃO288</t>
  </si>
  <si>
    <t>QUESTÃO289</t>
  </si>
  <si>
    <t>QUESTÃO290</t>
  </si>
  <si>
    <t>QUESTÃO291</t>
  </si>
  <si>
    <t>QUESTÃO292</t>
  </si>
  <si>
    <t>QUESTÃO293</t>
  </si>
  <si>
    <t>QUESTÃO294</t>
  </si>
  <si>
    <t>QUESTÃO295</t>
  </si>
  <si>
    <t>QUESTÃO296</t>
  </si>
  <si>
    <t>QUESTÃO297</t>
  </si>
  <si>
    <t>QUESTÃO298</t>
  </si>
  <si>
    <t>QUESTÃO299</t>
  </si>
  <si>
    <t>QUESTÃO300</t>
  </si>
  <si>
    <t>QUESTÃO301</t>
  </si>
  <si>
    <t>QUESTÃO302</t>
  </si>
  <si>
    <t>QUESTÃO303</t>
  </si>
  <si>
    <t>PERCENTUAIS</t>
  </si>
  <si>
    <t>EIXO</t>
  </si>
  <si>
    <t>Dimensões</t>
  </si>
  <si>
    <t>Eixos e Dimensões apresentados nesse bloco</t>
  </si>
  <si>
    <t xml:space="preserve">TOTAL </t>
  </si>
  <si>
    <t>DOCENTE TOTAL %</t>
  </si>
  <si>
    <t>TÉCNICO %</t>
  </si>
  <si>
    <t>TOTAL %</t>
  </si>
  <si>
    <t>A quais Programas de Pós-graduação você está vinculado/a? [ENSINO DE HISTÓRIA]</t>
  </si>
  <si>
    <t>A quais Programas de Pós-graduação você está vinculado/a? [História]</t>
  </si>
  <si>
    <t>A quais Programas de Pós-graduação você está vinculado/a? [PROFNIT - PROPRIEDADE INTELECTUAL E Transferência DE TECNOLOGIA PARA INOVAÇÃO]</t>
  </si>
  <si>
    <t>Por gentileza, indique os módulos do Sistema de Gestão Acadêmica (SIGA) que você utiliza: [Graduação</t>
  </si>
  <si>
    <t>Por gentileza, indique os módulos do Sistema de Gestão Acadêmica (SIGA) que você utiliza: [Extensão]</t>
  </si>
  <si>
    <t>Por gentileza, indique os módulos do Sistema de Gestão Acadêmica (SIGA) que você utiliza: [Pós-graduação lato sensu]</t>
  </si>
  <si>
    <t>Por gentileza, indique os módulos do Sistema de Gestão Acadêmica (SIGA) que você utiliza: [Pós-graduação stricto sensu]</t>
  </si>
  <si>
    <t>Por gentileza, indique os módulos do Sistema de Gestão Acadêmica (SIGA) que você utiliza: [Residência]</t>
  </si>
  <si>
    <t>Por gentileza, indique os módulos do Sistema de Gestão Acadêmica (SIGA) que você utiliza: [Gestão de contratos e convênios]</t>
  </si>
  <si>
    <t>Por gentileza, indique os módulos do Sistema de Gestão Acadêmica (SIGA) que você utiliza: [Gestão de pessoas (avaliação de desempenho, capacitação, PDP)]</t>
  </si>
  <si>
    <t>Por gentileza, indique os módulos do Sistema de Gestão Acadêmica (SIGA) que você utiliza: [Centro de Línguas e Interculturalidade - Celin]</t>
  </si>
  <si>
    <t>SIGA - Graduação</t>
  </si>
  <si>
    <t>SIGA - Extensão</t>
  </si>
  <si>
    <t>SIGA - Pós-Graduação Lato</t>
  </si>
  <si>
    <t>SIGA - Pós-Graduação Stricto</t>
  </si>
  <si>
    <r>
      <t>SIGA - Pós-Graduação</t>
    </r>
    <r>
      <rPr>
        <i/>
        <sz val="10"/>
        <rFont val="Arial"/>
        <family val="2"/>
      </rPr>
      <t xml:space="preserve"> Lato</t>
    </r>
  </si>
  <si>
    <r>
      <t xml:space="preserve">SIGA - Pós-Graduação </t>
    </r>
    <r>
      <rPr>
        <i/>
        <sz val="10"/>
        <rFont val="Arial"/>
        <family val="2"/>
      </rPr>
      <t>Stricto</t>
    </r>
  </si>
  <si>
    <t>SIGA  - Gestão de Contratos e Convênios</t>
  </si>
  <si>
    <t>SIGA - Gestão de pessoas (avaliação de desempenho, capacitação, PDP</t>
  </si>
  <si>
    <t>Centro de Línguas e Interculturalidade - Celin</t>
  </si>
  <si>
    <t>Questão 238</t>
  </si>
  <si>
    <t>Questão 239</t>
  </si>
  <si>
    <t>Questão 240</t>
  </si>
  <si>
    <t>Questão 241</t>
  </si>
  <si>
    <t>Questão 242</t>
  </si>
  <si>
    <t>Questão 243</t>
  </si>
  <si>
    <t>Questão 244</t>
  </si>
  <si>
    <t>Questão 245</t>
  </si>
  <si>
    <t>Por gentileza, indique os módulos do Sistema de Gestão Acadêmica (SIGA) que você utiliza:</t>
  </si>
  <si>
    <t xml:space="preserve">Discordo </t>
  </si>
  <si>
    <t>POLÍTICAS DE GESTÃO</t>
  </si>
  <si>
    <t xml:space="preserve">Gestão de Pessoas </t>
  </si>
  <si>
    <t>Infraestrutura</t>
  </si>
  <si>
    <t>INFRAESTRUTURA</t>
  </si>
  <si>
    <t>Gestão Insitucional</t>
  </si>
  <si>
    <t xml:space="preserve">ENSINO, PESQUISA EXTENSÃO </t>
  </si>
  <si>
    <t>Pós-graduação Lato Sensu</t>
  </si>
  <si>
    <t>Internacioalização</t>
  </si>
  <si>
    <t xml:space="preserve">Assistência Estudantil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</si>
</sst>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"/>
  </numFmts>
  <fonts count="6" x14ac:knownFonts="1"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43" fontId="2" fillId="0" borderId="0" xfId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5" fillId="0" borderId="0" xfId="0" applyFont="1"/>
    <xf numFmtId="0" fontId="5" fillId="2" borderId="9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4" fillId="0" borderId="9" xfId="0" applyFont="1" applyBorder="1" applyAlignment="1">
      <alignment wrapText="1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horizontal="left" wrapText="1"/>
    </xf>
    <xf numFmtId="0" fontId="0" fillId="0" borderId="11" xfId="0" applyBorder="1"/>
    <xf numFmtId="1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left" vertical="center" wrapText="1"/>
    </xf>
    <xf numFmtId="1" fontId="0" fillId="0" borderId="9" xfId="0" applyNumberFormat="1" applyBorder="1" applyAlignment="1">
      <alignment horizontal="left" vertical="center"/>
    </xf>
    <xf numFmtId="1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1" fontId="0" fillId="0" borderId="9" xfId="3" applyNumberFormat="1" applyFont="1" applyBorder="1" applyAlignment="1">
      <alignment horizontal="left"/>
    </xf>
    <xf numFmtId="1" fontId="0" fillId="0" borderId="9" xfId="0" applyNumberFormat="1" applyBorder="1" applyAlignment="1">
      <alignment horizontal="left"/>
    </xf>
    <xf numFmtId="1" fontId="0" fillId="0" borderId="12" xfId="0" applyNumberFormat="1" applyBorder="1" applyAlignment="1">
      <alignment horizontal="left"/>
    </xf>
    <xf numFmtId="1" fontId="0" fillId="0" borderId="9" xfId="0" applyNumberFormat="1" applyBorder="1"/>
    <xf numFmtId="1" fontId="0" fillId="0" borderId="6" xfId="0" applyNumberFormat="1" applyBorder="1"/>
    <xf numFmtId="0" fontId="0" fillId="0" borderId="10" xfId="0" applyBorder="1" applyAlignment="1">
      <alignment horizontal="center" vertical="center"/>
    </xf>
    <xf numFmtId="2" fontId="2" fillId="0" borderId="9" xfId="3" applyNumberFormat="1" applyBorder="1" applyAlignment="1">
      <alignment horizontal="center" vertical="center"/>
    </xf>
    <xf numFmtId="2" fontId="2" fillId="0" borderId="9" xfId="2" applyNumberFormat="1" applyBorder="1" applyAlignment="1">
      <alignment horizontal="left" vertical="center"/>
    </xf>
    <xf numFmtId="2" fontId="0" fillId="0" borderId="9" xfId="0" applyNumberFormat="1" applyBorder="1" applyAlignment="1">
      <alignment horizontal="left"/>
    </xf>
    <xf numFmtId="0" fontId="0" fillId="0" borderId="9" xfId="0" applyBorder="1" applyAlignment="1">
      <alignment horizontal="left" vertical="center"/>
    </xf>
    <xf numFmtId="164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/>
    <xf numFmtId="0" fontId="5" fillId="2" borderId="1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9" fontId="2" fillId="0" borderId="9" xfId="3" applyBorder="1" applyAlignment="1">
      <alignment horizontal="left" vertical="center"/>
    </xf>
    <xf numFmtId="9" fontId="0" fillId="0" borderId="9" xfId="3" applyFont="1" applyBorder="1" applyAlignment="1">
      <alignment horizontal="left"/>
    </xf>
    <xf numFmtId="9" fontId="2" fillId="0" borderId="9" xfId="3" applyBorder="1" applyAlignment="1">
      <alignment horizontal="center" vertical="center"/>
    </xf>
    <xf numFmtId="9" fontId="0" fillId="0" borderId="9" xfId="3" applyFont="1" applyBorder="1" applyAlignment="1">
      <alignment horizontal="center"/>
    </xf>
    <xf numFmtId="9" fontId="0" fillId="0" borderId="9" xfId="3" applyFont="1" applyBorder="1" applyAlignment="1">
      <alignment horizontal="center" wrapText="1"/>
    </xf>
    <xf numFmtId="9" fontId="0" fillId="0" borderId="9" xfId="3" applyFont="1" applyBorder="1" applyAlignment="1">
      <alignment horizontal="center" vertical="center"/>
    </xf>
    <xf numFmtId="0" fontId="5" fillId="2" borderId="9" xfId="0" applyFont="1" applyFill="1" applyBorder="1" applyAlignment="1">
      <alignment horizontal="left" wrapText="1"/>
    </xf>
    <xf numFmtId="0" fontId="5" fillId="4" borderId="10" xfId="0" applyFont="1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0" fontId="5" fillId="2" borderId="9" xfId="0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0" xfId="0" applyAlignment="1"/>
  </cellXfs>
  <cellStyles count="4">
    <cellStyle name="Normal" xfId="0" builtinId="0"/>
    <cellStyle name="Porcentagem" xfId="3" builtinId="5"/>
    <cellStyle name="Porcentagem 2" xfId="2" xr:uid="{90C2845E-B997-4120-80F6-15E34185A210}"/>
    <cellStyle name="Vírgula 2" xfId="1" xr:uid="{E647CC11-E083-4A47-8DCC-B045405E4A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calcChain" Target="calcChain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theme" Target="theme/theme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00.xml.rels><?xml version="1.0" encoding="UTF-8" standalone="yes"?>
<Relationships xmlns="http://schemas.openxmlformats.org/package/2006/relationships"><Relationship Id="rId2" Type="http://schemas.microsoft.com/office/2011/relationships/chartColorStyle" Target="colors100.xml"/><Relationship Id="rId1" Type="http://schemas.microsoft.com/office/2011/relationships/chartStyle" Target="style100.xml"/></Relationships>
</file>

<file path=xl/charts/_rels/chart101.xml.rels><?xml version="1.0" encoding="UTF-8" standalone="yes"?>
<Relationships xmlns="http://schemas.openxmlformats.org/package/2006/relationships"><Relationship Id="rId2" Type="http://schemas.microsoft.com/office/2011/relationships/chartColorStyle" Target="colors101.xml"/><Relationship Id="rId1" Type="http://schemas.microsoft.com/office/2011/relationships/chartStyle" Target="style101.xml"/></Relationships>
</file>

<file path=xl/charts/_rels/chart102.xml.rels><?xml version="1.0" encoding="UTF-8" standalone="yes"?>
<Relationships xmlns="http://schemas.openxmlformats.org/package/2006/relationships"><Relationship Id="rId2" Type="http://schemas.microsoft.com/office/2011/relationships/chartColorStyle" Target="colors102.xml"/><Relationship Id="rId1" Type="http://schemas.microsoft.com/office/2011/relationships/chartStyle" Target="style102.xml"/></Relationships>
</file>

<file path=xl/charts/_rels/chart103.xml.rels><?xml version="1.0" encoding="UTF-8" standalone="yes"?>
<Relationships xmlns="http://schemas.openxmlformats.org/package/2006/relationships"><Relationship Id="rId2" Type="http://schemas.microsoft.com/office/2011/relationships/chartColorStyle" Target="colors103.xml"/><Relationship Id="rId1" Type="http://schemas.microsoft.com/office/2011/relationships/chartStyle" Target="style103.xml"/></Relationships>
</file>

<file path=xl/charts/_rels/chart104.xml.rels><?xml version="1.0" encoding="UTF-8" standalone="yes"?>
<Relationships xmlns="http://schemas.openxmlformats.org/package/2006/relationships"><Relationship Id="rId2" Type="http://schemas.microsoft.com/office/2011/relationships/chartColorStyle" Target="colors104.xml"/><Relationship Id="rId1" Type="http://schemas.microsoft.com/office/2011/relationships/chartStyle" Target="style104.xml"/></Relationships>
</file>

<file path=xl/charts/_rels/chart105.xml.rels><?xml version="1.0" encoding="UTF-8" standalone="yes"?>
<Relationships xmlns="http://schemas.openxmlformats.org/package/2006/relationships"><Relationship Id="rId2" Type="http://schemas.microsoft.com/office/2011/relationships/chartColorStyle" Target="colors105.xml"/><Relationship Id="rId1" Type="http://schemas.microsoft.com/office/2011/relationships/chartStyle" Target="style105.xml"/></Relationships>
</file>

<file path=xl/charts/_rels/chart106.xml.rels><?xml version="1.0" encoding="UTF-8" standalone="yes"?>
<Relationships xmlns="http://schemas.openxmlformats.org/package/2006/relationships"><Relationship Id="rId2" Type="http://schemas.microsoft.com/office/2011/relationships/chartColorStyle" Target="colors106.xml"/><Relationship Id="rId1" Type="http://schemas.microsoft.com/office/2011/relationships/chartStyle" Target="style106.xml"/></Relationships>
</file>

<file path=xl/charts/_rels/chart107.xml.rels><?xml version="1.0" encoding="UTF-8" standalone="yes"?>
<Relationships xmlns="http://schemas.openxmlformats.org/package/2006/relationships"><Relationship Id="rId2" Type="http://schemas.microsoft.com/office/2011/relationships/chartColorStyle" Target="colors107.xml"/><Relationship Id="rId1" Type="http://schemas.microsoft.com/office/2011/relationships/chartStyle" Target="style107.xml"/></Relationships>
</file>

<file path=xl/charts/_rels/chart108.xml.rels><?xml version="1.0" encoding="UTF-8" standalone="yes"?>
<Relationships xmlns="http://schemas.openxmlformats.org/package/2006/relationships"><Relationship Id="rId2" Type="http://schemas.microsoft.com/office/2011/relationships/chartColorStyle" Target="colors108.xml"/><Relationship Id="rId1" Type="http://schemas.microsoft.com/office/2011/relationships/chartStyle" Target="style10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88.xml"/><Relationship Id="rId1" Type="http://schemas.microsoft.com/office/2011/relationships/chartStyle" Target="style88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89.xml"/><Relationship Id="rId1" Type="http://schemas.microsoft.com/office/2011/relationships/chartStyle" Target="style8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0.xml.rels><?xml version="1.0" encoding="UTF-8" standalone="yes"?>
<Relationships xmlns="http://schemas.openxmlformats.org/package/2006/relationships"><Relationship Id="rId2" Type="http://schemas.microsoft.com/office/2011/relationships/chartColorStyle" Target="colors90.xml"/><Relationship Id="rId1" Type="http://schemas.microsoft.com/office/2011/relationships/chartStyle" Target="style90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91.xml"/><Relationship Id="rId1" Type="http://schemas.microsoft.com/office/2011/relationships/chartStyle" Target="style91.xml"/></Relationships>
</file>

<file path=xl/charts/_rels/chart92.xml.rels><?xml version="1.0" encoding="UTF-8" standalone="yes"?>
<Relationships xmlns="http://schemas.openxmlformats.org/package/2006/relationships"><Relationship Id="rId2" Type="http://schemas.microsoft.com/office/2011/relationships/chartColorStyle" Target="colors92.xml"/><Relationship Id="rId1" Type="http://schemas.microsoft.com/office/2011/relationships/chartStyle" Target="style92.xml"/></Relationships>
</file>

<file path=xl/charts/_rels/chart93.xml.rels><?xml version="1.0" encoding="UTF-8" standalone="yes"?>
<Relationships xmlns="http://schemas.openxmlformats.org/package/2006/relationships"><Relationship Id="rId2" Type="http://schemas.microsoft.com/office/2011/relationships/chartColorStyle" Target="colors93.xml"/><Relationship Id="rId1" Type="http://schemas.microsoft.com/office/2011/relationships/chartStyle" Target="style93.xml"/></Relationships>
</file>

<file path=xl/charts/_rels/chart94.xml.rels><?xml version="1.0" encoding="UTF-8" standalone="yes"?>
<Relationships xmlns="http://schemas.openxmlformats.org/package/2006/relationships"><Relationship Id="rId2" Type="http://schemas.microsoft.com/office/2011/relationships/chartColorStyle" Target="colors94.xml"/><Relationship Id="rId1" Type="http://schemas.microsoft.com/office/2011/relationships/chartStyle" Target="style94.xml"/></Relationships>
</file>

<file path=xl/charts/_rels/chart95.xml.rels><?xml version="1.0" encoding="UTF-8" standalone="yes"?>
<Relationships xmlns="http://schemas.openxmlformats.org/package/2006/relationships"><Relationship Id="rId2" Type="http://schemas.microsoft.com/office/2011/relationships/chartColorStyle" Target="colors95.xml"/><Relationship Id="rId1" Type="http://schemas.microsoft.com/office/2011/relationships/chartStyle" Target="style95.xml"/></Relationships>
</file>

<file path=xl/charts/_rels/chart96.xml.rels><?xml version="1.0" encoding="UTF-8" standalone="yes"?>
<Relationships xmlns="http://schemas.openxmlformats.org/package/2006/relationships"><Relationship Id="rId2" Type="http://schemas.microsoft.com/office/2011/relationships/chartColorStyle" Target="colors96.xml"/><Relationship Id="rId1" Type="http://schemas.microsoft.com/office/2011/relationships/chartStyle" Target="style96.xml"/></Relationships>
</file>

<file path=xl/charts/_rels/chart97.xml.rels><?xml version="1.0" encoding="UTF-8" standalone="yes"?>
<Relationships xmlns="http://schemas.openxmlformats.org/package/2006/relationships"><Relationship Id="rId2" Type="http://schemas.microsoft.com/office/2011/relationships/chartColorStyle" Target="colors97.xml"/><Relationship Id="rId1" Type="http://schemas.microsoft.com/office/2011/relationships/chartStyle" Target="style97.xml"/></Relationships>
</file>

<file path=xl/charts/_rels/chart98.xml.rels><?xml version="1.0" encoding="UTF-8" standalone="yes"?>
<Relationships xmlns="http://schemas.openxmlformats.org/package/2006/relationships"><Relationship Id="rId2" Type="http://schemas.microsoft.com/office/2011/relationships/chartColorStyle" Target="colors98.xml"/><Relationship Id="rId1" Type="http://schemas.microsoft.com/office/2011/relationships/chartStyle" Target="style98.xml"/></Relationships>
</file>

<file path=xl/charts/_rels/chart99.xml.rels><?xml version="1.0" encoding="UTF-8" standalone="yes"?>
<Relationships xmlns="http://schemas.openxmlformats.org/package/2006/relationships"><Relationship Id="rId2" Type="http://schemas.microsoft.com/office/2011/relationships/chartColorStyle" Target="colors99.xml"/><Relationship Id="rId1" Type="http://schemas.microsoft.com/office/2011/relationships/chartStyle" Target="style9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'Q190'!$B$9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'Q190'!$A$10:$A$11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'Q190'!$B$10:$B$11</c:f>
              <c:numCache>
                <c:formatCode>0%</c:formatCode>
                <c:ptCount val="2"/>
                <c:pt idx="0">
                  <c:v>0.04</c:v>
                </c:pt>
                <c:pt idx="1">
                  <c:v>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3E-4A96-B6CF-8E77EF3A13C8}"/>
            </c:ext>
          </c:extLst>
        </c:ser>
        <c:ser>
          <c:idx val="1"/>
          <c:order val="1"/>
          <c:tx>
            <c:strRef>
              <c:f>'Q190'!$C$9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'Q190'!$A$10:$A$11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'Q190'!$C$10:$C$11</c:f>
              <c:numCache>
                <c:formatCode>0%</c:formatCode>
                <c:ptCount val="2"/>
                <c:pt idx="0">
                  <c:v>0</c:v>
                </c:pt>
                <c:pt idx="1">
                  <c:v>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3E-4A96-B6CF-8E77EF3A13C8}"/>
            </c:ext>
          </c:extLst>
        </c:ser>
        <c:ser>
          <c:idx val="2"/>
          <c:order val="2"/>
          <c:tx>
            <c:strRef>
              <c:f>'Q190'!$D$9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'Q190'!$A$10:$A$11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'Q190'!$D$10:$D$11</c:f>
              <c:numCache>
                <c:formatCode>0%</c:formatCode>
                <c:ptCount val="2"/>
                <c:pt idx="0">
                  <c:v>0.04</c:v>
                </c:pt>
                <c:pt idx="1">
                  <c:v>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3E-4A96-B6CF-8E77EF3A13C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'Q199'!$B$9:$B$14</c:f>
              <c:numCache>
                <c:formatCode>0%</c:formatCode>
                <c:ptCount val="6"/>
                <c:pt idx="0">
                  <c:v>0.125</c:v>
                </c:pt>
                <c:pt idx="1">
                  <c:v>0.375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BB-4516-8A51-562EB1B4A6E3}"/>
            </c:ext>
          </c:extLst>
        </c:ser>
        <c:ser>
          <c:idx val="2"/>
          <c:order val="1"/>
          <c:tx>
            <c:strRef>
              <c:f>'Q199'!$C$8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'Q199'!$C$9:$C$14</c:f>
              <c:numCache>
                <c:formatCode>0%</c:formatCode>
                <c:ptCount val="6"/>
                <c:pt idx="0">
                  <c:v>0</c:v>
                </c:pt>
                <c:pt idx="1">
                  <c:v>0.125</c:v>
                </c:pt>
                <c:pt idx="2">
                  <c:v>0</c:v>
                </c:pt>
                <c:pt idx="3">
                  <c:v>0.125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BB-4516-8A51-562EB1B4A6E3}"/>
            </c:ext>
          </c:extLst>
        </c:ser>
        <c:ser>
          <c:idx val="0"/>
          <c:order val="2"/>
          <c:tx>
            <c:strRef>
              <c:f>'Q199'!$D$8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'Q199'!$D$9:$D$14</c:f>
              <c:numCache>
                <c:formatCode>0%</c:formatCode>
                <c:ptCount val="6"/>
                <c:pt idx="0">
                  <c:v>0.125</c:v>
                </c:pt>
                <c:pt idx="1">
                  <c:v>0.5</c:v>
                </c:pt>
                <c:pt idx="2">
                  <c:v>0.25</c:v>
                </c:pt>
                <c:pt idx="3">
                  <c:v>0.125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BB-4516-8A51-562EB1B4A6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'Q295'!$A$9:$A$10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'Q295'!$B$9:$B$10</c:f>
              <c:numCache>
                <c:formatCode>0%</c:formatCode>
                <c:ptCount val="2"/>
                <c:pt idx="0">
                  <c:v>0.20833333333333334</c:v>
                </c:pt>
                <c:pt idx="1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E3-4D29-982C-5B72DAD6072E}"/>
            </c:ext>
          </c:extLst>
        </c:ser>
        <c:ser>
          <c:idx val="2"/>
          <c:order val="1"/>
          <c:tx>
            <c:strRef>
              <c:f>'Q295'!$C$8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'Q295'!$A$9:$A$10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'Q295'!$C$9:$C$10</c:f>
              <c:numCache>
                <c:formatCode>0%</c:formatCode>
                <c:ptCount val="2"/>
                <c:pt idx="0">
                  <c:v>0.25</c:v>
                </c:pt>
                <c:pt idx="1">
                  <c:v>0.20833333333333334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E3-4D29-982C-5B72DAD6072E}"/>
            </c:ext>
          </c:extLst>
        </c:ser>
        <c:ser>
          <c:idx val="0"/>
          <c:order val="2"/>
          <c:tx>
            <c:strRef>
              <c:f>'Q295'!$D$8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'Q295'!$A$9:$A$10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'Q295'!$D$9:$D$10</c:f>
              <c:numCache>
                <c:formatCode>0%</c:formatCode>
                <c:ptCount val="2"/>
                <c:pt idx="0">
                  <c:v>0.45833333333333337</c:v>
                </c:pt>
                <c:pt idx="1">
                  <c:v>0.54166666666666663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E3-4D29-982C-5B72DAD607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'Q296'!$B$9:$B$14</c:f>
              <c:numCache>
                <c:formatCode>0%</c:formatCode>
                <c:ptCount val="6"/>
                <c:pt idx="0">
                  <c:v>0.1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  <c:pt idx="4">
                  <c:v>0.1</c:v>
                </c:pt>
                <c:pt idx="5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90-49C2-BAAD-2EBCA0C92021}"/>
            </c:ext>
          </c:extLst>
        </c:ser>
        <c:ser>
          <c:idx val="2"/>
          <c:order val="1"/>
          <c:tx>
            <c:strRef>
              <c:f>'Q296'!$C$8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'Q296'!$C$9:$C$14</c:f>
              <c:numCache>
                <c:formatCode>0%</c:formatCode>
                <c:ptCount val="6"/>
                <c:pt idx="0">
                  <c:v>0.1</c:v>
                </c:pt>
                <c:pt idx="1">
                  <c:v>0.2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90-49C2-BAAD-2EBCA0C92021}"/>
            </c:ext>
          </c:extLst>
        </c:ser>
        <c:ser>
          <c:idx val="0"/>
          <c:order val="2"/>
          <c:tx>
            <c:strRef>
              <c:f>'Q296'!$D$8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'Q296'!$D$9:$D$14</c:f>
              <c:numCache>
                <c:formatCode>0%</c:formatCode>
                <c:ptCount val="6"/>
                <c:pt idx="0">
                  <c:v>0.2</c:v>
                </c:pt>
                <c:pt idx="1">
                  <c:v>0.2</c:v>
                </c:pt>
                <c:pt idx="2">
                  <c:v>0.30000000000000004</c:v>
                </c:pt>
                <c:pt idx="3">
                  <c:v>0.1</c:v>
                </c:pt>
                <c:pt idx="4">
                  <c:v>0.2</c:v>
                </c:pt>
                <c:pt idx="5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90-49C2-BAAD-2EBCA0C9202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'Q297'!$B$9:$B$14</c:f>
              <c:numCache>
                <c:formatCode>0%</c:formatCode>
                <c:ptCount val="6"/>
                <c:pt idx="0">
                  <c:v>0.1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  <c:pt idx="4">
                  <c:v>0.1</c:v>
                </c:pt>
                <c:pt idx="5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B4-4473-B2AD-A9669F6C5A88}"/>
            </c:ext>
          </c:extLst>
        </c:ser>
        <c:ser>
          <c:idx val="2"/>
          <c:order val="1"/>
          <c:tx>
            <c:strRef>
              <c:f>'Q297'!$C$8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'Q297'!$C$9:$C$14</c:f>
              <c:numCache>
                <c:formatCode>0%</c:formatCode>
                <c:ptCount val="6"/>
                <c:pt idx="0">
                  <c:v>0.1</c:v>
                </c:pt>
                <c:pt idx="1">
                  <c:v>0.2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B4-4473-B2AD-A9669F6C5A88}"/>
            </c:ext>
          </c:extLst>
        </c:ser>
        <c:ser>
          <c:idx val="0"/>
          <c:order val="2"/>
          <c:tx>
            <c:strRef>
              <c:f>'Q297'!$D$8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'Q297'!$D$9:$D$14</c:f>
              <c:numCache>
                <c:formatCode>0%</c:formatCode>
                <c:ptCount val="6"/>
                <c:pt idx="0">
                  <c:v>0.2</c:v>
                </c:pt>
                <c:pt idx="1">
                  <c:v>0.2</c:v>
                </c:pt>
                <c:pt idx="2">
                  <c:v>0.30000000000000004</c:v>
                </c:pt>
                <c:pt idx="3">
                  <c:v>0.1</c:v>
                </c:pt>
                <c:pt idx="4">
                  <c:v>0.2</c:v>
                </c:pt>
                <c:pt idx="5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B4-4473-B2AD-A9669F6C5A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'Q298'!$B$9:$B$14</c:f>
              <c:numCache>
                <c:formatCode>0%</c:formatCode>
                <c:ptCount val="6"/>
                <c:pt idx="0">
                  <c:v>9.0909090909090912E-2</c:v>
                </c:pt>
                <c:pt idx="1">
                  <c:v>0</c:v>
                </c:pt>
                <c:pt idx="2">
                  <c:v>0.27272727272727271</c:v>
                </c:pt>
                <c:pt idx="3">
                  <c:v>0</c:v>
                </c:pt>
                <c:pt idx="4">
                  <c:v>9.0909090909090912E-2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6A-4AB4-B308-F45E5C70BE8B}"/>
            </c:ext>
          </c:extLst>
        </c:ser>
        <c:ser>
          <c:idx val="2"/>
          <c:order val="1"/>
          <c:tx>
            <c:strRef>
              <c:f>'Q298'!$C$8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'Q298'!$C$9:$C$14</c:f>
              <c:numCache>
                <c:formatCode>0%</c:formatCode>
                <c:ptCount val="6"/>
                <c:pt idx="0">
                  <c:v>0.18181818181818182</c:v>
                </c:pt>
                <c:pt idx="1">
                  <c:v>9.0909090909090912E-2</c:v>
                </c:pt>
                <c:pt idx="2">
                  <c:v>9.0909090909090912E-2</c:v>
                </c:pt>
                <c:pt idx="3">
                  <c:v>9.0909090909090912E-2</c:v>
                </c:pt>
                <c:pt idx="4">
                  <c:v>9.0909090909090912E-2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6A-4AB4-B308-F45E5C70BE8B}"/>
            </c:ext>
          </c:extLst>
        </c:ser>
        <c:ser>
          <c:idx val="0"/>
          <c:order val="2"/>
          <c:tx>
            <c:strRef>
              <c:f>'Q298'!$D$8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'Q298'!$D$9:$D$14</c:f>
              <c:numCache>
                <c:formatCode>0%</c:formatCode>
                <c:ptCount val="6"/>
                <c:pt idx="0">
                  <c:v>0.27272727272727271</c:v>
                </c:pt>
                <c:pt idx="1">
                  <c:v>9.0909090909090912E-2</c:v>
                </c:pt>
                <c:pt idx="2">
                  <c:v>0.36363636363636365</c:v>
                </c:pt>
                <c:pt idx="3">
                  <c:v>9.0909090909090912E-2</c:v>
                </c:pt>
                <c:pt idx="4">
                  <c:v>0.18181818181818182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6A-4AB4-B308-F45E5C70BE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'Q299'!$A$9:$A$10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'Q299'!$B$9:$B$10</c:f>
              <c:numCache>
                <c:formatCode>0%</c:formatCode>
                <c:ptCount val="2"/>
                <c:pt idx="0">
                  <c:v>0</c:v>
                </c:pt>
                <c:pt idx="1">
                  <c:v>0.54166666666666663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03-4CF1-8C48-97995358CF32}"/>
            </c:ext>
          </c:extLst>
        </c:ser>
        <c:ser>
          <c:idx val="2"/>
          <c:order val="1"/>
          <c:tx>
            <c:strRef>
              <c:f>'Q299'!$C$8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'Q299'!$A$9:$A$10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'Q299'!$C$9:$C$10</c:f>
              <c:numCache>
                <c:formatCode>0%</c:formatCode>
                <c:ptCount val="2"/>
                <c:pt idx="0">
                  <c:v>4.1666666666666664E-2</c:v>
                </c:pt>
                <c:pt idx="1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03-4CF1-8C48-97995358CF32}"/>
            </c:ext>
          </c:extLst>
        </c:ser>
        <c:ser>
          <c:idx val="0"/>
          <c:order val="2"/>
          <c:tx>
            <c:strRef>
              <c:f>'Q299'!$D$8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'Q299'!$A$9:$A$10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'Q299'!$D$9:$D$10</c:f>
              <c:numCache>
                <c:formatCode>0%</c:formatCode>
                <c:ptCount val="2"/>
                <c:pt idx="0">
                  <c:v>4.1666666666666664E-2</c:v>
                </c:pt>
                <c:pt idx="1">
                  <c:v>0.95833333333333326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03-4CF1-8C48-97995358CF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'Q300'!$B$8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'Q300'!$B$9:$B$14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F2-4297-B62C-9A3C2045BFAE}"/>
            </c:ext>
          </c:extLst>
        </c:ser>
        <c:ser>
          <c:idx val="2"/>
          <c:order val="1"/>
          <c:tx>
            <c:strRef>
              <c:f>'Q300'!$C$8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'Q300'!$C$9:$C$14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F2-4297-B62C-9A3C2045BFAE}"/>
            </c:ext>
          </c:extLst>
        </c:ser>
        <c:ser>
          <c:idx val="0"/>
          <c:order val="2"/>
          <c:tx>
            <c:strRef>
              <c:f>'Q300'!$D$8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'Q300'!$D$9:$D$14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F2-4297-B62C-9A3C2045BF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'Q301'!$B$8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'Q301'!$B$9:$B$14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E0-4E6D-AB56-5953DB1FAEA0}"/>
            </c:ext>
          </c:extLst>
        </c:ser>
        <c:ser>
          <c:idx val="2"/>
          <c:order val="1"/>
          <c:tx>
            <c:strRef>
              <c:f>'Q301'!$C$8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'Q301'!$C$9:$C$14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E0-4E6D-AB56-5953DB1FAEA0}"/>
            </c:ext>
          </c:extLst>
        </c:ser>
        <c:ser>
          <c:idx val="0"/>
          <c:order val="2"/>
          <c:tx>
            <c:strRef>
              <c:f>'Q301'!$D$8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'Q301'!$D$9:$D$14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E0-4E6D-AB56-5953DB1FAE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'Q302'!$B$8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6-46E0-B4EA-2C38DB1E915D}"/>
            </c:ext>
          </c:extLst>
        </c:ser>
        <c:ser>
          <c:idx val="2"/>
          <c:order val="1"/>
          <c:tx>
            <c:strRef>
              <c:f>'Q302'!$C$8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'Q302'!$C$9:$C$14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26-46E0-B4EA-2C38DB1E915D}"/>
            </c:ext>
          </c:extLst>
        </c:ser>
        <c:ser>
          <c:idx val="0"/>
          <c:order val="2"/>
          <c:tx>
            <c:strRef>
              <c:f>'Q302'!$D$8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'Q302'!$D$9:$D$14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26-46E0-B4EA-2C38DB1E91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'Q303'!$B$8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00-4040-ADBF-272EE33BA4FE}"/>
            </c:ext>
          </c:extLst>
        </c:ser>
        <c:ser>
          <c:idx val="2"/>
          <c:order val="1"/>
          <c:tx>
            <c:strRef>
              <c:f>'Q303'!$C$8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'Q303'!$C$9:$C$14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00-4040-ADBF-272EE33BA4FE}"/>
            </c:ext>
          </c:extLst>
        </c:ser>
        <c:ser>
          <c:idx val="0"/>
          <c:order val="2"/>
          <c:tx>
            <c:strRef>
              <c:f>'Q303'!$D$8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'Q303'!$D$9:$D$14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00-4040-ADBF-272EE33BA4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'Q200'!$B$9:$B$14</c:f>
              <c:numCache>
                <c:formatCode>0%</c:formatCode>
                <c:ptCount val="6"/>
                <c:pt idx="0">
                  <c:v>0.125</c:v>
                </c:pt>
                <c:pt idx="1">
                  <c:v>0.375</c:v>
                </c:pt>
                <c:pt idx="2">
                  <c:v>0</c:v>
                </c:pt>
                <c:pt idx="3">
                  <c:v>0.125</c:v>
                </c:pt>
                <c:pt idx="4">
                  <c:v>0</c:v>
                </c:pt>
                <c:pt idx="5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98-4D47-859C-4BC8F03E34D5}"/>
            </c:ext>
          </c:extLst>
        </c:ser>
        <c:ser>
          <c:idx val="2"/>
          <c:order val="1"/>
          <c:tx>
            <c:strRef>
              <c:f>'Q200'!$C$8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'Q200'!$C$9:$C$14</c:f>
              <c:numCache>
                <c:formatCode>0%</c:formatCode>
                <c:ptCount val="6"/>
                <c:pt idx="0">
                  <c:v>0</c:v>
                </c:pt>
                <c:pt idx="1">
                  <c:v>0.125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98-4D47-859C-4BC8F03E34D5}"/>
            </c:ext>
          </c:extLst>
        </c:ser>
        <c:ser>
          <c:idx val="0"/>
          <c:order val="2"/>
          <c:tx>
            <c:strRef>
              <c:f>'Q200'!$D$8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'Q200'!$D$9:$D$14</c:f>
              <c:numCache>
                <c:formatCode>0%</c:formatCode>
                <c:ptCount val="6"/>
                <c:pt idx="0">
                  <c:v>0.125</c:v>
                </c:pt>
                <c:pt idx="1">
                  <c:v>0.5</c:v>
                </c:pt>
                <c:pt idx="2">
                  <c:v>0.125</c:v>
                </c:pt>
                <c:pt idx="3">
                  <c:v>0.125</c:v>
                </c:pt>
                <c:pt idx="4">
                  <c:v>0</c:v>
                </c:pt>
                <c:pt idx="5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98-4D47-859C-4BC8F03E34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'Q201'!$B$9:$B$14</c:f>
              <c:numCache>
                <c:formatCode>0%</c:formatCode>
                <c:ptCount val="6"/>
                <c:pt idx="0">
                  <c:v>0.25</c:v>
                </c:pt>
                <c:pt idx="1">
                  <c:v>0.25</c:v>
                </c:pt>
                <c:pt idx="2">
                  <c:v>0.125</c:v>
                </c:pt>
                <c:pt idx="3">
                  <c:v>0.125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76-42C5-B146-43DD2928D821}"/>
            </c:ext>
          </c:extLst>
        </c:ser>
        <c:ser>
          <c:idx val="2"/>
          <c:order val="1"/>
          <c:tx>
            <c:strRef>
              <c:f>'Q201'!$C$8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'Q201'!$C$9:$C$14</c:f>
              <c:numCache>
                <c:formatCode>0%</c:formatCode>
                <c:ptCount val="6"/>
                <c:pt idx="0">
                  <c:v>0</c:v>
                </c:pt>
                <c:pt idx="1">
                  <c:v>0.125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76-42C5-B146-43DD2928D821}"/>
            </c:ext>
          </c:extLst>
        </c:ser>
        <c:ser>
          <c:idx val="0"/>
          <c:order val="2"/>
          <c:tx>
            <c:strRef>
              <c:f>'Q201'!$D$8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'Q201'!$D$9:$D$14</c:f>
              <c:numCache>
                <c:formatCode>0%</c:formatCode>
                <c:ptCount val="6"/>
                <c:pt idx="0">
                  <c:v>0.25</c:v>
                </c:pt>
                <c:pt idx="1">
                  <c:v>0.375</c:v>
                </c:pt>
                <c:pt idx="2">
                  <c:v>0.25</c:v>
                </c:pt>
                <c:pt idx="3">
                  <c:v>0.125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76-42C5-B146-43DD2928D82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'Q202'!$B$9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'Q202'!$A$10:$A$11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'Q202'!$B$10:$B$11</c:f>
              <c:numCache>
                <c:formatCode>0%</c:formatCode>
                <c:ptCount val="2"/>
                <c:pt idx="0">
                  <c:v>0</c:v>
                </c:pt>
                <c:pt idx="1">
                  <c:v>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9-47DD-9EFD-E85703D80104}"/>
            </c:ext>
          </c:extLst>
        </c:ser>
        <c:ser>
          <c:idx val="1"/>
          <c:order val="1"/>
          <c:tx>
            <c:strRef>
              <c:f>'Q202'!$C$9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'Q202'!$A$10:$A$11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'Q202'!$C$10:$C$11</c:f>
              <c:numCache>
                <c:formatCode>0%</c:formatCode>
                <c:ptCount val="2"/>
                <c:pt idx="0">
                  <c:v>0.04</c:v>
                </c:pt>
                <c:pt idx="1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9-47DD-9EFD-E85703D80104}"/>
            </c:ext>
          </c:extLst>
        </c:ser>
        <c:ser>
          <c:idx val="2"/>
          <c:order val="2"/>
          <c:tx>
            <c:strRef>
              <c:f>'Q202'!$D$9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'Q202'!$A$10:$A$11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'Q202'!$D$10:$D$11</c:f>
              <c:numCache>
                <c:formatCode>0%</c:formatCode>
                <c:ptCount val="2"/>
                <c:pt idx="0">
                  <c:v>0.04</c:v>
                </c:pt>
                <c:pt idx="1">
                  <c:v>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9-47DD-9EFD-E85703D801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'Q204'!$B$9:$B$14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79-4F4B-A096-FE68E8568C2B}"/>
            </c:ext>
          </c:extLst>
        </c:ser>
        <c:ser>
          <c:idx val="2"/>
          <c:order val="1"/>
          <c:tx>
            <c:strRef>
              <c:f>'Q204'!$C$8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'Q204'!$C$9:$C$14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79-4F4B-A096-FE68E8568C2B}"/>
            </c:ext>
          </c:extLst>
        </c:ser>
        <c:ser>
          <c:idx val="0"/>
          <c:order val="2"/>
          <c:tx>
            <c:strRef>
              <c:f>'Q204'!$D$8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'Q204'!$D$9:$D$14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79-4F4B-A096-FE68E8568C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FC-4B45-A1A8-CFB7D1AD511B}"/>
            </c:ext>
          </c:extLst>
        </c:ser>
        <c:ser>
          <c:idx val="2"/>
          <c:order val="1"/>
          <c:tx>
            <c:strRef>
              <c:f>'Q203'!$C$8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'Q203'!$C$9:$C$14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FC-4B45-A1A8-CFB7D1AD511B}"/>
            </c:ext>
          </c:extLst>
        </c:ser>
        <c:ser>
          <c:idx val="0"/>
          <c:order val="2"/>
          <c:tx>
            <c:strRef>
              <c:f>'Q203'!$D$8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'Q203'!$D$9:$D$14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FC-4B45-A1A8-CFB7D1AD51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'Q205'!$B$9:$B$14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DF-4F4C-B0B2-6A327E5789A4}"/>
            </c:ext>
          </c:extLst>
        </c:ser>
        <c:ser>
          <c:idx val="2"/>
          <c:order val="1"/>
          <c:tx>
            <c:strRef>
              <c:f>'Q205'!$C$8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'Q205'!$C$9:$C$14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DF-4F4C-B0B2-6A327E5789A4}"/>
            </c:ext>
          </c:extLst>
        </c:ser>
        <c:ser>
          <c:idx val="0"/>
          <c:order val="2"/>
          <c:tx>
            <c:strRef>
              <c:f>'Q205'!$D$8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'Q205'!$D$9:$D$14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DF-4F4C-B0B2-6A327E5789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03-4129-A5CD-1774EDF8262F}"/>
            </c:ext>
          </c:extLst>
        </c:ser>
        <c:ser>
          <c:idx val="2"/>
          <c:order val="1"/>
          <c:tx>
            <c:strRef>
              <c:f>'Q206'!$C$8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'Q206'!$C$9:$C$14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03-4129-A5CD-1774EDF8262F}"/>
            </c:ext>
          </c:extLst>
        </c:ser>
        <c:ser>
          <c:idx val="0"/>
          <c:order val="2"/>
          <c:tx>
            <c:strRef>
              <c:f>'Q206'!$D$8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'Q206'!$D$9:$D$14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03-4129-A5CD-1774EDF826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D4-4174-882B-5A03EC9CCA75}"/>
            </c:ext>
          </c:extLst>
        </c:ser>
        <c:ser>
          <c:idx val="2"/>
          <c:order val="1"/>
          <c:tx>
            <c:strRef>
              <c:f>'Q207'!$C$8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'Q207'!$C$9:$C$14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D4-4174-882B-5A03EC9CCA75}"/>
            </c:ext>
          </c:extLst>
        </c:ser>
        <c:ser>
          <c:idx val="0"/>
          <c:order val="2"/>
          <c:tx>
            <c:strRef>
              <c:f>'Q207'!$D$8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'Q207'!$D$9:$D$14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D4-4174-882B-5A03EC9CCA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'Q208'!$B$9:$B$14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F6-443E-90F3-E1BB69B90BEE}"/>
            </c:ext>
          </c:extLst>
        </c:ser>
        <c:ser>
          <c:idx val="2"/>
          <c:order val="1"/>
          <c:tx>
            <c:strRef>
              <c:f>'Q208'!$C$8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'Q208'!$C$9:$C$14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F6-443E-90F3-E1BB69B90BEE}"/>
            </c:ext>
          </c:extLst>
        </c:ser>
        <c:ser>
          <c:idx val="0"/>
          <c:order val="2"/>
          <c:tx>
            <c:strRef>
              <c:f>'Q208'!$D$8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'Q208'!$D$9:$D$14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F6-443E-90F3-E1BB69B90BE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'Q191'!$B$9:$B$14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1-4AD3-8FD3-4D4AD04F9186}"/>
            </c:ext>
          </c:extLst>
        </c:ser>
        <c:ser>
          <c:idx val="2"/>
          <c:order val="1"/>
          <c:tx>
            <c:strRef>
              <c:f>'Q191'!$C$8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'Q191'!$C$9:$C$14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1-4AD3-8FD3-4D4AD04F9186}"/>
            </c:ext>
          </c:extLst>
        </c:ser>
        <c:ser>
          <c:idx val="0"/>
          <c:order val="2"/>
          <c:tx>
            <c:strRef>
              <c:f>'Q191'!$D$8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'Q191'!$D$9:$D$14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E1-4AD3-8FD3-4D4AD04F91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'Q209'!$B$9:$B$14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1C-4A0A-8D94-D9FB3C620517}"/>
            </c:ext>
          </c:extLst>
        </c:ser>
        <c:ser>
          <c:idx val="2"/>
          <c:order val="1"/>
          <c:tx>
            <c:strRef>
              <c:f>'Q209'!$C$8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'Q209'!$C$9:$C$14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1C-4A0A-8D94-D9FB3C620517}"/>
            </c:ext>
          </c:extLst>
        </c:ser>
        <c:ser>
          <c:idx val="0"/>
          <c:order val="2"/>
          <c:tx>
            <c:strRef>
              <c:f>'Q209'!$D$8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'Q209'!$D$9:$D$14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1C-4A0A-8D94-D9FB3C6205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'Q210'!$B$9:$B$14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9-4426-96FC-2F3BD5E9EFFF}"/>
            </c:ext>
          </c:extLst>
        </c:ser>
        <c:ser>
          <c:idx val="2"/>
          <c:order val="1"/>
          <c:tx>
            <c:strRef>
              <c:f>'Q210'!$C$8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'Q210'!$C$9:$C$14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9-4426-96FC-2F3BD5E9EFFF}"/>
            </c:ext>
          </c:extLst>
        </c:ser>
        <c:ser>
          <c:idx val="0"/>
          <c:order val="2"/>
          <c:tx>
            <c:strRef>
              <c:f>'Q210'!$D$8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'Q210'!$D$9:$D$14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39-4426-96FC-2F3BD5E9EF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'Q211'!$B$9:$B$14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01-4268-8D35-0BB3B469F8B8}"/>
            </c:ext>
          </c:extLst>
        </c:ser>
        <c:ser>
          <c:idx val="2"/>
          <c:order val="1"/>
          <c:tx>
            <c:strRef>
              <c:f>'Q211'!$C$8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'Q211'!$C$9:$C$14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01-4268-8D35-0BB3B469F8B8}"/>
            </c:ext>
          </c:extLst>
        </c:ser>
        <c:ser>
          <c:idx val="0"/>
          <c:order val="2"/>
          <c:tx>
            <c:strRef>
              <c:f>'Q211'!$D$8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'Q211'!$D$9:$D$14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01-4268-8D35-0BB3B469F8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0C-42E4-987E-4654272D568A}"/>
            </c:ext>
          </c:extLst>
        </c:ser>
        <c:ser>
          <c:idx val="2"/>
          <c:order val="1"/>
          <c:tx>
            <c:strRef>
              <c:f>'Q212'!$C$8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'Q212'!$C$9:$C$14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0C-42E4-987E-4654272D568A}"/>
            </c:ext>
          </c:extLst>
        </c:ser>
        <c:ser>
          <c:idx val="0"/>
          <c:order val="2"/>
          <c:tx>
            <c:strRef>
              <c:f>'Q212'!$D$8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'Q212'!$D$9:$D$14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0C-42E4-987E-4654272D56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6B-4FC5-AC1F-A695FDE03270}"/>
            </c:ext>
          </c:extLst>
        </c:ser>
        <c:ser>
          <c:idx val="2"/>
          <c:order val="1"/>
          <c:tx>
            <c:strRef>
              <c:f>'Q213'!$C$8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'Q213'!$C$9:$C$14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6B-4FC5-AC1F-A695FDE03270}"/>
            </c:ext>
          </c:extLst>
        </c:ser>
        <c:ser>
          <c:idx val="0"/>
          <c:order val="2"/>
          <c:tx>
            <c:strRef>
              <c:f>'Q213'!$D$8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'Q213'!$D$9:$D$14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6B-4FC5-AC1F-A695FDE032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'Q214'!$B$9:$B$14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2-45B8-BBCE-0E59996063A4}"/>
            </c:ext>
          </c:extLst>
        </c:ser>
        <c:ser>
          <c:idx val="2"/>
          <c:order val="1"/>
          <c:tx>
            <c:strRef>
              <c:f>'Q214'!$C$8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'Q214'!$C$9:$C$14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D2-45B8-BBCE-0E59996063A4}"/>
            </c:ext>
          </c:extLst>
        </c:ser>
        <c:ser>
          <c:idx val="0"/>
          <c:order val="2"/>
          <c:tx>
            <c:strRef>
              <c:f>'Q214'!$D$8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'Q214'!$D$9:$D$14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D2-45B8-BBCE-0E59996063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'Q215'!$B$9:$B$14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5C-406B-A236-1A0F5AD55D56}"/>
            </c:ext>
          </c:extLst>
        </c:ser>
        <c:ser>
          <c:idx val="2"/>
          <c:order val="1"/>
          <c:tx>
            <c:strRef>
              <c:f>'Q215'!$C$8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'Q215'!$C$9:$C$14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5C-406B-A236-1A0F5AD55D56}"/>
            </c:ext>
          </c:extLst>
        </c:ser>
        <c:ser>
          <c:idx val="0"/>
          <c:order val="2"/>
          <c:tx>
            <c:strRef>
              <c:f>'Q215'!$D$8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'Q215'!$D$9:$D$14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5C-406B-A236-1A0F5AD55D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47-4102-A299-9730F83AEF3F}"/>
            </c:ext>
          </c:extLst>
        </c:ser>
        <c:ser>
          <c:idx val="2"/>
          <c:order val="1"/>
          <c:tx>
            <c:strRef>
              <c:f>'Q216'!$C$8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'Q216'!$C$9:$C$14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47-4102-A299-9730F83AEF3F}"/>
            </c:ext>
          </c:extLst>
        </c:ser>
        <c:ser>
          <c:idx val="0"/>
          <c:order val="2"/>
          <c:tx>
            <c:strRef>
              <c:f>'Q216'!$D$8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'Q216'!$D$9:$D$14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47-4102-A299-9730F83AEF3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45-4E40-A707-351A6944ED86}"/>
            </c:ext>
          </c:extLst>
        </c:ser>
        <c:ser>
          <c:idx val="2"/>
          <c:order val="1"/>
          <c:tx>
            <c:strRef>
              <c:f>'Q217'!$C$8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'Q217'!$C$9:$C$14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45-4E40-A707-351A6944ED86}"/>
            </c:ext>
          </c:extLst>
        </c:ser>
        <c:ser>
          <c:idx val="0"/>
          <c:order val="2"/>
          <c:tx>
            <c:strRef>
              <c:f>'Q217'!$D$8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'Q217'!$D$9:$D$14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45-4E40-A707-351A6944ED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'Q218'!$B$9:$B$14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8-4FCD-B748-EC15866656B6}"/>
            </c:ext>
          </c:extLst>
        </c:ser>
        <c:ser>
          <c:idx val="2"/>
          <c:order val="1"/>
          <c:tx>
            <c:strRef>
              <c:f>'Q218'!$C$8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'Q218'!$C$9:$C$14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88-4FCD-B748-EC15866656B6}"/>
            </c:ext>
          </c:extLst>
        </c:ser>
        <c:ser>
          <c:idx val="0"/>
          <c:order val="2"/>
          <c:tx>
            <c:strRef>
              <c:f>'Q218'!$D$8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'Q218'!$D$9:$D$14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88-4FCD-B748-EC15866656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F9-4EAD-9A69-D800A87FBFFD}"/>
            </c:ext>
          </c:extLst>
        </c:ser>
        <c:ser>
          <c:idx val="2"/>
          <c:order val="1"/>
          <c:tx>
            <c:strRef>
              <c:f>'Q192'!$C$8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'Q192'!$C$9:$C$14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F9-4EAD-9A69-D800A87FBFFD}"/>
            </c:ext>
          </c:extLst>
        </c:ser>
        <c:ser>
          <c:idx val="0"/>
          <c:order val="2"/>
          <c:tx>
            <c:strRef>
              <c:f>'Q192'!$D$8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'Q192'!$D$9:$D$14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F9-4EAD-9A69-D800A87FBFF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'Q219'!$B$9:$B$14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03-4521-B3E1-385B82008308}"/>
            </c:ext>
          </c:extLst>
        </c:ser>
        <c:ser>
          <c:idx val="2"/>
          <c:order val="1"/>
          <c:tx>
            <c:strRef>
              <c:f>'Q219'!$C$8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'Q219'!$C$9:$C$14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03-4521-B3E1-385B82008308}"/>
            </c:ext>
          </c:extLst>
        </c:ser>
        <c:ser>
          <c:idx val="0"/>
          <c:order val="2"/>
          <c:tx>
            <c:strRef>
              <c:f>'Q219'!$D$8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'Q219'!$D$9:$D$14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03-4521-B3E1-385B820083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'Q220'!$B$9:$B$14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E-40A5-85BA-3C7F5ACFE6C0}"/>
            </c:ext>
          </c:extLst>
        </c:ser>
        <c:ser>
          <c:idx val="2"/>
          <c:order val="1"/>
          <c:tx>
            <c:strRef>
              <c:f>'Q220'!$C$8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'Q220'!$C$9:$C$14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1E-40A5-85BA-3C7F5ACFE6C0}"/>
            </c:ext>
          </c:extLst>
        </c:ser>
        <c:ser>
          <c:idx val="0"/>
          <c:order val="2"/>
          <c:tx>
            <c:strRef>
              <c:f>'Q220'!$D$8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'Q220'!$D$9:$D$14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1E-40A5-85BA-3C7F5ACFE6C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'Q221'!$B$9:$B$14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2A-4288-A7A3-1C349517D872}"/>
            </c:ext>
          </c:extLst>
        </c:ser>
        <c:ser>
          <c:idx val="2"/>
          <c:order val="1"/>
          <c:tx>
            <c:strRef>
              <c:f>'Q221'!$C$8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'Q221'!$C$9:$C$14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2A-4288-A7A3-1C349517D872}"/>
            </c:ext>
          </c:extLst>
        </c:ser>
        <c:ser>
          <c:idx val="0"/>
          <c:order val="2"/>
          <c:tx>
            <c:strRef>
              <c:f>'Q221'!$D$8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'Q221'!$D$9:$D$14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2A-4288-A7A3-1C349517D8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43-4461-9E21-24182AABD215}"/>
            </c:ext>
          </c:extLst>
        </c:ser>
        <c:ser>
          <c:idx val="2"/>
          <c:order val="1"/>
          <c:tx>
            <c:strRef>
              <c:f>'Q222'!$C$8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'Q222'!$C$9:$C$14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43-4461-9E21-24182AABD215}"/>
            </c:ext>
          </c:extLst>
        </c:ser>
        <c:ser>
          <c:idx val="0"/>
          <c:order val="2"/>
          <c:tx>
            <c:strRef>
              <c:f>'Q222'!$D$8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'Q222'!$D$9:$D$14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43-4461-9E21-24182AABD2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BC-42E8-A6D0-37653E84C099}"/>
            </c:ext>
          </c:extLst>
        </c:ser>
        <c:ser>
          <c:idx val="2"/>
          <c:order val="1"/>
          <c:tx>
            <c:strRef>
              <c:f>'Q223'!$C$8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'Q223'!$C$9:$C$14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BC-42E8-A6D0-37653E84C099}"/>
            </c:ext>
          </c:extLst>
        </c:ser>
        <c:ser>
          <c:idx val="0"/>
          <c:order val="2"/>
          <c:tx>
            <c:strRef>
              <c:f>'Q223'!$D$8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'Q223'!$D$9:$D$14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BC-42E8-A6D0-37653E84C0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'Q224'!$B$9:$B$14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7-42EC-BF84-92EB0A771042}"/>
            </c:ext>
          </c:extLst>
        </c:ser>
        <c:ser>
          <c:idx val="2"/>
          <c:order val="1"/>
          <c:tx>
            <c:strRef>
              <c:f>'Q224'!$C$8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'Q224'!$C$9:$C$14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37-42EC-BF84-92EB0A771042}"/>
            </c:ext>
          </c:extLst>
        </c:ser>
        <c:ser>
          <c:idx val="0"/>
          <c:order val="2"/>
          <c:tx>
            <c:strRef>
              <c:f>'Q224'!$D$8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'Q224'!$D$9:$D$14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37-42EC-BF84-92EB0A7710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'Q225'!$B$9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'Q225'!$B$10:$B$11</c:f>
              <c:numCache>
                <c:formatCode>0%</c:formatCode>
                <c:ptCount val="2"/>
                <c:pt idx="0">
                  <c:v>0.2</c:v>
                </c:pt>
                <c:pt idx="1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27-4345-A043-663B425A4D80}"/>
            </c:ext>
          </c:extLst>
        </c:ser>
        <c:ser>
          <c:idx val="1"/>
          <c:order val="1"/>
          <c:tx>
            <c:strRef>
              <c:f>'Q225'!$C$9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'Q225'!$C$10:$C$11</c:f>
              <c:numCache>
                <c:formatCode>0%</c:formatCode>
                <c:ptCount val="2"/>
                <c:pt idx="0">
                  <c:v>0.08</c:v>
                </c:pt>
                <c:pt idx="1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27-4345-A043-663B425A4D80}"/>
            </c:ext>
          </c:extLst>
        </c:ser>
        <c:ser>
          <c:idx val="2"/>
          <c:order val="2"/>
          <c:tx>
            <c:strRef>
              <c:f>'Q225'!$D$9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'Q225'!$D$10:$D$11</c:f>
              <c:numCache>
                <c:formatCode>0%</c:formatCode>
                <c:ptCount val="2"/>
                <c:pt idx="0">
                  <c:v>0.28000000000000003</c:v>
                </c:pt>
                <c:pt idx="1">
                  <c:v>0.72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27-4345-A043-663B425A4D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'Q226'!$B$9:$B$14</c:f>
              <c:numCache>
                <c:formatCode>0%</c:formatCode>
                <c:ptCount val="6"/>
                <c:pt idx="0">
                  <c:v>0.2857142857142857</c:v>
                </c:pt>
                <c:pt idx="1">
                  <c:v>0</c:v>
                </c:pt>
                <c:pt idx="2">
                  <c:v>0.42857142857142855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BF-4482-B0BD-F1AAD68A90FE}"/>
            </c:ext>
          </c:extLst>
        </c:ser>
        <c:ser>
          <c:idx val="2"/>
          <c:order val="1"/>
          <c:tx>
            <c:strRef>
              <c:f>'Q226'!$C$8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'Q226'!$C$9:$C$14</c:f>
              <c:numCache>
                <c:formatCode>0%</c:formatCode>
                <c:ptCount val="6"/>
                <c:pt idx="0">
                  <c:v>0</c:v>
                </c:pt>
                <c:pt idx="1">
                  <c:v>0.14285714285714285</c:v>
                </c:pt>
                <c:pt idx="2">
                  <c:v>0.14285714285714285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BF-4482-B0BD-F1AAD68A90FE}"/>
            </c:ext>
          </c:extLst>
        </c:ser>
        <c:ser>
          <c:idx val="0"/>
          <c:order val="2"/>
          <c:tx>
            <c:strRef>
              <c:f>'Q226'!$D$8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'Q226'!$D$9:$D$14</c:f>
              <c:numCache>
                <c:formatCode>0%</c:formatCode>
                <c:ptCount val="6"/>
                <c:pt idx="0">
                  <c:v>0.2857142857142857</c:v>
                </c:pt>
                <c:pt idx="1">
                  <c:v>0.14285714285714285</c:v>
                </c:pt>
                <c:pt idx="2">
                  <c:v>0.5714285714285714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BF-4482-B0BD-F1AAD68A90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'Q227'!$B$9:$B$14</c:f>
              <c:numCache>
                <c:formatCode>0%</c:formatCode>
                <c:ptCount val="6"/>
                <c:pt idx="0">
                  <c:v>0.14285714285714285</c:v>
                </c:pt>
                <c:pt idx="1">
                  <c:v>0</c:v>
                </c:pt>
                <c:pt idx="2">
                  <c:v>0.14285714285714285</c:v>
                </c:pt>
                <c:pt idx="3">
                  <c:v>0.14285714285714285</c:v>
                </c:pt>
                <c:pt idx="4">
                  <c:v>0.14285714285714285</c:v>
                </c:pt>
                <c:pt idx="5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FD-4251-A66C-64D50AA4AA4D}"/>
            </c:ext>
          </c:extLst>
        </c:ser>
        <c:ser>
          <c:idx val="2"/>
          <c:order val="1"/>
          <c:tx>
            <c:strRef>
              <c:f>'Q227'!$C$8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'Q227'!$C$9:$C$14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0.2857142857142857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FD-4251-A66C-64D50AA4AA4D}"/>
            </c:ext>
          </c:extLst>
        </c:ser>
        <c:ser>
          <c:idx val="0"/>
          <c:order val="2"/>
          <c:tx>
            <c:strRef>
              <c:f>'Q227'!$D$8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'Q227'!$D$9:$D$14</c:f>
              <c:numCache>
                <c:formatCode>0%</c:formatCode>
                <c:ptCount val="6"/>
                <c:pt idx="0">
                  <c:v>0.14285714285714285</c:v>
                </c:pt>
                <c:pt idx="1">
                  <c:v>0</c:v>
                </c:pt>
                <c:pt idx="2">
                  <c:v>0.14285714285714285</c:v>
                </c:pt>
                <c:pt idx="3">
                  <c:v>0.42857142857142855</c:v>
                </c:pt>
                <c:pt idx="4">
                  <c:v>0.14285714285714285</c:v>
                </c:pt>
                <c:pt idx="5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FD-4251-A66C-64D50AA4AA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'Q228'!$B$9:$B$14</c:f>
              <c:numCache>
                <c:formatCode>0%</c:formatCode>
                <c:ptCount val="6"/>
                <c:pt idx="0">
                  <c:v>0.2857142857142857</c:v>
                </c:pt>
                <c:pt idx="1">
                  <c:v>0</c:v>
                </c:pt>
                <c:pt idx="2">
                  <c:v>0</c:v>
                </c:pt>
                <c:pt idx="3">
                  <c:v>0.14285714285714285</c:v>
                </c:pt>
                <c:pt idx="4">
                  <c:v>0.2857142857142857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D9-4C5A-AA7F-6DF2E1CAE1B3}"/>
            </c:ext>
          </c:extLst>
        </c:ser>
        <c:ser>
          <c:idx val="2"/>
          <c:order val="1"/>
          <c:tx>
            <c:strRef>
              <c:f>'Q228'!$C$8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'Q228'!$C$9:$C$14</c:f>
              <c:numCache>
                <c:formatCode>0%</c:formatCode>
                <c:ptCount val="6"/>
                <c:pt idx="0">
                  <c:v>0</c:v>
                </c:pt>
                <c:pt idx="1">
                  <c:v>0.14285714285714285</c:v>
                </c:pt>
                <c:pt idx="2">
                  <c:v>0.14285714285714285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D9-4C5A-AA7F-6DF2E1CAE1B3}"/>
            </c:ext>
          </c:extLst>
        </c:ser>
        <c:ser>
          <c:idx val="0"/>
          <c:order val="2"/>
          <c:tx>
            <c:strRef>
              <c:f>'Q228'!$D$8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'Q228'!$D$9:$D$14</c:f>
              <c:numCache>
                <c:formatCode>0%</c:formatCode>
                <c:ptCount val="6"/>
                <c:pt idx="0">
                  <c:v>0.2857142857142857</c:v>
                </c:pt>
                <c:pt idx="1">
                  <c:v>0.14285714285714285</c:v>
                </c:pt>
                <c:pt idx="2">
                  <c:v>0.14285714285714285</c:v>
                </c:pt>
                <c:pt idx="3">
                  <c:v>0.14285714285714285</c:v>
                </c:pt>
                <c:pt idx="4">
                  <c:v>0.2857142857142857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D9-4C5A-AA7F-6DF2E1CAE1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AB-4A97-A9DA-73EA6BB47F64}"/>
            </c:ext>
          </c:extLst>
        </c:ser>
        <c:ser>
          <c:idx val="2"/>
          <c:order val="1"/>
          <c:tx>
            <c:strRef>
              <c:f>'Q193'!$C$8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'Q193'!$C$9:$C$14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AB-4A97-A9DA-73EA6BB47F64}"/>
            </c:ext>
          </c:extLst>
        </c:ser>
        <c:ser>
          <c:idx val="0"/>
          <c:order val="2"/>
          <c:tx>
            <c:strRef>
              <c:f>'Q193'!$D$8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'Q193'!$D$9:$D$14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AB-4A97-A9DA-73EA6BB47F6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'Q229'!$B$9:$B$14</c:f>
              <c:numCache>
                <c:formatCode>0%</c:formatCode>
                <c:ptCount val="6"/>
                <c:pt idx="0">
                  <c:v>0.14285714285714285</c:v>
                </c:pt>
                <c:pt idx="1">
                  <c:v>0</c:v>
                </c:pt>
                <c:pt idx="2">
                  <c:v>0.14285714285714285</c:v>
                </c:pt>
                <c:pt idx="3">
                  <c:v>0</c:v>
                </c:pt>
                <c:pt idx="4">
                  <c:v>0.2857142857142857</c:v>
                </c:pt>
                <c:pt idx="5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B6-4D96-B589-941F57B73159}"/>
            </c:ext>
          </c:extLst>
        </c:ser>
        <c:ser>
          <c:idx val="2"/>
          <c:order val="1"/>
          <c:tx>
            <c:strRef>
              <c:f>'Q229'!$C$8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'Q229'!$C$9:$C$14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0.14285714285714285</c:v>
                </c:pt>
                <c:pt idx="3">
                  <c:v>0.14285714285714285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B6-4D96-B589-941F57B73159}"/>
            </c:ext>
          </c:extLst>
        </c:ser>
        <c:ser>
          <c:idx val="0"/>
          <c:order val="2"/>
          <c:tx>
            <c:strRef>
              <c:f>'Q229'!$D$8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'Q229'!$D$9:$D$14</c:f>
              <c:numCache>
                <c:formatCode>0%</c:formatCode>
                <c:ptCount val="6"/>
                <c:pt idx="0">
                  <c:v>0.14285714285714285</c:v>
                </c:pt>
                <c:pt idx="1">
                  <c:v>0</c:v>
                </c:pt>
                <c:pt idx="2">
                  <c:v>0.2857142857142857</c:v>
                </c:pt>
                <c:pt idx="3">
                  <c:v>0.14285714285714285</c:v>
                </c:pt>
                <c:pt idx="4">
                  <c:v>0.2857142857142857</c:v>
                </c:pt>
                <c:pt idx="5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B6-4D96-B589-941F57B731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'Q230'!$B$9:$B$14</c:f>
              <c:numCache>
                <c:formatCode>0%</c:formatCode>
                <c:ptCount val="6"/>
                <c:pt idx="0">
                  <c:v>0.14285714285714285</c:v>
                </c:pt>
                <c:pt idx="1">
                  <c:v>0</c:v>
                </c:pt>
                <c:pt idx="2">
                  <c:v>0.14285714285714285</c:v>
                </c:pt>
                <c:pt idx="3">
                  <c:v>0.14285714285714285</c:v>
                </c:pt>
                <c:pt idx="4">
                  <c:v>0.14285714285714285</c:v>
                </c:pt>
                <c:pt idx="5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AD-45BC-9569-1C04C5D11C39}"/>
            </c:ext>
          </c:extLst>
        </c:ser>
        <c:ser>
          <c:idx val="2"/>
          <c:order val="1"/>
          <c:tx>
            <c:strRef>
              <c:f>'Q230'!$C$8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'Q230'!$C$9:$C$14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0.14285714285714285</c:v>
                </c:pt>
                <c:pt idx="3">
                  <c:v>0.14285714285714285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AD-45BC-9569-1C04C5D11C39}"/>
            </c:ext>
          </c:extLst>
        </c:ser>
        <c:ser>
          <c:idx val="0"/>
          <c:order val="2"/>
          <c:tx>
            <c:strRef>
              <c:f>'Q230'!$D$8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'Q230'!$D$9:$D$14</c:f>
              <c:numCache>
                <c:formatCode>0%</c:formatCode>
                <c:ptCount val="6"/>
                <c:pt idx="0">
                  <c:v>0.14285714285714285</c:v>
                </c:pt>
                <c:pt idx="1">
                  <c:v>0</c:v>
                </c:pt>
                <c:pt idx="2">
                  <c:v>0.2857142857142857</c:v>
                </c:pt>
                <c:pt idx="3">
                  <c:v>0.2857142857142857</c:v>
                </c:pt>
                <c:pt idx="4">
                  <c:v>0.14285714285714285</c:v>
                </c:pt>
                <c:pt idx="5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AD-45BC-9569-1C04C5D11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'Q231'!$B$9:$B$14</c:f>
              <c:numCache>
                <c:formatCode>0%</c:formatCode>
                <c:ptCount val="6"/>
                <c:pt idx="0">
                  <c:v>0.2857142857142857</c:v>
                </c:pt>
                <c:pt idx="1">
                  <c:v>0</c:v>
                </c:pt>
                <c:pt idx="2">
                  <c:v>0.14285714285714285</c:v>
                </c:pt>
                <c:pt idx="3">
                  <c:v>0.14285714285714285</c:v>
                </c:pt>
                <c:pt idx="4">
                  <c:v>0</c:v>
                </c:pt>
                <c:pt idx="5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8-45C9-80E1-B8B06FD2502D}"/>
            </c:ext>
          </c:extLst>
        </c:ser>
        <c:ser>
          <c:idx val="2"/>
          <c:order val="1"/>
          <c:tx>
            <c:strRef>
              <c:f>'Q231'!$C$8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'Q231'!$C$9:$C$14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0.14285714285714285</c:v>
                </c:pt>
                <c:pt idx="3">
                  <c:v>0.14285714285714285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88-45C9-80E1-B8B06FD2502D}"/>
            </c:ext>
          </c:extLst>
        </c:ser>
        <c:ser>
          <c:idx val="0"/>
          <c:order val="2"/>
          <c:tx>
            <c:strRef>
              <c:f>'Q231'!$D$8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'Q231'!$D$9:$D$14</c:f>
              <c:numCache>
                <c:formatCode>0%</c:formatCode>
                <c:ptCount val="6"/>
                <c:pt idx="0">
                  <c:v>0.2857142857142857</c:v>
                </c:pt>
                <c:pt idx="1">
                  <c:v>0</c:v>
                </c:pt>
                <c:pt idx="2">
                  <c:v>0.2857142857142857</c:v>
                </c:pt>
                <c:pt idx="3">
                  <c:v>0.2857142857142857</c:v>
                </c:pt>
                <c:pt idx="4">
                  <c:v>0</c:v>
                </c:pt>
                <c:pt idx="5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88-45C9-80E1-B8B06FD250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'Q232'!$B$9:$B$14</c:f>
              <c:numCache>
                <c:formatCode>0%</c:formatCode>
                <c:ptCount val="6"/>
                <c:pt idx="0">
                  <c:v>0.14285714285714285</c:v>
                </c:pt>
                <c:pt idx="1">
                  <c:v>0.14285714285714285</c:v>
                </c:pt>
                <c:pt idx="2">
                  <c:v>0</c:v>
                </c:pt>
                <c:pt idx="3">
                  <c:v>0.14285714285714285</c:v>
                </c:pt>
                <c:pt idx="4">
                  <c:v>0.2857142857142857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BE-4E56-BDF5-1F885F8CD0BE}"/>
            </c:ext>
          </c:extLst>
        </c:ser>
        <c:ser>
          <c:idx val="2"/>
          <c:order val="1"/>
          <c:tx>
            <c:strRef>
              <c:f>'Q232'!$C$8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'Q232'!$C$9:$C$14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0.14285714285714285</c:v>
                </c:pt>
                <c:pt idx="3">
                  <c:v>0.14285714285714285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BE-4E56-BDF5-1F885F8CD0BE}"/>
            </c:ext>
          </c:extLst>
        </c:ser>
        <c:ser>
          <c:idx val="0"/>
          <c:order val="2"/>
          <c:tx>
            <c:strRef>
              <c:f>'Q232'!$D$8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'Q232'!$D$9:$D$14</c:f>
              <c:numCache>
                <c:formatCode>0%</c:formatCode>
                <c:ptCount val="6"/>
                <c:pt idx="0">
                  <c:v>0.14285714285714285</c:v>
                </c:pt>
                <c:pt idx="1">
                  <c:v>0.14285714285714285</c:v>
                </c:pt>
                <c:pt idx="2">
                  <c:v>0.14285714285714285</c:v>
                </c:pt>
                <c:pt idx="3">
                  <c:v>0.2857142857142857</c:v>
                </c:pt>
                <c:pt idx="4">
                  <c:v>0.2857142857142857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BE-4E56-BDF5-1F885F8CD0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'Q233'!$B$9:$B$14</c:f>
              <c:numCache>
                <c:formatCode>0%</c:formatCode>
                <c:ptCount val="6"/>
                <c:pt idx="0">
                  <c:v>0.2857142857142857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0.2857142857142857</c:v>
                </c:pt>
                <c:pt idx="5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0E-4B51-9D4D-68B032801A26}"/>
            </c:ext>
          </c:extLst>
        </c:ser>
        <c:ser>
          <c:idx val="2"/>
          <c:order val="1"/>
          <c:tx>
            <c:strRef>
              <c:f>'Q233'!$C$8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'Q233'!$C$9:$C$14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0.14285714285714285</c:v>
                </c:pt>
                <c:pt idx="3">
                  <c:v>0</c:v>
                </c:pt>
                <c:pt idx="4">
                  <c:v>0</c:v>
                </c:pt>
                <c:pt idx="5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0E-4B51-9D4D-68B032801A26}"/>
            </c:ext>
          </c:extLst>
        </c:ser>
        <c:ser>
          <c:idx val="0"/>
          <c:order val="2"/>
          <c:tx>
            <c:strRef>
              <c:f>'Q233'!$D$8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'Q233'!$D$9:$D$14</c:f>
              <c:numCache>
                <c:formatCode>0%</c:formatCode>
                <c:ptCount val="6"/>
                <c:pt idx="0">
                  <c:v>0.2857142857142857</c:v>
                </c:pt>
                <c:pt idx="1">
                  <c:v>0</c:v>
                </c:pt>
                <c:pt idx="2">
                  <c:v>0.14285714285714285</c:v>
                </c:pt>
                <c:pt idx="3">
                  <c:v>0</c:v>
                </c:pt>
                <c:pt idx="4">
                  <c:v>0.2857142857142857</c:v>
                </c:pt>
                <c:pt idx="5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0E-4B51-9D4D-68B032801A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'Q234'!$B$9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'Q234'!$B$10:$B$11</c:f>
              <c:numCache>
                <c:formatCode>0%</c:formatCode>
                <c:ptCount val="2"/>
                <c:pt idx="0">
                  <c:v>0</c:v>
                </c:pt>
                <c:pt idx="1">
                  <c:v>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23-4877-8D2D-DD3DE4483BE5}"/>
            </c:ext>
          </c:extLst>
        </c:ser>
        <c:ser>
          <c:idx val="2"/>
          <c:order val="1"/>
          <c:tx>
            <c:strRef>
              <c:f>'Q234'!$C$9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'Q234'!$C$10:$C$11</c:f>
              <c:numCache>
                <c:formatCode>0%</c:formatCode>
                <c:ptCount val="2"/>
                <c:pt idx="0">
                  <c:v>0.16</c:v>
                </c:pt>
                <c:pt idx="1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23-4877-8D2D-DD3DE4483BE5}"/>
            </c:ext>
          </c:extLst>
        </c:ser>
        <c:ser>
          <c:idx val="0"/>
          <c:order val="2"/>
          <c:tx>
            <c:strRef>
              <c:f>'Q234'!$D$9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'Q234'!$D$10:$D$11</c:f>
              <c:numCache>
                <c:formatCode>0%</c:formatCode>
                <c:ptCount val="2"/>
                <c:pt idx="0">
                  <c:v>0.16</c:v>
                </c:pt>
                <c:pt idx="1">
                  <c:v>0.84000000000000008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23-4877-8D2D-DD3DE4483BE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'Q235'!$B$9:$B$14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65-43B4-BD6B-24E52D9ADB9A}"/>
            </c:ext>
          </c:extLst>
        </c:ser>
        <c:ser>
          <c:idx val="2"/>
          <c:order val="1"/>
          <c:tx>
            <c:strRef>
              <c:f>'Q235'!$C$8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'Q235'!$C$9:$C$14</c:f>
              <c:numCache>
                <c:formatCode>0%</c:formatCode>
                <c:ptCount val="6"/>
                <c:pt idx="0">
                  <c:v>0</c:v>
                </c:pt>
                <c:pt idx="1">
                  <c:v>0.75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65-43B4-BD6B-24E52D9ADB9A}"/>
            </c:ext>
          </c:extLst>
        </c:ser>
        <c:ser>
          <c:idx val="0"/>
          <c:order val="2"/>
          <c:tx>
            <c:strRef>
              <c:f>'Q235'!$D$8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'Q235'!$D$9:$D$14</c:f>
              <c:numCache>
                <c:formatCode>0%</c:formatCode>
                <c:ptCount val="6"/>
                <c:pt idx="0">
                  <c:v>0</c:v>
                </c:pt>
                <c:pt idx="1">
                  <c:v>0.75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65-43B4-BD6B-24E52D9ADB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73-4521-A151-0B1A390B6D8F}"/>
            </c:ext>
          </c:extLst>
        </c:ser>
        <c:ser>
          <c:idx val="2"/>
          <c:order val="1"/>
          <c:tx>
            <c:strRef>
              <c:f>'Q236'!$C$8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'Q236'!$C$9:$C$14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73-4521-A151-0B1A390B6D8F}"/>
            </c:ext>
          </c:extLst>
        </c:ser>
        <c:ser>
          <c:idx val="0"/>
          <c:order val="2"/>
          <c:tx>
            <c:strRef>
              <c:f>'Q236'!$D$8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'Q236'!$D$9:$D$14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73-4521-A151-0B1A390B6D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79-46A6-B79F-7DF263CF87B7}"/>
            </c:ext>
          </c:extLst>
        </c:ser>
        <c:ser>
          <c:idx val="2"/>
          <c:order val="1"/>
          <c:tx>
            <c:strRef>
              <c:f>'Q236'!$C$8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'Q236'!$C$9:$C$14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79-46A6-B79F-7DF263CF87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BF-4F22-8457-A11FB8B9AE51}"/>
            </c:ext>
          </c:extLst>
        </c:ser>
        <c:ser>
          <c:idx val="2"/>
          <c:order val="1"/>
          <c:tx>
            <c:strRef>
              <c:f>'Q237'!$C$8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'Q237'!$C$9:$C$14</c:f>
              <c:numCache>
                <c:formatCode>0%</c:formatCode>
                <c:ptCount val="6"/>
                <c:pt idx="0">
                  <c:v>0.25</c:v>
                </c:pt>
                <c:pt idx="1">
                  <c:v>0.25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BF-4F22-8457-A11FB8B9AE51}"/>
            </c:ext>
          </c:extLst>
        </c:ser>
        <c:ser>
          <c:idx val="0"/>
          <c:order val="2"/>
          <c:tx>
            <c:strRef>
              <c:f>'Q237'!$D$8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'Q237'!$D$9:$D$14</c:f>
              <c:numCache>
                <c:formatCode>0%</c:formatCode>
                <c:ptCount val="6"/>
                <c:pt idx="0">
                  <c:v>0.25</c:v>
                </c:pt>
                <c:pt idx="1">
                  <c:v>0.25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BF-4F22-8457-A11FB8B9AE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'Q194'!$B$9:$B$14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B2-45E9-BBC8-C1A90FF48799}"/>
            </c:ext>
          </c:extLst>
        </c:ser>
        <c:ser>
          <c:idx val="2"/>
          <c:order val="1"/>
          <c:tx>
            <c:strRef>
              <c:f>'Q194'!$C$8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'Q194'!$C$9:$C$14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B2-45E9-BBC8-C1A90FF48799}"/>
            </c:ext>
          </c:extLst>
        </c:ser>
        <c:ser>
          <c:idx val="0"/>
          <c:order val="2"/>
          <c:tx>
            <c:strRef>
              <c:f>'Q194'!$D$8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'Q194'!$D$9:$D$14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B2-45E9-BBC8-C1A90FF487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'Q238-245'!$A$37</c:f>
              <c:strCache>
                <c:ptCount val="1"/>
                <c:pt idx="0">
                  <c:v>SIGA - Graduação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'Q238-245'!$B$37:$D$37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DBF0-4D49-B33A-88921D35D58C}"/>
            </c:ext>
          </c:extLst>
        </c:ser>
        <c:ser>
          <c:idx val="1"/>
          <c:order val="1"/>
          <c:tx>
            <c:strRef>
              <c:f>'Q238-245'!$A$38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'Q238-245'!$B$38:$D$38</c:f>
              <c:numCache>
                <c:formatCode>0%</c:formatCode>
                <c:ptCount val="3"/>
                <c:pt idx="0">
                  <c:v>0.41311266709102484</c:v>
                </c:pt>
                <c:pt idx="1">
                  <c:v>0.18077657542966263</c:v>
                </c:pt>
                <c:pt idx="2">
                  <c:v>0.59388924252068742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F0-4D49-B33A-88921D35D58C}"/>
            </c:ext>
          </c:extLst>
        </c:ser>
        <c:ser>
          <c:idx val="2"/>
          <c:order val="2"/>
          <c:tx>
            <c:strRef>
              <c:f>'Q238-245'!$A$39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'Q238-245'!$B$39:$D$39</c:f>
              <c:numCache>
                <c:formatCode>0%</c:formatCode>
                <c:ptCount val="3"/>
                <c:pt idx="0">
                  <c:v>2.0369191597708464E-2</c:v>
                </c:pt>
                <c:pt idx="1">
                  <c:v>0.38574156588160408</c:v>
                </c:pt>
                <c:pt idx="2">
                  <c:v>0.40611075747931252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F0-4D49-B33A-88921D35D58C}"/>
            </c:ext>
          </c:extLst>
        </c:ser>
        <c:ser>
          <c:idx val="3"/>
          <c:order val="3"/>
          <c:tx>
            <c:strRef>
              <c:f>'Q238-245'!$A$40</c:f>
              <c:strCache>
                <c:ptCount val="1"/>
                <c:pt idx="0">
                  <c:v>SIGA - Extensão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'Q238-245'!$B$40:$D$40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4-DBF0-4D49-B33A-88921D35D58C}"/>
            </c:ext>
          </c:extLst>
        </c:ser>
        <c:ser>
          <c:idx val="4"/>
          <c:order val="4"/>
          <c:tx>
            <c:strRef>
              <c:f>'Q238-245'!$A$41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'Q238-245'!$B$41:$D$41</c:f>
              <c:numCache>
                <c:formatCode>0%</c:formatCode>
                <c:ptCount val="3"/>
                <c:pt idx="0">
                  <c:v>0.17122851686823679</c:v>
                </c:pt>
                <c:pt idx="1">
                  <c:v>7.383831954169319E-2</c:v>
                </c:pt>
                <c:pt idx="2">
                  <c:v>0.24506683640992999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F0-4D49-B33A-88921D35D58C}"/>
            </c:ext>
          </c:extLst>
        </c:ser>
        <c:ser>
          <c:idx val="5"/>
          <c:order val="5"/>
          <c:tx>
            <c:strRef>
              <c:f>'Q238-245'!$A$42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'Q238-245'!$B$42:$D$42</c:f>
              <c:numCache>
                <c:formatCode>0%</c:formatCode>
                <c:ptCount val="3"/>
                <c:pt idx="0">
                  <c:v>0.26225334182049648</c:v>
                </c:pt>
                <c:pt idx="1">
                  <c:v>0.49267982176957353</c:v>
                </c:pt>
                <c:pt idx="2">
                  <c:v>0.75493316359007001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F0-4D49-B33A-88921D35D58C}"/>
            </c:ext>
          </c:extLst>
        </c:ser>
        <c:ser>
          <c:idx val="6"/>
          <c:order val="6"/>
          <c:tx>
            <c:strRef>
              <c:f>'Q238-245'!$A$43</c:f>
              <c:strCache>
                <c:ptCount val="1"/>
                <c:pt idx="0">
                  <c:v>SIGA - Pós-Graduação Lato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'Q238-245'!$B$43:$D$43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7-DBF0-4D49-B33A-88921D35D58C}"/>
            </c:ext>
          </c:extLst>
        </c:ser>
        <c:ser>
          <c:idx val="7"/>
          <c:order val="7"/>
          <c:tx>
            <c:strRef>
              <c:f>'Q238-245'!$A$44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'Q238-245'!$B$44:$D$44</c:f>
              <c:numCache>
                <c:formatCode>0%</c:formatCode>
                <c:ptCount val="3"/>
                <c:pt idx="0">
                  <c:v>7.6384468491406746E-2</c:v>
                </c:pt>
                <c:pt idx="1">
                  <c:v>4.0738383195416929E-2</c:v>
                </c:pt>
                <c:pt idx="2">
                  <c:v>0.11712285168682368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F0-4D49-B33A-88921D35D58C}"/>
            </c:ext>
          </c:extLst>
        </c:ser>
        <c:ser>
          <c:idx val="8"/>
          <c:order val="8"/>
          <c:tx>
            <c:strRef>
              <c:f>'Q238-245'!$A$45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'Q238-245'!$B$45:$D$45</c:f>
              <c:numCache>
                <c:formatCode>0%</c:formatCode>
                <c:ptCount val="3"/>
                <c:pt idx="0">
                  <c:v>0.35709739019732656</c:v>
                </c:pt>
                <c:pt idx="1">
                  <c:v>0.52577975811584976</c:v>
                </c:pt>
                <c:pt idx="2">
                  <c:v>0.88287714831317632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BF0-4D49-B33A-88921D35D58C}"/>
            </c:ext>
          </c:extLst>
        </c:ser>
        <c:ser>
          <c:idx val="9"/>
          <c:order val="9"/>
          <c:tx>
            <c:strRef>
              <c:f>'Q238-245'!$A$46</c:f>
              <c:strCache>
                <c:ptCount val="1"/>
                <c:pt idx="0">
                  <c:v>SIGA - Pós-Graduação Stricto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'Q238-245'!$B$46:$D$46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A-DBF0-4D49-B33A-88921D35D58C}"/>
            </c:ext>
          </c:extLst>
        </c:ser>
        <c:ser>
          <c:idx val="10"/>
          <c:order val="10"/>
          <c:tx>
            <c:strRef>
              <c:f>'Q238-245'!$A$47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'Q238-245'!$B$47:$D$47</c:f>
              <c:numCache>
                <c:formatCode>0%</c:formatCode>
                <c:ptCount val="3"/>
                <c:pt idx="0">
                  <c:v>0.2507956715467855</c:v>
                </c:pt>
                <c:pt idx="1">
                  <c:v>0.10184595798854233</c:v>
                </c:pt>
                <c:pt idx="2">
                  <c:v>0.35264162953532785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BF0-4D49-B33A-88921D35D58C}"/>
            </c:ext>
          </c:extLst>
        </c:ser>
        <c:ser>
          <c:idx val="11"/>
          <c:order val="11"/>
          <c:tx>
            <c:strRef>
              <c:f>'Q238-245'!$A$48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'Q238-245'!$B$48:$D$48</c:f>
              <c:numCache>
                <c:formatCode>0%</c:formatCode>
                <c:ptCount val="3"/>
                <c:pt idx="0">
                  <c:v>0.18268618714194781</c:v>
                </c:pt>
                <c:pt idx="1">
                  <c:v>0.46467218332272436</c:v>
                </c:pt>
                <c:pt idx="2">
                  <c:v>0.64735837046467215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BF0-4D49-B33A-88921D35D58C}"/>
            </c:ext>
          </c:extLst>
        </c:ser>
        <c:ser>
          <c:idx val="12"/>
          <c:order val="12"/>
          <c:tx>
            <c:strRef>
              <c:f>'Q238-245'!$A$49</c:f>
              <c:strCache>
                <c:ptCount val="1"/>
                <c:pt idx="0">
                  <c:v>SIGA  - Gestão de Contratos e Convênios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'Q238-245'!$B$49:$D$49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D-DBF0-4D49-B33A-88921D35D58C}"/>
            </c:ext>
          </c:extLst>
        </c:ser>
        <c:ser>
          <c:idx val="13"/>
          <c:order val="13"/>
          <c:tx>
            <c:strRef>
              <c:f>'Q238-245'!$A$50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'Q238-245'!$B$50:$D$50</c:f>
              <c:numCache>
                <c:formatCode>0%</c:formatCode>
                <c:ptCount val="3"/>
                <c:pt idx="0">
                  <c:v>1.5276893698281349E-2</c:v>
                </c:pt>
                <c:pt idx="1">
                  <c:v>1.1457670273711012E-2</c:v>
                </c:pt>
                <c:pt idx="2">
                  <c:v>2.6734563971992361E-2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BF0-4D49-B33A-88921D35D58C}"/>
            </c:ext>
          </c:extLst>
        </c:ser>
        <c:ser>
          <c:idx val="14"/>
          <c:order val="14"/>
          <c:tx>
            <c:strRef>
              <c:f>'Q238-245'!$A$51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'Q238-245'!$B$51:$D$51</c:f>
              <c:numCache>
                <c:formatCode>0%</c:formatCode>
                <c:ptCount val="3"/>
                <c:pt idx="0">
                  <c:v>0.41820496499045196</c:v>
                </c:pt>
                <c:pt idx="1">
                  <c:v>0.55506047103755574</c:v>
                </c:pt>
                <c:pt idx="2">
                  <c:v>0.97326543602800775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BF0-4D49-B33A-88921D35D58C}"/>
            </c:ext>
          </c:extLst>
        </c:ser>
        <c:ser>
          <c:idx val="15"/>
          <c:order val="15"/>
          <c:tx>
            <c:strRef>
              <c:f>'Q238-245'!$A$52</c:f>
              <c:strCache>
                <c:ptCount val="1"/>
                <c:pt idx="0">
                  <c:v>SIGA - Gestão de pessoas (avaliação de desempenho, capacitação, PDP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'Q238-245'!$B$52:$D$52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10-DBF0-4D49-B33A-88921D35D58C}"/>
            </c:ext>
          </c:extLst>
        </c:ser>
        <c:ser>
          <c:idx val="16"/>
          <c:order val="16"/>
          <c:tx>
            <c:strRef>
              <c:f>'Q238-245'!$A$53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'Q238-245'!$B$53:$D$53</c:f>
              <c:numCache>
                <c:formatCode>0%</c:formatCode>
                <c:ptCount val="3"/>
                <c:pt idx="0">
                  <c:v>2.737110120942075E-2</c:v>
                </c:pt>
                <c:pt idx="1">
                  <c:v>5.6651814131126674E-2</c:v>
                </c:pt>
                <c:pt idx="2">
                  <c:v>8.4022915340547427E-2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BF0-4D49-B33A-88921D35D58C}"/>
            </c:ext>
          </c:extLst>
        </c:ser>
        <c:ser>
          <c:idx val="17"/>
          <c:order val="17"/>
          <c:tx>
            <c:strRef>
              <c:f>'Q238-245'!$A$54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'Q238-245'!$B$54:$D$54</c:f>
              <c:numCache>
                <c:formatCode>0%</c:formatCode>
                <c:ptCount val="3"/>
                <c:pt idx="0">
                  <c:v>0.40611075747931252</c:v>
                </c:pt>
                <c:pt idx="1">
                  <c:v>0.50986632718014002</c:v>
                </c:pt>
                <c:pt idx="2">
                  <c:v>0.9159770846594526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BF0-4D49-B33A-88921D35D58C}"/>
            </c:ext>
          </c:extLst>
        </c:ser>
        <c:ser>
          <c:idx val="18"/>
          <c:order val="18"/>
          <c:tx>
            <c:strRef>
              <c:f>'Q238-245'!$A$55</c:f>
              <c:strCache>
                <c:ptCount val="1"/>
                <c:pt idx="0">
                  <c:v>SIGA - Gestão de pessoas (avaliação de desempenho, capacitação, PDP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'Q238-245'!$B$55:$D$55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13-DBF0-4D49-B33A-88921D35D58C}"/>
            </c:ext>
          </c:extLst>
        </c:ser>
        <c:ser>
          <c:idx val="19"/>
          <c:order val="19"/>
          <c:tx>
            <c:strRef>
              <c:f>'Q238-245'!$A$56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'Q238-245'!$B$56:$D$56</c:f>
              <c:numCache>
                <c:formatCode>0%</c:formatCode>
                <c:ptCount val="3"/>
                <c:pt idx="0">
                  <c:v>4.5194143857415658E-2</c:v>
                </c:pt>
                <c:pt idx="1">
                  <c:v>0.25588796944621262</c:v>
                </c:pt>
                <c:pt idx="2">
                  <c:v>0.30108211330362827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BF0-4D49-B33A-88921D35D58C}"/>
            </c:ext>
          </c:extLst>
        </c:ser>
        <c:ser>
          <c:idx val="20"/>
          <c:order val="20"/>
          <c:tx>
            <c:strRef>
              <c:f>'Q238-245'!$A$57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'Q238-245'!$B$57:$D$57</c:f>
              <c:numCache>
                <c:formatCode>0%</c:formatCode>
                <c:ptCount val="3"/>
                <c:pt idx="0">
                  <c:v>0.38828771483131763</c:v>
                </c:pt>
                <c:pt idx="1">
                  <c:v>0.31063017186505409</c:v>
                </c:pt>
                <c:pt idx="2">
                  <c:v>0.69891788669637167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BF0-4D49-B33A-88921D35D58C}"/>
            </c:ext>
          </c:extLst>
        </c:ser>
        <c:ser>
          <c:idx val="21"/>
          <c:order val="21"/>
          <c:tx>
            <c:strRef>
              <c:f>'Q238-245'!$A$58</c:f>
              <c:strCache>
                <c:ptCount val="1"/>
                <c:pt idx="0">
                  <c:v>Centro de Línguas e Interculturalidade - Celin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'Q238-245'!$B$58:$D$58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16-DBF0-4D49-B33A-88921D35D58C}"/>
            </c:ext>
          </c:extLst>
        </c:ser>
        <c:ser>
          <c:idx val="22"/>
          <c:order val="22"/>
          <c:tx>
            <c:strRef>
              <c:f>'Q238-245'!$A$59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'Q238-245'!$B$59:$D$59</c:f>
              <c:numCache>
                <c:formatCode>0%</c:formatCode>
                <c:ptCount val="3"/>
                <c:pt idx="0">
                  <c:v>9.5480585614258432E-3</c:v>
                </c:pt>
                <c:pt idx="1">
                  <c:v>2.5461489497135583E-2</c:v>
                </c:pt>
                <c:pt idx="2">
                  <c:v>3.5009548058561428E-2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DBF0-4D49-B33A-88921D35D58C}"/>
            </c:ext>
          </c:extLst>
        </c:ser>
        <c:ser>
          <c:idx val="23"/>
          <c:order val="23"/>
          <c:tx>
            <c:strRef>
              <c:f>'Q238-245'!$A$60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'Q238-245'!$B$60:$D$60</c:f>
              <c:numCache>
                <c:formatCode>0%</c:formatCode>
                <c:ptCount val="3"/>
                <c:pt idx="0">
                  <c:v>0.42393380012730747</c:v>
                </c:pt>
                <c:pt idx="1">
                  <c:v>0.5410566518141311</c:v>
                </c:pt>
                <c:pt idx="2">
                  <c:v>0.96499045194143851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BF0-4D49-B33A-88921D35D5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8236928"/>
        <c:axId val="988237760"/>
      </c:barChart>
      <c:dateAx>
        <c:axId val="988236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8237760"/>
        <c:crosses val="autoZero"/>
        <c:auto val="0"/>
        <c:lblOffset val="100"/>
        <c:baseTimeUnit val="days"/>
      </c:dateAx>
      <c:valAx>
        <c:axId val="98823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8236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'Q246'!$B$8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'Q246'!$A$9:$A$13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'Q246'!$B$9:$B$13</c:f>
              <c:numCache>
                <c:formatCode>0%</c:formatCode>
                <c:ptCount val="5"/>
                <c:pt idx="0">
                  <c:v>8.6956521739130432E-2</c:v>
                </c:pt>
                <c:pt idx="1">
                  <c:v>0.34782608695652173</c:v>
                </c:pt>
                <c:pt idx="2">
                  <c:v>8.6956521739130432E-2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AF-4A7B-8BD9-DFCDAEF041C7}"/>
            </c:ext>
          </c:extLst>
        </c:ser>
        <c:ser>
          <c:idx val="2"/>
          <c:order val="1"/>
          <c:tx>
            <c:strRef>
              <c:f>'Q246'!$C$8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'Q246'!$A$9:$A$13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'Q246'!$C$9:$C$13</c:f>
              <c:numCache>
                <c:formatCode>0%</c:formatCode>
                <c:ptCount val="5"/>
                <c:pt idx="0">
                  <c:v>0</c:v>
                </c:pt>
                <c:pt idx="1">
                  <c:v>0.13043478260869565</c:v>
                </c:pt>
                <c:pt idx="2">
                  <c:v>0.30434782608695654</c:v>
                </c:pt>
                <c:pt idx="3">
                  <c:v>0</c:v>
                </c:pt>
                <c:pt idx="4">
                  <c:v>4.3478260869565216E-2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AF-4A7B-8BD9-DFCDAEF041C7}"/>
            </c:ext>
          </c:extLst>
        </c:ser>
        <c:ser>
          <c:idx val="0"/>
          <c:order val="2"/>
          <c:tx>
            <c:strRef>
              <c:f>'Q246'!$D$8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'Q246'!$A$9:$A$13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'Q246'!$D$9:$D$13</c:f>
              <c:numCache>
                <c:formatCode>0%</c:formatCode>
                <c:ptCount val="5"/>
                <c:pt idx="0">
                  <c:v>8.6956521739130432E-2</c:v>
                </c:pt>
                <c:pt idx="1">
                  <c:v>0.47826086956521741</c:v>
                </c:pt>
                <c:pt idx="2">
                  <c:v>0.39130434782608697</c:v>
                </c:pt>
                <c:pt idx="3">
                  <c:v>0</c:v>
                </c:pt>
                <c:pt idx="4">
                  <c:v>4.3478260869565216E-2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AF-4A7B-8BD9-DFCDAEF041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'Q247'!$B$8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'Q247'!$A$9:$A$13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'Q247'!$B$9:$B$13</c:f>
              <c:numCache>
                <c:formatCode>0%</c:formatCode>
                <c:ptCount val="5"/>
                <c:pt idx="0">
                  <c:v>9.0909090909090912E-2</c:v>
                </c:pt>
                <c:pt idx="1">
                  <c:v>0.22727272727272727</c:v>
                </c:pt>
                <c:pt idx="2">
                  <c:v>0.18181818181818182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1E-495E-8CCB-84776CE5169E}"/>
            </c:ext>
          </c:extLst>
        </c:ser>
        <c:ser>
          <c:idx val="2"/>
          <c:order val="1"/>
          <c:tx>
            <c:strRef>
              <c:f>'Q247'!$C$8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'Q247'!$A$9:$A$13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'Q247'!$C$9:$C$13</c:f>
              <c:numCache>
                <c:formatCode>0%</c:formatCode>
                <c:ptCount val="5"/>
                <c:pt idx="0">
                  <c:v>0.13636363636363635</c:v>
                </c:pt>
                <c:pt idx="1">
                  <c:v>0.31818181818181818</c:v>
                </c:pt>
                <c:pt idx="2">
                  <c:v>0</c:v>
                </c:pt>
                <c:pt idx="3">
                  <c:v>0</c:v>
                </c:pt>
                <c:pt idx="4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1E-495E-8CCB-84776CE5169E}"/>
            </c:ext>
          </c:extLst>
        </c:ser>
        <c:ser>
          <c:idx val="0"/>
          <c:order val="2"/>
          <c:tx>
            <c:strRef>
              <c:f>'Q247'!$D$8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'Q247'!$A$9:$A$13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'Q247'!$D$9:$D$13</c:f>
              <c:numCache>
                <c:formatCode>0%</c:formatCode>
                <c:ptCount val="5"/>
                <c:pt idx="0">
                  <c:v>0.22727272727272727</c:v>
                </c:pt>
                <c:pt idx="1">
                  <c:v>0.54545454545454541</c:v>
                </c:pt>
                <c:pt idx="2">
                  <c:v>0.18181818181818182</c:v>
                </c:pt>
                <c:pt idx="3">
                  <c:v>0</c:v>
                </c:pt>
                <c:pt idx="4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1E-495E-8CCB-84776CE5169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'Q248'!$B$8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'Q248'!$A$9:$A$13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'Q248'!$B$9:$B$13</c:f>
              <c:numCache>
                <c:formatCode>0%</c:formatCode>
                <c:ptCount val="5"/>
                <c:pt idx="0">
                  <c:v>0.13043478260869565</c:v>
                </c:pt>
                <c:pt idx="1">
                  <c:v>0.2608695652173913</c:v>
                </c:pt>
                <c:pt idx="2">
                  <c:v>8.6956521739130432E-2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B6-4B08-AC2B-240282CFAB05}"/>
            </c:ext>
          </c:extLst>
        </c:ser>
        <c:ser>
          <c:idx val="2"/>
          <c:order val="1"/>
          <c:tx>
            <c:strRef>
              <c:f>'Q248'!$C$8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'Q248'!$A$9:$A$13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'Q248'!$C$9:$C$13</c:f>
              <c:numCache>
                <c:formatCode>0%</c:formatCode>
                <c:ptCount val="5"/>
                <c:pt idx="0">
                  <c:v>8.6956521739130432E-2</c:v>
                </c:pt>
                <c:pt idx="1">
                  <c:v>0.2608695652173913</c:v>
                </c:pt>
                <c:pt idx="2">
                  <c:v>0.17391304347826086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B6-4B08-AC2B-240282CFAB05}"/>
            </c:ext>
          </c:extLst>
        </c:ser>
        <c:ser>
          <c:idx val="0"/>
          <c:order val="2"/>
          <c:tx>
            <c:strRef>
              <c:f>'Q248'!$D$8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'Q248'!$A$9:$A$13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'Q248'!$D$9:$D$13</c:f>
              <c:numCache>
                <c:formatCode>0%</c:formatCode>
                <c:ptCount val="5"/>
                <c:pt idx="0">
                  <c:v>0.21739130434782608</c:v>
                </c:pt>
                <c:pt idx="1">
                  <c:v>0.52173913043478259</c:v>
                </c:pt>
                <c:pt idx="2">
                  <c:v>0.2608695652173913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B6-4B08-AC2B-240282CFAB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'Q249'!$B$8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'Q249'!$A$9:$A$13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'Q249'!$B$9:$B$13</c:f>
              <c:numCache>
                <c:formatCode>0%</c:formatCode>
                <c:ptCount val="5"/>
                <c:pt idx="0">
                  <c:v>0.14285714285714285</c:v>
                </c:pt>
                <c:pt idx="1">
                  <c:v>0.2857142857142857</c:v>
                </c:pt>
                <c:pt idx="2">
                  <c:v>9.5238095238095233E-2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6D-45D8-8872-DDB0CBB2B736}"/>
            </c:ext>
          </c:extLst>
        </c:ser>
        <c:ser>
          <c:idx val="2"/>
          <c:order val="1"/>
          <c:tx>
            <c:strRef>
              <c:f>'Q249'!$C$8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'Q249'!$A$9:$A$13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'Q249'!$C$9:$C$13</c:f>
              <c:numCache>
                <c:formatCode>0%</c:formatCode>
                <c:ptCount val="5"/>
                <c:pt idx="0">
                  <c:v>9.5238095238095233E-2</c:v>
                </c:pt>
                <c:pt idx="1">
                  <c:v>0.23809523809523808</c:v>
                </c:pt>
                <c:pt idx="2">
                  <c:v>0.14285714285714285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6D-45D8-8872-DDB0CBB2B736}"/>
            </c:ext>
          </c:extLst>
        </c:ser>
        <c:ser>
          <c:idx val="0"/>
          <c:order val="2"/>
          <c:tx>
            <c:strRef>
              <c:f>'Q249'!$D$8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'Q249'!$A$9:$A$13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'Q249'!$D$9:$D$13</c:f>
              <c:numCache>
                <c:formatCode>0%</c:formatCode>
                <c:ptCount val="5"/>
                <c:pt idx="0">
                  <c:v>0.23809523809523808</c:v>
                </c:pt>
                <c:pt idx="1">
                  <c:v>0.52380952380952372</c:v>
                </c:pt>
                <c:pt idx="2">
                  <c:v>0.23809523809523808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6D-45D8-8872-DDB0CBB2B73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'Q250'!$A$9:$A$13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'Q250'!$B$9:$B$13</c:f>
              <c:numCache>
                <c:formatCode>0%</c:formatCode>
                <c:ptCount val="5"/>
                <c:pt idx="0">
                  <c:v>8.6956521739130432E-2</c:v>
                </c:pt>
                <c:pt idx="1">
                  <c:v>0.2608695652173913</c:v>
                </c:pt>
                <c:pt idx="2">
                  <c:v>0.13043478260869565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B5-4101-B91C-0B5A88DD63DA}"/>
            </c:ext>
          </c:extLst>
        </c:ser>
        <c:ser>
          <c:idx val="2"/>
          <c:order val="1"/>
          <c:tx>
            <c:strRef>
              <c:f>'Q250'!$C$8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'Q250'!$A$9:$A$13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'Q250'!$C$9:$C$13</c:f>
              <c:numCache>
                <c:formatCode>0%</c:formatCode>
                <c:ptCount val="5"/>
                <c:pt idx="0">
                  <c:v>4.3478260869565216E-2</c:v>
                </c:pt>
                <c:pt idx="1">
                  <c:v>0.21739130434782608</c:v>
                </c:pt>
                <c:pt idx="2">
                  <c:v>0.17391304347826086</c:v>
                </c:pt>
                <c:pt idx="3">
                  <c:v>0</c:v>
                </c:pt>
                <c:pt idx="4">
                  <c:v>8.6956521739130432E-2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B5-4101-B91C-0B5A88DD63DA}"/>
            </c:ext>
          </c:extLst>
        </c:ser>
        <c:ser>
          <c:idx val="0"/>
          <c:order val="2"/>
          <c:tx>
            <c:strRef>
              <c:f>'Q250'!$D$8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'Q250'!$A$9:$A$13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'Q250'!$D$9:$D$13</c:f>
              <c:numCache>
                <c:formatCode>0%</c:formatCode>
                <c:ptCount val="5"/>
                <c:pt idx="0">
                  <c:v>0.13043478260869565</c:v>
                </c:pt>
                <c:pt idx="1">
                  <c:v>0.47826086956521741</c:v>
                </c:pt>
                <c:pt idx="2">
                  <c:v>0.30434782608695654</c:v>
                </c:pt>
                <c:pt idx="3">
                  <c:v>0</c:v>
                </c:pt>
                <c:pt idx="4">
                  <c:v>8.6956521739130432E-2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B5-4101-B91C-0B5A88DD63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'Q251'!$A$9:$A$13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'Q251'!$B$9:$B$13</c:f>
              <c:numCache>
                <c:formatCode>0%</c:formatCode>
                <c:ptCount val="5"/>
                <c:pt idx="0">
                  <c:v>9.0909090909090912E-2</c:v>
                </c:pt>
                <c:pt idx="1">
                  <c:v>0.27272727272727271</c:v>
                </c:pt>
                <c:pt idx="2">
                  <c:v>9.0909090909090912E-2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B-4328-BA03-ABF4E5834E4B}"/>
            </c:ext>
          </c:extLst>
        </c:ser>
        <c:ser>
          <c:idx val="2"/>
          <c:order val="1"/>
          <c:tx>
            <c:strRef>
              <c:f>'Q251'!$C$8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'Q251'!$A$9:$A$13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'Q251'!$C$9:$C$13</c:f>
              <c:numCache>
                <c:formatCode>0%</c:formatCode>
                <c:ptCount val="5"/>
                <c:pt idx="0">
                  <c:v>4.5454545454545456E-2</c:v>
                </c:pt>
                <c:pt idx="1">
                  <c:v>0.22727272727272727</c:v>
                </c:pt>
                <c:pt idx="2">
                  <c:v>0.18181818181818182</c:v>
                </c:pt>
                <c:pt idx="3">
                  <c:v>0</c:v>
                </c:pt>
                <c:pt idx="4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4B-4328-BA03-ABF4E5834E4B}"/>
            </c:ext>
          </c:extLst>
        </c:ser>
        <c:ser>
          <c:idx val="0"/>
          <c:order val="2"/>
          <c:tx>
            <c:strRef>
              <c:f>'Q251'!$D$8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'Q251'!$A$9:$A$13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'Q251'!$D$9:$D$13</c:f>
              <c:numCache>
                <c:formatCode>0%</c:formatCode>
                <c:ptCount val="5"/>
                <c:pt idx="0">
                  <c:v>0.13636363636363635</c:v>
                </c:pt>
                <c:pt idx="1">
                  <c:v>0.5</c:v>
                </c:pt>
                <c:pt idx="2">
                  <c:v>0.27272727272727271</c:v>
                </c:pt>
                <c:pt idx="3">
                  <c:v>0</c:v>
                </c:pt>
                <c:pt idx="4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4B-4328-BA03-ABF4E5834E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'Q252'!$A$9:$A$13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'Q252'!$B$9:$B$13</c:f>
              <c:numCache>
                <c:formatCode>0%</c:formatCode>
                <c:ptCount val="5"/>
                <c:pt idx="0">
                  <c:v>4.5454545454545456E-2</c:v>
                </c:pt>
                <c:pt idx="1">
                  <c:v>0.18181818181818182</c:v>
                </c:pt>
                <c:pt idx="2">
                  <c:v>0.22727272727272727</c:v>
                </c:pt>
                <c:pt idx="3">
                  <c:v>0</c:v>
                </c:pt>
                <c:pt idx="4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A1-462E-B825-2A11A1955081}"/>
            </c:ext>
          </c:extLst>
        </c:ser>
        <c:ser>
          <c:idx val="2"/>
          <c:order val="1"/>
          <c:tx>
            <c:strRef>
              <c:f>'Q252'!$C$8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'Q252'!$A$9:$A$13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'Q252'!$C$9:$C$13</c:f>
              <c:numCache>
                <c:formatCode>0%</c:formatCode>
                <c:ptCount val="5"/>
                <c:pt idx="0">
                  <c:v>0</c:v>
                </c:pt>
                <c:pt idx="1">
                  <c:v>0.13636363636363635</c:v>
                </c:pt>
                <c:pt idx="2">
                  <c:v>0.22727272727272727</c:v>
                </c:pt>
                <c:pt idx="3">
                  <c:v>0</c:v>
                </c:pt>
                <c:pt idx="4">
                  <c:v>0.13636363636363635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A1-462E-B825-2A11A1955081}"/>
            </c:ext>
          </c:extLst>
        </c:ser>
        <c:ser>
          <c:idx val="0"/>
          <c:order val="2"/>
          <c:tx>
            <c:strRef>
              <c:f>'Q252'!$D$8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'Q252'!$A$9:$A$13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'Q252'!$D$9:$D$13</c:f>
              <c:numCache>
                <c:formatCode>0%</c:formatCode>
                <c:ptCount val="5"/>
                <c:pt idx="0">
                  <c:v>4.5454545454545456E-2</c:v>
                </c:pt>
                <c:pt idx="1">
                  <c:v>0.31818181818181818</c:v>
                </c:pt>
                <c:pt idx="2">
                  <c:v>0.45454545454545453</c:v>
                </c:pt>
                <c:pt idx="3">
                  <c:v>0</c:v>
                </c:pt>
                <c:pt idx="4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A1-462E-B825-2A11A19550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'Q253'!$B$8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'Q253'!$A$9:$A$13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'Q253'!$B$9:$B$13</c:f>
              <c:numCache>
                <c:formatCode>0%</c:formatCode>
                <c:ptCount val="5"/>
                <c:pt idx="0">
                  <c:v>0.05</c:v>
                </c:pt>
                <c:pt idx="1">
                  <c:v>0.35</c:v>
                </c:pt>
                <c:pt idx="2">
                  <c:v>0.1</c:v>
                </c:pt>
                <c:pt idx="3">
                  <c:v>0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21-46C3-AE56-0FD242984C7D}"/>
            </c:ext>
          </c:extLst>
        </c:ser>
        <c:ser>
          <c:idx val="1"/>
          <c:order val="1"/>
          <c:tx>
            <c:strRef>
              <c:f>'Q253'!$C$8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'Q253'!$A$9:$A$13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'Q253'!$C$9:$C$13</c:f>
              <c:numCache>
                <c:formatCode>0%</c:formatCode>
                <c:ptCount val="5"/>
                <c:pt idx="0">
                  <c:v>0.1</c:v>
                </c:pt>
                <c:pt idx="1">
                  <c:v>0.15</c:v>
                </c:pt>
                <c:pt idx="2">
                  <c:v>0.15</c:v>
                </c:pt>
                <c:pt idx="3">
                  <c:v>0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21-46C3-AE56-0FD242984C7D}"/>
            </c:ext>
          </c:extLst>
        </c:ser>
        <c:ser>
          <c:idx val="2"/>
          <c:order val="2"/>
          <c:tx>
            <c:strRef>
              <c:f>'Q253'!$D$8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'Q253'!$A$9:$A$13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'Q253'!$D$9:$D$13</c:f>
              <c:numCache>
                <c:formatCode>0%</c:formatCode>
                <c:ptCount val="5"/>
                <c:pt idx="0">
                  <c:v>0.15000000000000002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21-46C3-AE56-0FD242984C7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94974784"/>
        <c:axId val="794988512"/>
      </c:barChart>
      <c:catAx>
        <c:axId val="79497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94988512"/>
        <c:crosses val="autoZero"/>
        <c:auto val="1"/>
        <c:lblAlgn val="ctr"/>
        <c:lblOffset val="100"/>
        <c:noMultiLvlLbl val="0"/>
      </c:catAx>
      <c:valAx>
        <c:axId val="79498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94974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'Q254'!$A$9:$A$13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'Q254'!$B$9:$B$13</c:f>
              <c:numCache>
                <c:formatCode>0%</c:formatCode>
                <c:ptCount val="5"/>
                <c:pt idx="0">
                  <c:v>4.7619047619047616E-2</c:v>
                </c:pt>
                <c:pt idx="1">
                  <c:v>0.2857142857142857</c:v>
                </c:pt>
                <c:pt idx="2">
                  <c:v>9.5238095238095233E-2</c:v>
                </c:pt>
                <c:pt idx="3">
                  <c:v>0</c:v>
                </c:pt>
                <c:pt idx="4">
                  <c:v>9.5238095238095233E-2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14-4EAC-9E32-8AD1B3829C45}"/>
            </c:ext>
          </c:extLst>
        </c:ser>
        <c:ser>
          <c:idx val="2"/>
          <c:order val="1"/>
          <c:tx>
            <c:strRef>
              <c:f>'Q254'!$C$8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'Q254'!$A$9:$A$13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'Q254'!$C$9:$C$13</c:f>
              <c:numCache>
                <c:formatCode>0%</c:formatCode>
                <c:ptCount val="5"/>
                <c:pt idx="0">
                  <c:v>4.7619047619047616E-2</c:v>
                </c:pt>
                <c:pt idx="1">
                  <c:v>0.14285714285714285</c:v>
                </c:pt>
                <c:pt idx="2">
                  <c:v>0.19047619047619047</c:v>
                </c:pt>
                <c:pt idx="3">
                  <c:v>0</c:v>
                </c:pt>
                <c:pt idx="4">
                  <c:v>9.5238095238095233E-2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14-4EAC-9E32-8AD1B3829C45}"/>
            </c:ext>
          </c:extLst>
        </c:ser>
        <c:ser>
          <c:idx val="0"/>
          <c:order val="2"/>
          <c:tx>
            <c:strRef>
              <c:f>'Q254'!$D$8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'Q254'!$A$9:$A$13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'Q254'!$D$9:$D$13</c:f>
              <c:numCache>
                <c:formatCode>0%</c:formatCode>
                <c:ptCount val="5"/>
                <c:pt idx="0">
                  <c:v>9.5238095238095233E-2</c:v>
                </c:pt>
                <c:pt idx="1">
                  <c:v>0.42857142857142855</c:v>
                </c:pt>
                <c:pt idx="2">
                  <c:v>0.2857142857142857</c:v>
                </c:pt>
                <c:pt idx="3">
                  <c:v>0</c:v>
                </c:pt>
                <c:pt idx="4">
                  <c:v>0.19047619047619047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14-4EAC-9E32-8AD1B3829C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'Q195'!$B$9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'Q195'!$B$10:$B$11</c:f>
              <c:numCache>
                <c:formatCode>0%</c:formatCode>
                <c:ptCount val="2"/>
                <c:pt idx="0">
                  <c:v>0.24</c:v>
                </c:pt>
                <c:pt idx="1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91-4490-9DF0-E6ADE119A759}"/>
            </c:ext>
          </c:extLst>
        </c:ser>
        <c:ser>
          <c:idx val="1"/>
          <c:order val="1"/>
          <c:tx>
            <c:strRef>
              <c:f>'Q195'!$C$9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'Q195'!$C$10:$C$11</c:f>
              <c:numCache>
                <c:formatCode>0%</c:formatCode>
                <c:ptCount val="2"/>
                <c:pt idx="0">
                  <c:v>0.08</c:v>
                </c:pt>
                <c:pt idx="1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91-4490-9DF0-E6ADE119A759}"/>
            </c:ext>
          </c:extLst>
        </c:ser>
        <c:ser>
          <c:idx val="2"/>
          <c:order val="2"/>
          <c:tx>
            <c:strRef>
              <c:f>'Q195'!$D$9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'Q195'!$D$10:$D$11</c:f>
              <c:numCache>
                <c:formatCode>0%</c:formatCode>
                <c:ptCount val="2"/>
                <c:pt idx="0">
                  <c:v>0.32</c:v>
                </c:pt>
                <c:pt idx="1">
                  <c:v>0.68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91-4490-9DF0-E6ADE119A7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'Q255'!$A$9:$A$13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'Q255'!$B$9:$B$13</c:f>
              <c:numCache>
                <c:formatCode>0%</c:formatCode>
                <c:ptCount val="5"/>
                <c:pt idx="0">
                  <c:v>4.7619047619047616E-2</c:v>
                </c:pt>
                <c:pt idx="1">
                  <c:v>0.14285714285714285</c:v>
                </c:pt>
                <c:pt idx="2">
                  <c:v>0.2857142857142857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0-436D-9F2F-036E3F2B64DC}"/>
            </c:ext>
          </c:extLst>
        </c:ser>
        <c:ser>
          <c:idx val="2"/>
          <c:order val="1"/>
          <c:tx>
            <c:strRef>
              <c:f>'Q255'!$C$8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'Q255'!$A$9:$A$13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'Q255'!$C$9:$C$13</c:f>
              <c:numCache>
                <c:formatCode>0%</c:formatCode>
                <c:ptCount val="5"/>
                <c:pt idx="0">
                  <c:v>4.7619047619047616E-2</c:v>
                </c:pt>
                <c:pt idx="1">
                  <c:v>0.19047619047619047</c:v>
                </c:pt>
                <c:pt idx="2">
                  <c:v>0.14285714285714285</c:v>
                </c:pt>
                <c:pt idx="3">
                  <c:v>0</c:v>
                </c:pt>
                <c:pt idx="4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50-436D-9F2F-036E3F2B64DC}"/>
            </c:ext>
          </c:extLst>
        </c:ser>
        <c:ser>
          <c:idx val="0"/>
          <c:order val="2"/>
          <c:tx>
            <c:strRef>
              <c:f>'Q255'!$D$8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'Q255'!$A$9:$A$13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'Q255'!$D$9:$D$13</c:f>
              <c:numCache>
                <c:formatCode>0%</c:formatCode>
                <c:ptCount val="5"/>
                <c:pt idx="0">
                  <c:v>9.5238095238095233E-2</c:v>
                </c:pt>
                <c:pt idx="1">
                  <c:v>0.33333333333333331</c:v>
                </c:pt>
                <c:pt idx="2">
                  <c:v>0.42857142857142855</c:v>
                </c:pt>
                <c:pt idx="3">
                  <c:v>0</c:v>
                </c:pt>
                <c:pt idx="4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50-436D-9F2F-036E3F2B64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'Q256'!$B$9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'Q256'!$B$10:$B$11</c:f>
              <c:numCache>
                <c:formatCode>0%</c:formatCode>
                <c:ptCount val="2"/>
                <c:pt idx="0">
                  <c:v>4.1666666666666664E-2</c:v>
                </c:pt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AF-44B3-9CD6-C1BC01B97348}"/>
            </c:ext>
          </c:extLst>
        </c:ser>
        <c:ser>
          <c:idx val="2"/>
          <c:order val="1"/>
          <c:tx>
            <c:strRef>
              <c:f>'Q256'!$C$9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'Q256'!$C$10:$C$11</c:f>
              <c:numCache>
                <c:formatCode>0%</c:formatCode>
                <c:ptCount val="2"/>
                <c:pt idx="0">
                  <c:v>0.25</c:v>
                </c:pt>
                <c:pt idx="1">
                  <c:v>0.20833333333333334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AF-44B3-9CD6-C1BC01B97348}"/>
            </c:ext>
          </c:extLst>
        </c:ser>
        <c:ser>
          <c:idx val="0"/>
          <c:order val="2"/>
          <c:tx>
            <c:strRef>
              <c:f>'Q256'!$D$9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'Q256'!$D$10:$D$11</c:f>
              <c:numCache>
                <c:formatCode>0%</c:formatCode>
                <c:ptCount val="2"/>
                <c:pt idx="0">
                  <c:v>0.29166666666666669</c:v>
                </c:pt>
                <c:pt idx="1">
                  <c:v>0.70833333333333337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AF-44B3-9CD6-C1BC01B9734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'Q257'!$B$9:$B$14</c:f>
              <c:numCache>
                <c:formatCode>0%</c:formatCode>
                <c:ptCount val="6"/>
                <c:pt idx="0">
                  <c:v>0.14285714285714285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E1-472A-BEE4-45A1CF5C75CF}"/>
            </c:ext>
          </c:extLst>
        </c:ser>
        <c:ser>
          <c:idx val="2"/>
          <c:order val="1"/>
          <c:tx>
            <c:strRef>
              <c:f>'Q257'!$C$8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'Q257'!$C$9:$C$14</c:f>
              <c:numCache>
                <c:formatCode>0%</c:formatCode>
                <c:ptCount val="6"/>
                <c:pt idx="0">
                  <c:v>0.14285714285714285</c:v>
                </c:pt>
                <c:pt idx="1">
                  <c:v>0.5714285714285714</c:v>
                </c:pt>
                <c:pt idx="2">
                  <c:v>0.14285714285714285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1-472A-BEE4-45A1CF5C75CF}"/>
            </c:ext>
          </c:extLst>
        </c:ser>
        <c:ser>
          <c:idx val="0"/>
          <c:order val="2"/>
          <c:tx>
            <c:strRef>
              <c:f>'Q257'!$D$8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'Q257'!$D$9:$D$14</c:f>
              <c:numCache>
                <c:formatCode>0%</c:formatCode>
                <c:ptCount val="6"/>
                <c:pt idx="0">
                  <c:v>0.2857142857142857</c:v>
                </c:pt>
                <c:pt idx="1">
                  <c:v>0.5714285714285714</c:v>
                </c:pt>
                <c:pt idx="2">
                  <c:v>0.14285714285714285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E1-472A-BEE4-45A1CF5C75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'Q258'!$B$9:$B$14</c:f>
              <c:numCache>
                <c:formatCode>0%</c:formatCode>
                <c:ptCount val="6"/>
                <c:pt idx="0">
                  <c:v>0</c:v>
                </c:pt>
                <c:pt idx="1">
                  <c:v>0.14285714285714285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65-4D23-B0D5-7840E383FAEA}"/>
            </c:ext>
          </c:extLst>
        </c:ser>
        <c:ser>
          <c:idx val="2"/>
          <c:order val="1"/>
          <c:tx>
            <c:strRef>
              <c:f>'Q258'!$C$8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'Q258'!$C$9:$C$14</c:f>
              <c:numCache>
                <c:formatCode>0%</c:formatCode>
                <c:ptCount val="6"/>
                <c:pt idx="0">
                  <c:v>0.2857142857142857</c:v>
                </c:pt>
                <c:pt idx="1">
                  <c:v>0.2857142857142857</c:v>
                </c:pt>
                <c:pt idx="2">
                  <c:v>0.14285714285714285</c:v>
                </c:pt>
                <c:pt idx="3">
                  <c:v>0.14285714285714285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65-4D23-B0D5-7840E383FAEA}"/>
            </c:ext>
          </c:extLst>
        </c:ser>
        <c:ser>
          <c:idx val="0"/>
          <c:order val="2"/>
          <c:tx>
            <c:strRef>
              <c:f>'Q258'!$D$8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'Q258'!$D$9:$D$14</c:f>
              <c:numCache>
                <c:formatCode>0%</c:formatCode>
                <c:ptCount val="6"/>
                <c:pt idx="0">
                  <c:v>0.2857142857142857</c:v>
                </c:pt>
                <c:pt idx="1">
                  <c:v>0.42857142857142855</c:v>
                </c:pt>
                <c:pt idx="2">
                  <c:v>0.14285714285714285</c:v>
                </c:pt>
                <c:pt idx="3">
                  <c:v>0.14285714285714285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65-4D23-B0D5-7840E383FA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'Q259'!$B$9:$B$14</c:f>
              <c:numCache>
                <c:formatCode>0%</c:formatCode>
                <c:ptCount val="6"/>
                <c:pt idx="0">
                  <c:v>0.14285714285714285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82-4BEA-B580-71F042BA576B}"/>
            </c:ext>
          </c:extLst>
        </c:ser>
        <c:ser>
          <c:idx val="2"/>
          <c:order val="1"/>
          <c:tx>
            <c:strRef>
              <c:f>'Q259'!$C$8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'Q259'!$C$9:$C$14</c:f>
              <c:numCache>
                <c:formatCode>0%</c:formatCode>
                <c:ptCount val="6"/>
                <c:pt idx="0">
                  <c:v>0.2857142857142857</c:v>
                </c:pt>
                <c:pt idx="1">
                  <c:v>0.14285714285714285</c:v>
                </c:pt>
                <c:pt idx="2">
                  <c:v>0.2857142857142857</c:v>
                </c:pt>
                <c:pt idx="3">
                  <c:v>0</c:v>
                </c:pt>
                <c:pt idx="4">
                  <c:v>0.14285714285714285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82-4BEA-B580-71F042BA576B}"/>
            </c:ext>
          </c:extLst>
        </c:ser>
        <c:ser>
          <c:idx val="0"/>
          <c:order val="2"/>
          <c:tx>
            <c:strRef>
              <c:f>'Q259'!$D$8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'Q259'!$D$9:$D$14</c:f>
              <c:numCache>
                <c:formatCode>0%</c:formatCode>
                <c:ptCount val="6"/>
                <c:pt idx="0">
                  <c:v>0.42857142857142855</c:v>
                </c:pt>
                <c:pt idx="1">
                  <c:v>0.14285714285714285</c:v>
                </c:pt>
                <c:pt idx="2">
                  <c:v>0.2857142857142857</c:v>
                </c:pt>
                <c:pt idx="3">
                  <c:v>0</c:v>
                </c:pt>
                <c:pt idx="4">
                  <c:v>0.14285714285714285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82-4BEA-B580-71F042BA57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'Q260'!$B$9:$B$14</c:f>
              <c:numCache>
                <c:formatCode>0%</c:formatCode>
                <c:ptCount val="6"/>
                <c:pt idx="0">
                  <c:v>0.14285714285714285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F7-4740-B5D0-53B7EA36183F}"/>
            </c:ext>
          </c:extLst>
        </c:ser>
        <c:ser>
          <c:idx val="2"/>
          <c:order val="1"/>
          <c:tx>
            <c:strRef>
              <c:f>'Q260'!$C$8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'Q260'!$C$9:$C$14</c:f>
              <c:numCache>
                <c:formatCode>0%</c:formatCode>
                <c:ptCount val="6"/>
                <c:pt idx="0">
                  <c:v>0.2857142857142857</c:v>
                </c:pt>
                <c:pt idx="1">
                  <c:v>0.14285714285714285</c:v>
                </c:pt>
                <c:pt idx="2">
                  <c:v>0</c:v>
                </c:pt>
                <c:pt idx="3">
                  <c:v>0.2857142857142857</c:v>
                </c:pt>
                <c:pt idx="4">
                  <c:v>0.14285714285714285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F7-4740-B5D0-53B7EA36183F}"/>
            </c:ext>
          </c:extLst>
        </c:ser>
        <c:ser>
          <c:idx val="0"/>
          <c:order val="2"/>
          <c:tx>
            <c:strRef>
              <c:f>'Q260'!$D$8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'Q260'!$D$9:$D$14</c:f>
              <c:numCache>
                <c:formatCode>0%</c:formatCode>
                <c:ptCount val="6"/>
                <c:pt idx="0">
                  <c:v>0.42857142857142855</c:v>
                </c:pt>
                <c:pt idx="1">
                  <c:v>0.14285714285714285</c:v>
                </c:pt>
                <c:pt idx="2">
                  <c:v>0</c:v>
                </c:pt>
                <c:pt idx="3">
                  <c:v>0.2857142857142857</c:v>
                </c:pt>
                <c:pt idx="4">
                  <c:v>0.14285714285714285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F7-4740-B5D0-53B7EA36183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'Q261'!$B$9:$B$14</c:f>
              <c:numCache>
                <c:formatCode>0%</c:formatCode>
                <c:ptCount val="6"/>
                <c:pt idx="0">
                  <c:v>0.14285714285714285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33-4396-8D84-B078B895A5FF}"/>
            </c:ext>
          </c:extLst>
        </c:ser>
        <c:ser>
          <c:idx val="2"/>
          <c:order val="1"/>
          <c:tx>
            <c:strRef>
              <c:f>'Q261'!$C$8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'Q261'!$C$9:$C$14</c:f>
              <c:numCache>
                <c:formatCode>0%</c:formatCode>
                <c:ptCount val="6"/>
                <c:pt idx="0">
                  <c:v>0.2857142857142857</c:v>
                </c:pt>
                <c:pt idx="1">
                  <c:v>0.14285714285714285</c:v>
                </c:pt>
                <c:pt idx="2">
                  <c:v>0</c:v>
                </c:pt>
                <c:pt idx="3">
                  <c:v>0.14285714285714285</c:v>
                </c:pt>
                <c:pt idx="4">
                  <c:v>0</c:v>
                </c:pt>
                <c:pt idx="5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33-4396-8D84-B078B895A5FF}"/>
            </c:ext>
          </c:extLst>
        </c:ser>
        <c:ser>
          <c:idx val="0"/>
          <c:order val="2"/>
          <c:tx>
            <c:strRef>
              <c:f>'Q261'!$D$8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'Q261'!$D$9:$D$14</c:f>
              <c:numCache>
                <c:formatCode>0%</c:formatCode>
                <c:ptCount val="6"/>
                <c:pt idx="0">
                  <c:v>0.42857142857142855</c:v>
                </c:pt>
                <c:pt idx="1">
                  <c:v>0.14285714285714285</c:v>
                </c:pt>
                <c:pt idx="2">
                  <c:v>0</c:v>
                </c:pt>
                <c:pt idx="3">
                  <c:v>0.14285714285714285</c:v>
                </c:pt>
                <c:pt idx="4">
                  <c:v>0</c:v>
                </c:pt>
                <c:pt idx="5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33-4396-8D84-B078B895A5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'Q262'!$B$9:$B$14</c:f>
              <c:numCache>
                <c:formatCode>0%</c:formatCode>
                <c:ptCount val="6"/>
                <c:pt idx="0">
                  <c:v>0</c:v>
                </c:pt>
                <c:pt idx="1">
                  <c:v>0.14285714285714285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25-4FEE-9F37-D44881201C3E}"/>
            </c:ext>
          </c:extLst>
        </c:ser>
        <c:ser>
          <c:idx val="2"/>
          <c:order val="1"/>
          <c:tx>
            <c:strRef>
              <c:f>'Q262'!$C$8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'Q262'!$C$9:$C$14</c:f>
              <c:numCache>
                <c:formatCode>0%</c:formatCode>
                <c:ptCount val="6"/>
                <c:pt idx="0">
                  <c:v>0.14285714285714285</c:v>
                </c:pt>
                <c:pt idx="1">
                  <c:v>0.2857142857142857</c:v>
                </c:pt>
                <c:pt idx="2">
                  <c:v>0</c:v>
                </c:pt>
                <c:pt idx="3">
                  <c:v>0.14285714285714285</c:v>
                </c:pt>
                <c:pt idx="4">
                  <c:v>0</c:v>
                </c:pt>
                <c:pt idx="5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25-4FEE-9F37-D44881201C3E}"/>
            </c:ext>
          </c:extLst>
        </c:ser>
        <c:ser>
          <c:idx val="0"/>
          <c:order val="2"/>
          <c:tx>
            <c:strRef>
              <c:f>'Q262'!$D$8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'Q262'!$D$9:$D$14</c:f>
              <c:numCache>
                <c:formatCode>0%</c:formatCode>
                <c:ptCount val="6"/>
                <c:pt idx="0">
                  <c:v>0.14285714285714285</c:v>
                </c:pt>
                <c:pt idx="1">
                  <c:v>0.42857142857142855</c:v>
                </c:pt>
                <c:pt idx="2">
                  <c:v>0</c:v>
                </c:pt>
                <c:pt idx="3">
                  <c:v>0.14285714285714285</c:v>
                </c:pt>
                <c:pt idx="4">
                  <c:v>0</c:v>
                </c:pt>
                <c:pt idx="5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25-4FEE-9F37-D44881201C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'Q263'!$B$9:$B$14</c:f>
              <c:numCache>
                <c:formatCode>0%</c:formatCode>
                <c:ptCount val="6"/>
                <c:pt idx="0">
                  <c:v>0.14285714285714285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C2-42BB-9FC3-41A1FA635880}"/>
            </c:ext>
          </c:extLst>
        </c:ser>
        <c:ser>
          <c:idx val="2"/>
          <c:order val="1"/>
          <c:tx>
            <c:strRef>
              <c:f>'Q263'!$C$8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'Q263'!$C$9:$C$14</c:f>
              <c:numCache>
                <c:formatCode>0%</c:formatCode>
                <c:ptCount val="6"/>
                <c:pt idx="0">
                  <c:v>0.14285714285714285</c:v>
                </c:pt>
                <c:pt idx="1">
                  <c:v>0.14285714285714285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C2-42BB-9FC3-41A1FA635880}"/>
            </c:ext>
          </c:extLst>
        </c:ser>
        <c:ser>
          <c:idx val="0"/>
          <c:order val="2"/>
          <c:tx>
            <c:strRef>
              <c:f>'Q263'!$D$8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'Q263'!$D$9:$D$14</c:f>
              <c:numCache>
                <c:formatCode>0%</c:formatCode>
                <c:ptCount val="6"/>
                <c:pt idx="0">
                  <c:v>0.2857142857142857</c:v>
                </c:pt>
                <c:pt idx="1">
                  <c:v>0.14285714285714285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C2-42BB-9FC3-41A1FA6358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'Q264'!$B$9:$B$14</c:f>
              <c:numCache>
                <c:formatCode>0%</c:formatCode>
                <c:ptCount val="6"/>
                <c:pt idx="0">
                  <c:v>8.6956521739130432E-2</c:v>
                </c:pt>
                <c:pt idx="1">
                  <c:v>0.13043478260869565</c:v>
                </c:pt>
                <c:pt idx="2">
                  <c:v>0.17391304347826086</c:v>
                </c:pt>
                <c:pt idx="3">
                  <c:v>0.13043478260869565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6-4C5C-907F-8995106F9229}"/>
            </c:ext>
          </c:extLst>
        </c:ser>
        <c:ser>
          <c:idx val="2"/>
          <c:order val="1"/>
          <c:tx>
            <c:strRef>
              <c:f>'Q264'!$C$8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'Q264'!$C$9:$C$14</c:f>
              <c:numCache>
                <c:formatCode>0%</c:formatCode>
                <c:ptCount val="6"/>
                <c:pt idx="0">
                  <c:v>8.6956521739130432E-2</c:v>
                </c:pt>
                <c:pt idx="1">
                  <c:v>0.13043478260869565</c:v>
                </c:pt>
                <c:pt idx="2">
                  <c:v>0.13043478260869565</c:v>
                </c:pt>
                <c:pt idx="3">
                  <c:v>4.3478260869565216E-2</c:v>
                </c:pt>
                <c:pt idx="4">
                  <c:v>8.6956521739130432E-2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6-4C5C-907F-8995106F9229}"/>
            </c:ext>
          </c:extLst>
        </c:ser>
        <c:ser>
          <c:idx val="0"/>
          <c:order val="2"/>
          <c:tx>
            <c:strRef>
              <c:f>'Q264'!$D$8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'Q264'!$D$9:$D$14</c:f>
              <c:numCache>
                <c:formatCode>0%</c:formatCode>
                <c:ptCount val="6"/>
                <c:pt idx="0">
                  <c:v>0.17391304347826086</c:v>
                </c:pt>
                <c:pt idx="1">
                  <c:v>0.2608695652173913</c:v>
                </c:pt>
                <c:pt idx="2">
                  <c:v>0.30434782608695654</c:v>
                </c:pt>
                <c:pt idx="3">
                  <c:v>0.17391304347826086</c:v>
                </c:pt>
                <c:pt idx="4">
                  <c:v>8.6956521739130432E-2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56-4C5C-907F-8995106F922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'Q196'!$B$9:$B$14</c:f>
              <c:numCache>
                <c:formatCode>0%</c:formatCode>
                <c:ptCount val="6"/>
                <c:pt idx="0">
                  <c:v>0.25</c:v>
                </c:pt>
                <c:pt idx="1">
                  <c:v>0.25</c:v>
                </c:pt>
                <c:pt idx="2">
                  <c:v>0.125</c:v>
                </c:pt>
                <c:pt idx="3">
                  <c:v>0</c:v>
                </c:pt>
                <c:pt idx="4">
                  <c:v>0.125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1B-43BE-89B9-1EE8298B3290}"/>
            </c:ext>
          </c:extLst>
        </c:ser>
        <c:ser>
          <c:idx val="2"/>
          <c:order val="1"/>
          <c:tx>
            <c:strRef>
              <c:f>'Q196'!$C$8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'Q196'!$C$9:$C$14</c:f>
              <c:numCache>
                <c:formatCode>0%</c:formatCode>
                <c:ptCount val="6"/>
                <c:pt idx="0">
                  <c:v>0</c:v>
                </c:pt>
                <c:pt idx="1">
                  <c:v>0.125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1B-43BE-89B9-1EE8298B3290}"/>
            </c:ext>
          </c:extLst>
        </c:ser>
        <c:ser>
          <c:idx val="0"/>
          <c:order val="2"/>
          <c:tx>
            <c:strRef>
              <c:f>'Q196'!$D$8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'Q196'!$D$9:$D$14</c:f>
              <c:numCache>
                <c:formatCode>0%</c:formatCode>
                <c:ptCount val="6"/>
                <c:pt idx="0">
                  <c:v>0.25</c:v>
                </c:pt>
                <c:pt idx="1">
                  <c:v>0.375</c:v>
                </c:pt>
                <c:pt idx="2">
                  <c:v>0.25</c:v>
                </c:pt>
                <c:pt idx="3">
                  <c:v>0</c:v>
                </c:pt>
                <c:pt idx="4">
                  <c:v>0.125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1B-43BE-89B9-1EE8298B32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'Q265'!$B$9:$B$14</c:f>
              <c:numCache>
                <c:formatCode>0%</c:formatCode>
                <c:ptCount val="6"/>
                <c:pt idx="0">
                  <c:v>0.125</c:v>
                </c:pt>
                <c:pt idx="1">
                  <c:v>0.16666666666666666</c:v>
                </c:pt>
                <c:pt idx="2">
                  <c:v>0.125</c:v>
                </c:pt>
                <c:pt idx="3">
                  <c:v>4.1666666666666664E-2</c:v>
                </c:pt>
                <c:pt idx="4">
                  <c:v>4.1666666666666664E-2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8C-4082-9C12-E6E152A75629}"/>
            </c:ext>
          </c:extLst>
        </c:ser>
        <c:ser>
          <c:idx val="2"/>
          <c:order val="1"/>
          <c:tx>
            <c:strRef>
              <c:f>'Q265'!$C$8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'Q265'!$C$9:$C$14</c:f>
              <c:numCache>
                <c:formatCode>0%</c:formatCode>
                <c:ptCount val="6"/>
                <c:pt idx="0">
                  <c:v>8.3333333333333329E-2</c:v>
                </c:pt>
                <c:pt idx="1">
                  <c:v>0.16666666666666666</c:v>
                </c:pt>
                <c:pt idx="2">
                  <c:v>0.125</c:v>
                </c:pt>
                <c:pt idx="3">
                  <c:v>8.3333333333333329E-2</c:v>
                </c:pt>
                <c:pt idx="4">
                  <c:v>4.1666666666666664E-2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8C-4082-9C12-E6E152A75629}"/>
            </c:ext>
          </c:extLst>
        </c:ser>
        <c:ser>
          <c:idx val="0"/>
          <c:order val="2"/>
          <c:tx>
            <c:strRef>
              <c:f>'Q265'!$D$8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'Q265'!$D$9:$D$14</c:f>
              <c:numCache>
                <c:formatCode>0%</c:formatCode>
                <c:ptCount val="6"/>
                <c:pt idx="0">
                  <c:v>0.20833333333333331</c:v>
                </c:pt>
                <c:pt idx="1">
                  <c:v>0.33333333333333331</c:v>
                </c:pt>
                <c:pt idx="2">
                  <c:v>0.25</c:v>
                </c:pt>
                <c:pt idx="3">
                  <c:v>0.125</c:v>
                </c:pt>
                <c:pt idx="4">
                  <c:v>8.3333333333333329E-2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8C-4082-9C12-E6E152A7562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'Q266'!$B$9:$B$14</c:f>
              <c:numCache>
                <c:formatCode>0%</c:formatCode>
                <c:ptCount val="6"/>
                <c:pt idx="0">
                  <c:v>4.1666666666666664E-2</c:v>
                </c:pt>
                <c:pt idx="1">
                  <c:v>0.125</c:v>
                </c:pt>
                <c:pt idx="2">
                  <c:v>8.3333333333333329E-2</c:v>
                </c:pt>
                <c:pt idx="3">
                  <c:v>8.3333333333333329E-2</c:v>
                </c:pt>
                <c:pt idx="4">
                  <c:v>0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FB-4BE8-96CA-2182613B63BA}"/>
            </c:ext>
          </c:extLst>
        </c:ser>
        <c:ser>
          <c:idx val="2"/>
          <c:order val="1"/>
          <c:tx>
            <c:strRef>
              <c:f>'Q266'!$C$8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'Q266'!$C$9:$C$14</c:f>
              <c:numCache>
                <c:formatCode>0%</c:formatCode>
                <c:ptCount val="6"/>
                <c:pt idx="0">
                  <c:v>4.1666666666666664E-2</c:v>
                </c:pt>
                <c:pt idx="1">
                  <c:v>8.3333333333333329E-2</c:v>
                </c:pt>
                <c:pt idx="2">
                  <c:v>0.125</c:v>
                </c:pt>
                <c:pt idx="3">
                  <c:v>0.125</c:v>
                </c:pt>
                <c:pt idx="4">
                  <c:v>0</c:v>
                </c:pt>
                <c:pt idx="5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FB-4BE8-96CA-2182613B63BA}"/>
            </c:ext>
          </c:extLst>
        </c:ser>
        <c:ser>
          <c:idx val="0"/>
          <c:order val="2"/>
          <c:tx>
            <c:strRef>
              <c:f>'Q266'!$D$8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'Q266'!$D$9:$D$14</c:f>
              <c:numCache>
                <c:formatCode>0%</c:formatCode>
                <c:ptCount val="6"/>
                <c:pt idx="0">
                  <c:v>8.3333333333333329E-2</c:v>
                </c:pt>
                <c:pt idx="1">
                  <c:v>0.20833333333333331</c:v>
                </c:pt>
                <c:pt idx="2">
                  <c:v>0.20833333333333331</c:v>
                </c:pt>
                <c:pt idx="3">
                  <c:v>0.20833333333333331</c:v>
                </c:pt>
                <c:pt idx="4">
                  <c:v>0</c:v>
                </c:pt>
                <c:pt idx="5">
                  <c:v>0.29166666666666663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FB-4BE8-96CA-2182613B63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'Q267'!$B$9:$B$14</c:f>
              <c:numCache>
                <c:formatCode>0%</c:formatCode>
                <c:ptCount val="6"/>
                <c:pt idx="0">
                  <c:v>0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8.3333333333333329E-2</c:v>
                </c:pt>
                <c:pt idx="4">
                  <c:v>0</c:v>
                </c:pt>
                <c:pt idx="5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78-4227-968E-7F96B8BD6970}"/>
            </c:ext>
          </c:extLst>
        </c:ser>
        <c:ser>
          <c:idx val="2"/>
          <c:order val="1"/>
          <c:tx>
            <c:strRef>
              <c:f>'Q267'!$C$8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'Q267'!$C$9:$C$14</c:f>
              <c:numCache>
                <c:formatCode>0%</c:formatCode>
                <c:ptCount val="6"/>
                <c:pt idx="0">
                  <c:v>8.3333333333333329E-2</c:v>
                </c:pt>
                <c:pt idx="1">
                  <c:v>8.3333333333333329E-2</c:v>
                </c:pt>
                <c:pt idx="2">
                  <c:v>0.125</c:v>
                </c:pt>
                <c:pt idx="3">
                  <c:v>0.125</c:v>
                </c:pt>
                <c:pt idx="4">
                  <c:v>0</c:v>
                </c:pt>
                <c:pt idx="5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78-4227-968E-7F96B8BD6970}"/>
            </c:ext>
          </c:extLst>
        </c:ser>
        <c:ser>
          <c:idx val="0"/>
          <c:order val="2"/>
          <c:tx>
            <c:strRef>
              <c:f>'Q267'!$D$8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'Q267'!$D$9:$D$14</c:f>
              <c:numCache>
                <c:formatCode>0%</c:formatCode>
                <c:ptCount val="6"/>
                <c:pt idx="0">
                  <c:v>8.3333333333333329E-2</c:v>
                </c:pt>
                <c:pt idx="1">
                  <c:v>0.25</c:v>
                </c:pt>
                <c:pt idx="2">
                  <c:v>0.29166666666666663</c:v>
                </c:pt>
                <c:pt idx="3">
                  <c:v>0.20833333333333331</c:v>
                </c:pt>
                <c:pt idx="4">
                  <c:v>0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78-4227-968E-7F96B8BD69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'Q268'!$B$9:$B$14</c:f>
              <c:numCache>
                <c:formatCode>0%</c:formatCode>
                <c:ptCount val="6"/>
                <c:pt idx="0">
                  <c:v>4.3478260869565216E-2</c:v>
                </c:pt>
                <c:pt idx="1">
                  <c:v>0.17391304347826086</c:v>
                </c:pt>
                <c:pt idx="2">
                  <c:v>0.13043478260869565</c:v>
                </c:pt>
                <c:pt idx="3">
                  <c:v>0</c:v>
                </c:pt>
                <c:pt idx="4">
                  <c:v>4.3478260869565216E-2</c:v>
                </c:pt>
                <c:pt idx="5">
                  <c:v>0.13043478260869565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C9-4546-BF1F-7607034CB177}"/>
            </c:ext>
          </c:extLst>
        </c:ser>
        <c:ser>
          <c:idx val="2"/>
          <c:order val="1"/>
          <c:tx>
            <c:strRef>
              <c:f>'Q268'!$C$8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'Q268'!$C$9:$C$14</c:f>
              <c:numCache>
                <c:formatCode>0%</c:formatCode>
                <c:ptCount val="6"/>
                <c:pt idx="0">
                  <c:v>4.3478260869565216E-2</c:v>
                </c:pt>
                <c:pt idx="1">
                  <c:v>0.2608695652173913</c:v>
                </c:pt>
                <c:pt idx="2">
                  <c:v>0.13043478260869565</c:v>
                </c:pt>
                <c:pt idx="3">
                  <c:v>4.3478260869565216E-2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C9-4546-BF1F-7607034CB177}"/>
            </c:ext>
          </c:extLst>
        </c:ser>
        <c:ser>
          <c:idx val="0"/>
          <c:order val="2"/>
          <c:tx>
            <c:strRef>
              <c:f>'Q268'!$D$8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'Q268'!$D$9:$D$14</c:f>
              <c:numCache>
                <c:formatCode>0%</c:formatCode>
                <c:ptCount val="6"/>
                <c:pt idx="0">
                  <c:v>8.6956521739130432E-2</c:v>
                </c:pt>
                <c:pt idx="1">
                  <c:v>0.43478260869565216</c:v>
                </c:pt>
                <c:pt idx="2">
                  <c:v>0.2608695652173913</c:v>
                </c:pt>
                <c:pt idx="3">
                  <c:v>4.3478260869565216E-2</c:v>
                </c:pt>
                <c:pt idx="4">
                  <c:v>4.3478260869565216E-2</c:v>
                </c:pt>
                <c:pt idx="5">
                  <c:v>0.13043478260869565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C9-4546-BF1F-7607034CB1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'Q269'!$B$9:$B$14</c:f>
              <c:numCache>
                <c:formatCode>0%</c:formatCode>
                <c:ptCount val="6"/>
                <c:pt idx="0">
                  <c:v>4.1666666666666664E-2</c:v>
                </c:pt>
                <c:pt idx="1">
                  <c:v>0.16666666666666666</c:v>
                </c:pt>
                <c:pt idx="2">
                  <c:v>8.3333333333333329E-2</c:v>
                </c:pt>
                <c:pt idx="3">
                  <c:v>4.1666666666666664E-2</c:v>
                </c:pt>
                <c:pt idx="4">
                  <c:v>4.1666666666666664E-2</c:v>
                </c:pt>
                <c:pt idx="5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B3-429D-BAF3-4A8662DCF0F7}"/>
            </c:ext>
          </c:extLst>
        </c:ser>
        <c:ser>
          <c:idx val="2"/>
          <c:order val="1"/>
          <c:tx>
            <c:strRef>
              <c:f>'Q269'!$C$8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'Q269'!$C$9:$C$14</c:f>
              <c:numCache>
                <c:formatCode>0%</c:formatCode>
                <c:ptCount val="6"/>
                <c:pt idx="0">
                  <c:v>4.1666666666666664E-2</c:v>
                </c:pt>
                <c:pt idx="1">
                  <c:v>0.29166666666666669</c:v>
                </c:pt>
                <c:pt idx="2">
                  <c:v>0.125</c:v>
                </c:pt>
                <c:pt idx="3">
                  <c:v>4.1666666666666664E-2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B3-429D-BAF3-4A8662DCF0F7}"/>
            </c:ext>
          </c:extLst>
        </c:ser>
        <c:ser>
          <c:idx val="0"/>
          <c:order val="2"/>
          <c:tx>
            <c:strRef>
              <c:f>'Q269'!$D$8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'Q269'!$D$9:$D$14</c:f>
              <c:numCache>
                <c:formatCode>0%</c:formatCode>
                <c:ptCount val="6"/>
                <c:pt idx="0">
                  <c:v>8.3333333333333329E-2</c:v>
                </c:pt>
                <c:pt idx="1">
                  <c:v>0.45833333333333337</c:v>
                </c:pt>
                <c:pt idx="2">
                  <c:v>0.20833333333333331</c:v>
                </c:pt>
                <c:pt idx="3">
                  <c:v>8.3333333333333329E-2</c:v>
                </c:pt>
                <c:pt idx="4">
                  <c:v>4.1666666666666664E-2</c:v>
                </c:pt>
                <c:pt idx="5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B3-429D-BAF3-4A8662DCF0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'Q270'!$B$9:$B$14</c:f>
              <c:numCache>
                <c:formatCode>0%</c:formatCode>
                <c:ptCount val="6"/>
                <c:pt idx="0">
                  <c:v>4.1666666666666664E-2</c:v>
                </c:pt>
                <c:pt idx="1">
                  <c:v>8.3333333333333329E-2</c:v>
                </c:pt>
                <c:pt idx="2">
                  <c:v>8.3333333333333329E-2</c:v>
                </c:pt>
                <c:pt idx="3">
                  <c:v>0</c:v>
                </c:pt>
                <c:pt idx="4">
                  <c:v>0.125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13-45BE-8C94-71490D92B675}"/>
            </c:ext>
          </c:extLst>
        </c:ser>
        <c:ser>
          <c:idx val="2"/>
          <c:order val="1"/>
          <c:tx>
            <c:strRef>
              <c:f>'Q270'!$C$8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'Q270'!$C$9:$C$14</c:f>
              <c:numCache>
                <c:formatCode>0%</c:formatCode>
                <c:ptCount val="6"/>
                <c:pt idx="0">
                  <c:v>8.3333333333333329E-2</c:v>
                </c:pt>
                <c:pt idx="1">
                  <c:v>0.20833333333333334</c:v>
                </c:pt>
                <c:pt idx="2">
                  <c:v>0</c:v>
                </c:pt>
                <c:pt idx="3">
                  <c:v>8.3333333333333329E-2</c:v>
                </c:pt>
                <c:pt idx="4">
                  <c:v>0</c:v>
                </c:pt>
                <c:pt idx="5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13-45BE-8C94-71490D92B675}"/>
            </c:ext>
          </c:extLst>
        </c:ser>
        <c:ser>
          <c:idx val="0"/>
          <c:order val="2"/>
          <c:tx>
            <c:strRef>
              <c:f>'Q270'!$D$8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'Q270'!$D$9:$D$14</c:f>
              <c:numCache>
                <c:formatCode>0%</c:formatCode>
                <c:ptCount val="6"/>
                <c:pt idx="0">
                  <c:v>0.125</c:v>
                </c:pt>
                <c:pt idx="1">
                  <c:v>0.29166666666666669</c:v>
                </c:pt>
                <c:pt idx="2">
                  <c:v>8.3333333333333329E-2</c:v>
                </c:pt>
                <c:pt idx="3">
                  <c:v>8.3333333333333329E-2</c:v>
                </c:pt>
                <c:pt idx="4">
                  <c:v>0.125</c:v>
                </c:pt>
                <c:pt idx="5">
                  <c:v>0.29166666666666663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13-45BE-8C94-71490D92B6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'Q271'!$B$9:$B$14</c:f>
              <c:numCache>
                <c:formatCode>0%</c:formatCode>
                <c:ptCount val="6"/>
                <c:pt idx="0">
                  <c:v>8.3333333333333329E-2</c:v>
                </c:pt>
                <c:pt idx="1">
                  <c:v>0.125</c:v>
                </c:pt>
                <c:pt idx="2">
                  <c:v>4.1666666666666664E-2</c:v>
                </c:pt>
                <c:pt idx="3">
                  <c:v>0</c:v>
                </c:pt>
                <c:pt idx="4">
                  <c:v>8.3333333333333329E-2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F-430E-A38C-5575A4D0C50C}"/>
            </c:ext>
          </c:extLst>
        </c:ser>
        <c:ser>
          <c:idx val="2"/>
          <c:order val="1"/>
          <c:tx>
            <c:strRef>
              <c:f>'Q271'!$C$8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'Q271'!$C$9:$C$14</c:f>
              <c:numCache>
                <c:formatCode>0%</c:formatCode>
                <c:ptCount val="6"/>
                <c:pt idx="0">
                  <c:v>8.3333333333333329E-2</c:v>
                </c:pt>
                <c:pt idx="1">
                  <c:v>0.29166666666666669</c:v>
                </c:pt>
                <c:pt idx="2">
                  <c:v>8.3333333333333329E-2</c:v>
                </c:pt>
                <c:pt idx="3">
                  <c:v>4.1666666666666664E-2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8F-430E-A38C-5575A4D0C50C}"/>
            </c:ext>
          </c:extLst>
        </c:ser>
        <c:ser>
          <c:idx val="0"/>
          <c:order val="2"/>
          <c:tx>
            <c:strRef>
              <c:f>'Q271'!$D$8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'Q271'!$D$9:$D$14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0.41666666666666669</c:v>
                </c:pt>
                <c:pt idx="2">
                  <c:v>0.125</c:v>
                </c:pt>
                <c:pt idx="3">
                  <c:v>4.1666666666666664E-2</c:v>
                </c:pt>
                <c:pt idx="4">
                  <c:v>8.3333333333333329E-2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8F-430E-A38C-5575A4D0C5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'Q272'!$B$9:$B$14</c:f>
              <c:numCache>
                <c:formatCode>0%</c:formatCode>
                <c:ptCount val="6"/>
                <c:pt idx="0">
                  <c:v>4.3478260869565216E-2</c:v>
                </c:pt>
                <c:pt idx="1">
                  <c:v>4.3478260869565216E-2</c:v>
                </c:pt>
                <c:pt idx="2">
                  <c:v>0.17391304347826086</c:v>
                </c:pt>
                <c:pt idx="3">
                  <c:v>0</c:v>
                </c:pt>
                <c:pt idx="4">
                  <c:v>4.3478260869565216E-2</c:v>
                </c:pt>
                <c:pt idx="5">
                  <c:v>0.21739130434782608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1C-4384-8308-3F2B344BF259}"/>
            </c:ext>
          </c:extLst>
        </c:ser>
        <c:ser>
          <c:idx val="2"/>
          <c:order val="1"/>
          <c:tx>
            <c:strRef>
              <c:f>'Q272'!$C$8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'Q272'!$C$9:$C$14</c:f>
              <c:numCache>
                <c:formatCode>0%</c:formatCode>
                <c:ptCount val="6"/>
                <c:pt idx="0">
                  <c:v>4.3478260869565216E-2</c:v>
                </c:pt>
                <c:pt idx="1">
                  <c:v>8.6956521739130432E-2</c:v>
                </c:pt>
                <c:pt idx="2">
                  <c:v>0.13043478260869565</c:v>
                </c:pt>
                <c:pt idx="3">
                  <c:v>4.3478260869565216E-2</c:v>
                </c:pt>
                <c:pt idx="4">
                  <c:v>4.3478260869565216E-2</c:v>
                </c:pt>
                <c:pt idx="5">
                  <c:v>0.13043478260869565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1C-4384-8308-3F2B344BF259}"/>
            </c:ext>
          </c:extLst>
        </c:ser>
        <c:ser>
          <c:idx val="0"/>
          <c:order val="2"/>
          <c:tx>
            <c:strRef>
              <c:f>'Q272'!$D$8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'Q272'!$D$9:$D$14</c:f>
              <c:numCache>
                <c:formatCode>0%</c:formatCode>
                <c:ptCount val="6"/>
                <c:pt idx="0">
                  <c:v>8.6956521739130432E-2</c:v>
                </c:pt>
                <c:pt idx="1">
                  <c:v>0.13043478260869565</c:v>
                </c:pt>
                <c:pt idx="2">
                  <c:v>0.30434782608695654</c:v>
                </c:pt>
                <c:pt idx="3">
                  <c:v>4.3478260869565216E-2</c:v>
                </c:pt>
                <c:pt idx="4">
                  <c:v>8.6956521739130432E-2</c:v>
                </c:pt>
                <c:pt idx="5">
                  <c:v>0.34782608695652173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1C-4384-8308-3F2B344BF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'Q273'!$B$9:$B$14</c:f>
              <c:numCache>
                <c:formatCode>0%</c:formatCode>
                <c:ptCount val="6"/>
                <c:pt idx="0">
                  <c:v>4.1666666666666664E-2</c:v>
                </c:pt>
                <c:pt idx="1">
                  <c:v>8.3333333333333329E-2</c:v>
                </c:pt>
                <c:pt idx="2">
                  <c:v>0.125</c:v>
                </c:pt>
                <c:pt idx="3">
                  <c:v>0</c:v>
                </c:pt>
                <c:pt idx="4">
                  <c:v>4.1666666666666664E-2</c:v>
                </c:pt>
                <c:pt idx="5">
                  <c:v>0.20833333333333334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AA-417E-BE03-2DFBC00B1341}"/>
            </c:ext>
          </c:extLst>
        </c:ser>
        <c:ser>
          <c:idx val="2"/>
          <c:order val="1"/>
          <c:tx>
            <c:strRef>
              <c:f>'Q273'!$C$8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'Q273'!$C$9:$C$14</c:f>
              <c:numCache>
                <c:formatCode>0%</c:formatCode>
                <c:ptCount val="6"/>
                <c:pt idx="0">
                  <c:v>4.1666666666666664E-2</c:v>
                </c:pt>
                <c:pt idx="1">
                  <c:v>0.20833333333333334</c:v>
                </c:pt>
                <c:pt idx="2">
                  <c:v>4.1666666666666664E-2</c:v>
                </c:pt>
                <c:pt idx="3">
                  <c:v>8.3333333333333329E-2</c:v>
                </c:pt>
                <c:pt idx="4">
                  <c:v>0</c:v>
                </c:pt>
                <c:pt idx="5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AA-417E-BE03-2DFBC00B1341}"/>
            </c:ext>
          </c:extLst>
        </c:ser>
        <c:ser>
          <c:idx val="0"/>
          <c:order val="2"/>
          <c:tx>
            <c:strRef>
              <c:f>'Q273'!$D$8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'Q273'!$D$9:$D$14</c:f>
              <c:numCache>
                <c:formatCode>0%</c:formatCode>
                <c:ptCount val="6"/>
                <c:pt idx="0">
                  <c:v>8.3333333333333329E-2</c:v>
                </c:pt>
                <c:pt idx="1">
                  <c:v>0.29166666666666669</c:v>
                </c:pt>
                <c:pt idx="2">
                  <c:v>0.16666666666666666</c:v>
                </c:pt>
                <c:pt idx="3">
                  <c:v>8.3333333333333329E-2</c:v>
                </c:pt>
                <c:pt idx="4">
                  <c:v>4.1666666666666664E-2</c:v>
                </c:pt>
                <c:pt idx="5">
                  <c:v>0.33333333333333337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AA-417E-BE03-2DFBC00B13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'Q274'!$B$9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'Q274'!$B$10:$B$11</c:f>
              <c:numCache>
                <c:formatCode>0%</c:formatCode>
                <c:ptCount val="2"/>
                <c:pt idx="0">
                  <c:v>0</c:v>
                </c:pt>
                <c:pt idx="1">
                  <c:v>0.54166666666666663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FD-44B5-9BC5-F40102DFEE36}"/>
            </c:ext>
          </c:extLst>
        </c:ser>
        <c:ser>
          <c:idx val="2"/>
          <c:order val="1"/>
          <c:tx>
            <c:strRef>
              <c:f>'Q274'!$C$9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'Q274'!$C$10:$C$11</c:f>
              <c:numCache>
                <c:formatCode>0%</c:formatCode>
                <c:ptCount val="2"/>
                <c:pt idx="0">
                  <c:v>0</c:v>
                </c:pt>
                <c:pt idx="1">
                  <c:v>0.45833333333333331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FD-44B5-9BC5-F40102DFEE36}"/>
            </c:ext>
          </c:extLst>
        </c:ser>
        <c:ser>
          <c:idx val="0"/>
          <c:order val="2"/>
          <c:tx>
            <c:strRef>
              <c:f>'Q274'!$D$9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'Q274'!$D$10:$D$11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FD-44B5-9BC5-F40102DFEE3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'Q197'!$B$9:$B$14</c:f>
              <c:numCache>
                <c:formatCode>0%</c:formatCode>
                <c:ptCount val="6"/>
                <c:pt idx="0">
                  <c:v>0.125</c:v>
                </c:pt>
                <c:pt idx="1">
                  <c:v>0.125</c:v>
                </c:pt>
                <c:pt idx="2">
                  <c:v>0.25</c:v>
                </c:pt>
                <c:pt idx="3">
                  <c:v>0.125</c:v>
                </c:pt>
                <c:pt idx="4">
                  <c:v>0</c:v>
                </c:pt>
                <c:pt idx="5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F9-449F-8946-2F3953193C52}"/>
            </c:ext>
          </c:extLst>
        </c:ser>
        <c:ser>
          <c:idx val="2"/>
          <c:order val="1"/>
          <c:tx>
            <c:strRef>
              <c:f>'Q197'!$C$8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'Q197'!$C$9:$C$14</c:f>
              <c:numCache>
                <c:formatCode>0%</c:formatCode>
                <c:ptCount val="6"/>
                <c:pt idx="0">
                  <c:v>0</c:v>
                </c:pt>
                <c:pt idx="1">
                  <c:v>0.25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F9-449F-8946-2F3953193C52}"/>
            </c:ext>
          </c:extLst>
        </c:ser>
        <c:ser>
          <c:idx val="0"/>
          <c:order val="2"/>
          <c:tx>
            <c:strRef>
              <c:f>'Q197'!$D$8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'Q197'!$D$9:$D$14</c:f>
              <c:numCache>
                <c:formatCode>0%</c:formatCode>
                <c:ptCount val="6"/>
                <c:pt idx="0">
                  <c:v>0.125</c:v>
                </c:pt>
                <c:pt idx="1">
                  <c:v>0.375</c:v>
                </c:pt>
                <c:pt idx="2">
                  <c:v>0.25</c:v>
                </c:pt>
                <c:pt idx="3">
                  <c:v>0.125</c:v>
                </c:pt>
                <c:pt idx="4">
                  <c:v>0</c:v>
                </c:pt>
                <c:pt idx="5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F9-449F-8946-2F3953193C5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'Q275'!$B$9:$B$14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B-45F4-8583-360EB6011C88}"/>
            </c:ext>
          </c:extLst>
        </c:ser>
        <c:ser>
          <c:idx val="2"/>
          <c:order val="1"/>
          <c:tx>
            <c:strRef>
              <c:f>'Q275'!$C$8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'Q275'!$C$9:$C$14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B-45F4-8583-360EB6011C88}"/>
            </c:ext>
          </c:extLst>
        </c:ser>
        <c:ser>
          <c:idx val="0"/>
          <c:order val="2"/>
          <c:tx>
            <c:strRef>
              <c:f>'Q275'!$D$8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'Q275'!$D$9:$D$14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8B-45F4-8583-360EB6011C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3C-4C16-B023-41D39A92660C}"/>
            </c:ext>
          </c:extLst>
        </c:ser>
        <c:ser>
          <c:idx val="2"/>
          <c:order val="1"/>
          <c:tx>
            <c:strRef>
              <c:f>'Q276'!$C$8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'Q276'!$C$9:$C$14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3C-4C16-B023-41D39A92660C}"/>
            </c:ext>
          </c:extLst>
        </c:ser>
        <c:ser>
          <c:idx val="0"/>
          <c:order val="2"/>
          <c:tx>
            <c:strRef>
              <c:f>'Q276'!$D$8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'Q276'!$D$9:$D$14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3C-4C16-B023-41D39A926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D5-43C9-86F5-F2AB9796448A}"/>
            </c:ext>
          </c:extLst>
        </c:ser>
        <c:ser>
          <c:idx val="2"/>
          <c:order val="1"/>
          <c:tx>
            <c:strRef>
              <c:f>'Q277'!$C$8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'Q277'!$C$9:$C$14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D5-43C9-86F5-F2AB9796448A}"/>
            </c:ext>
          </c:extLst>
        </c:ser>
        <c:ser>
          <c:idx val="0"/>
          <c:order val="2"/>
          <c:tx>
            <c:strRef>
              <c:f>'Q277'!$D$8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'Q277'!$D$9:$D$14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D5-43C9-86F5-F2AB979644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'Q278'!$B$9:$B$14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96-47ED-B765-78DAE5372B2E}"/>
            </c:ext>
          </c:extLst>
        </c:ser>
        <c:ser>
          <c:idx val="2"/>
          <c:order val="1"/>
          <c:tx>
            <c:strRef>
              <c:f>'Q278'!$C$8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'Q278'!$C$9:$C$14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96-47ED-B765-78DAE5372B2E}"/>
            </c:ext>
          </c:extLst>
        </c:ser>
        <c:ser>
          <c:idx val="0"/>
          <c:order val="2"/>
          <c:tx>
            <c:strRef>
              <c:f>'Q278'!$D$8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'Q278'!$D$9:$D$14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96-47ED-B765-78DAE5372B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'Q279'!$B$9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'Q279'!$A$10:$A$11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'Q279'!$B$10:$B$11</c:f>
              <c:numCache>
                <c:formatCode>0%</c:formatCode>
                <c:ptCount val="2"/>
                <c:pt idx="0">
                  <c:v>0</c:v>
                </c:pt>
                <c:pt idx="1">
                  <c:v>0.54166666666666663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F-4C32-8851-50F2B235EBF4}"/>
            </c:ext>
          </c:extLst>
        </c:ser>
        <c:ser>
          <c:idx val="2"/>
          <c:order val="1"/>
          <c:tx>
            <c:strRef>
              <c:f>'Q279'!$C$9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'Q279'!$A$10:$A$11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'Q279'!$C$10:$C$11</c:f>
              <c:numCache>
                <c:formatCode>0%</c:formatCode>
                <c:ptCount val="2"/>
                <c:pt idx="0">
                  <c:v>0.125</c:v>
                </c:pt>
                <c:pt idx="1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4F-4C32-8851-50F2B235EBF4}"/>
            </c:ext>
          </c:extLst>
        </c:ser>
        <c:ser>
          <c:idx val="0"/>
          <c:order val="2"/>
          <c:tx>
            <c:strRef>
              <c:f>'Q279'!$D$9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'Q279'!$A$10:$A$11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'Q279'!$D$10:$D$11</c:f>
              <c:numCache>
                <c:formatCode>0%</c:formatCode>
                <c:ptCount val="2"/>
                <c:pt idx="0">
                  <c:v>0.125</c:v>
                </c:pt>
                <c:pt idx="1">
                  <c:v>0.875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4F-4C32-8851-50F2B235EBF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'Q280'!$B$9:$B$14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1D-493F-B098-84066F1ED68E}"/>
            </c:ext>
          </c:extLst>
        </c:ser>
        <c:ser>
          <c:idx val="2"/>
          <c:order val="1"/>
          <c:tx>
            <c:strRef>
              <c:f>'Q280'!$C$8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'Q280'!$C$9:$C$14</c:f>
              <c:numCache>
                <c:formatCode>0%</c:formatCode>
                <c:ptCount val="6"/>
                <c:pt idx="0">
                  <c:v>0</c:v>
                </c:pt>
                <c:pt idx="1">
                  <c:v>0.66666666666666663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1D-493F-B098-84066F1ED68E}"/>
            </c:ext>
          </c:extLst>
        </c:ser>
        <c:ser>
          <c:idx val="0"/>
          <c:order val="2"/>
          <c:tx>
            <c:strRef>
              <c:f>'Q280'!$D$8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'Q280'!$D$9:$D$14</c:f>
              <c:numCache>
                <c:formatCode>0%</c:formatCode>
                <c:ptCount val="6"/>
                <c:pt idx="0">
                  <c:v>0</c:v>
                </c:pt>
                <c:pt idx="1">
                  <c:v>0.66666666666666663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1D-493F-B098-84066F1ED68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'Q281'!$B$9:$B$14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38-4D77-876D-8D0B8CAA9F59}"/>
            </c:ext>
          </c:extLst>
        </c:ser>
        <c:ser>
          <c:idx val="2"/>
          <c:order val="1"/>
          <c:tx>
            <c:strRef>
              <c:f>'Q281'!$C$8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'Q281'!$C$9:$C$14</c:f>
              <c:numCache>
                <c:formatCode>0%</c:formatCode>
                <c:ptCount val="6"/>
                <c:pt idx="0">
                  <c:v>0</c:v>
                </c:pt>
                <c:pt idx="1">
                  <c:v>0.66666666666666663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38-4D77-876D-8D0B8CAA9F59}"/>
            </c:ext>
          </c:extLst>
        </c:ser>
        <c:ser>
          <c:idx val="0"/>
          <c:order val="2"/>
          <c:tx>
            <c:strRef>
              <c:f>'Q281'!$D$8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'Q281'!$D$9:$D$14</c:f>
              <c:numCache>
                <c:formatCode>0%</c:formatCode>
                <c:ptCount val="6"/>
                <c:pt idx="0">
                  <c:v>0</c:v>
                </c:pt>
                <c:pt idx="1">
                  <c:v>0.66666666666666663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38-4D77-876D-8D0B8CAA9F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AF-43D9-B67D-1042FB766328}"/>
            </c:ext>
          </c:extLst>
        </c:ser>
        <c:ser>
          <c:idx val="2"/>
          <c:order val="1"/>
          <c:tx>
            <c:strRef>
              <c:f>'Q282'!$C$8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'Q282'!$C$9:$C$14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AF-43D9-B67D-1042FB766328}"/>
            </c:ext>
          </c:extLst>
        </c:ser>
        <c:ser>
          <c:idx val="0"/>
          <c:order val="2"/>
          <c:tx>
            <c:strRef>
              <c:f>'Q282'!$D$8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'Q282'!$D$9:$D$14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AF-43D9-B67D-1042FB76632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74-4C1A-A93C-E216B4DC319C}"/>
            </c:ext>
          </c:extLst>
        </c:ser>
        <c:ser>
          <c:idx val="2"/>
          <c:order val="1"/>
          <c:tx>
            <c:strRef>
              <c:f>'Q283'!$C$8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'Q283'!$C$9:$C$14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4-4C1A-A93C-E216B4DC319C}"/>
            </c:ext>
          </c:extLst>
        </c:ser>
        <c:ser>
          <c:idx val="0"/>
          <c:order val="2"/>
          <c:tx>
            <c:strRef>
              <c:f>'Q283'!$D$8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'Q283'!$D$9:$D$14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74-4C1A-A93C-E216B4DC31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'Q284'!$B$9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'Q284'!$B$10:$B$11</c:f>
              <c:numCache>
                <c:formatCode>0%</c:formatCode>
                <c:ptCount val="2"/>
                <c:pt idx="0">
                  <c:v>8.3333333333333329E-2</c:v>
                </c:pt>
                <c:pt idx="1">
                  <c:v>0.45833333333333331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3B-486F-B393-BF41A8E3C2E3}"/>
            </c:ext>
          </c:extLst>
        </c:ser>
        <c:ser>
          <c:idx val="2"/>
          <c:order val="1"/>
          <c:tx>
            <c:strRef>
              <c:f>'Q284'!$C$9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'Q284'!$C$10:$C$11</c:f>
              <c:numCache>
                <c:formatCode>0%</c:formatCode>
                <c:ptCount val="2"/>
                <c:pt idx="0">
                  <c:v>0.16666666666666666</c:v>
                </c:pt>
                <c:pt idx="1">
                  <c:v>0.29166666666666669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3B-486F-B393-BF41A8E3C2E3}"/>
            </c:ext>
          </c:extLst>
        </c:ser>
        <c:ser>
          <c:idx val="0"/>
          <c:order val="2"/>
          <c:tx>
            <c:strRef>
              <c:f>'Q284'!$D$9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'Q284'!$D$10:$D$11</c:f>
              <c:numCache>
                <c:formatCode>0%</c:formatCode>
                <c:ptCount val="2"/>
                <c:pt idx="0">
                  <c:v>0.25</c:v>
                </c:pt>
                <c:pt idx="1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3B-486F-B393-BF41A8E3C2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'Q198'!$B$9:$B$14</c:f>
              <c:numCache>
                <c:formatCode>0%</c:formatCode>
                <c:ptCount val="6"/>
                <c:pt idx="0">
                  <c:v>0.125</c:v>
                </c:pt>
                <c:pt idx="1">
                  <c:v>0.125</c:v>
                </c:pt>
                <c:pt idx="2">
                  <c:v>0.375</c:v>
                </c:pt>
                <c:pt idx="3">
                  <c:v>0</c:v>
                </c:pt>
                <c:pt idx="4">
                  <c:v>0.125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61-4551-BDD3-0AB293A1B179}"/>
            </c:ext>
          </c:extLst>
        </c:ser>
        <c:ser>
          <c:idx val="2"/>
          <c:order val="1"/>
          <c:tx>
            <c:strRef>
              <c:f>'Q198'!$C$8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'Q198'!$C$9:$C$14</c:f>
              <c:numCache>
                <c:formatCode>0%</c:formatCode>
                <c:ptCount val="6"/>
                <c:pt idx="0">
                  <c:v>0</c:v>
                </c:pt>
                <c:pt idx="1">
                  <c:v>0.125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61-4551-BDD3-0AB293A1B179}"/>
            </c:ext>
          </c:extLst>
        </c:ser>
        <c:ser>
          <c:idx val="0"/>
          <c:order val="2"/>
          <c:tx>
            <c:strRef>
              <c:f>'Q198'!$D$8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'Q198'!$D$9:$D$14</c:f>
              <c:numCache>
                <c:formatCode>0%</c:formatCode>
                <c:ptCount val="6"/>
                <c:pt idx="0">
                  <c:v>0.125</c:v>
                </c:pt>
                <c:pt idx="1">
                  <c:v>0.25</c:v>
                </c:pt>
                <c:pt idx="2">
                  <c:v>0.5</c:v>
                </c:pt>
                <c:pt idx="3">
                  <c:v>0</c:v>
                </c:pt>
                <c:pt idx="4">
                  <c:v>0.125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61-4551-BDD3-0AB293A1B1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'Q285'!$B$9:$B$14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CD-44C2-ACC7-BB48AE1078DA}"/>
            </c:ext>
          </c:extLst>
        </c:ser>
        <c:ser>
          <c:idx val="2"/>
          <c:order val="1"/>
          <c:tx>
            <c:strRef>
              <c:f>'Q285'!$C$8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'Q285'!$C$9:$C$14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CD-44C2-ACC7-BB48AE1078DA}"/>
            </c:ext>
          </c:extLst>
        </c:ser>
        <c:ser>
          <c:idx val="0"/>
          <c:order val="2"/>
          <c:tx>
            <c:strRef>
              <c:f>'Q285'!$D$8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'Q285'!$D$9:$D$14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CD-44C2-ACC7-BB48AE1078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'Q286'!$B$9:$B$14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</c:v>
                </c:pt>
                <c:pt idx="2">
                  <c:v>0.16666666666666666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FF-4FC4-9E9C-CE53B63B5344}"/>
            </c:ext>
          </c:extLst>
        </c:ser>
        <c:ser>
          <c:idx val="2"/>
          <c:order val="1"/>
          <c:tx>
            <c:strRef>
              <c:f>'Q286'!$C$8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'Q286'!$C$9:$C$14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</c:v>
                </c:pt>
                <c:pt idx="2">
                  <c:v>0.16666666666666666</c:v>
                </c:pt>
                <c:pt idx="3">
                  <c:v>0.33333333333333331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FF-4FC4-9E9C-CE53B63B5344}"/>
            </c:ext>
          </c:extLst>
        </c:ser>
        <c:ser>
          <c:idx val="0"/>
          <c:order val="2"/>
          <c:tx>
            <c:strRef>
              <c:f>'Q286'!$D$8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'Q286'!$D$9:$D$14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</c:v>
                </c:pt>
                <c:pt idx="2">
                  <c:v>0.33333333333333331</c:v>
                </c:pt>
                <c:pt idx="3">
                  <c:v>0.33333333333333331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FF-4FC4-9E9C-CE53B63B534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'Q287'!$B$9:$B$14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72-4113-8D5B-959660926E45}"/>
            </c:ext>
          </c:extLst>
        </c:ser>
        <c:ser>
          <c:idx val="2"/>
          <c:order val="1"/>
          <c:tx>
            <c:strRef>
              <c:f>'Q287'!$C$8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'Q287'!$C$9:$C$14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</c:v>
                </c:pt>
                <c:pt idx="2">
                  <c:v>0.33333333333333331</c:v>
                </c:pt>
                <c:pt idx="3">
                  <c:v>0.16666666666666666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72-4113-8D5B-959660926E45}"/>
            </c:ext>
          </c:extLst>
        </c:ser>
        <c:ser>
          <c:idx val="0"/>
          <c:order val="2"/>
          <c:tx>
            <c:strRef>
              <c:f>'Q287'!$D$8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'Q287'!$D$9:$D$14</c:f>
              <c:numCache>
                <c:formatCode>0%</c:formatCode>
                <c:ptCount val="6"/>
                <c:pt idx="0">
                  <c:v>0.5</c:v>
                </c:pt>
                <c:pt idx="1">
                  <c:v>0</c:v>
                </c:pt>
                <c:pt idx="2">
                  <c:v>0.33333333333333331</c:v>
                </c:pt>
                <c:pt idx="3">
                  <c:v>0.16666666666666666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72-4113-8D5B-959660926E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'Q288'!$B$9:$B$14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</c:v>
                </c:pt>
                <c:pt idx="2">
                  <c:v>0.16666666666666666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C8-48C6-B9FC-6DD61312A3EC}"/>
            </c:ext>
          </c:extLst>
        </c:ser>
        <c:ser>
          <c:idx val="2"/>
          <c:order val="1"/>
          <c:tx>
            <c:strRef>
              <c:f>'Q288'!$C$8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'Q288'!$C$9:$C$14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</c:v>
                </c:pt>
                <c:pt idx="2">
                  <c:v>0.33333333333333331</c:v>
                </c:pt>
                <c:pt idx="3">
                  <c:v>0.16666666666666666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C8-48C6-B9FC-6DD61312A3EC}"/>
            </c:ext>
          </c:extLst>
        </c:ser>
        <c:ser>
          <c:idx val="0"/>
          <c:order val="2"/>
          <c:tx>
            <c:strRef>
              <c:f>'Q288'!$D$8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'Q288'!$D$9:$D$14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</c:v>
                </c:pt>
                <c:pt idx="2">
                  <c:v>0.5</c:v>
                </c:pt>
                <c:pt idx="3">
                  <c:v>0.16666666666666666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C8-48C6-B9FC-6DD61312A3E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'Q289'!$B$9:$B$14</c:f>
              <c:numCache>
                <c:formatCode>0%</c:formatCode>
                <c:ptCount val="6"/>
                <c:pt idx="0">
                  <c:v>4.3478260869565216E-2</c:v>
                </c:pt>
                <c:pt idx="1">
                  <c:v>0.13043478260869565</c:v>
                </c:pt>
                <c:pt idx="2">
                  <c:v>0.13043478260869565</c:v>
                </c:pt>
                <c:pt idx="3">
                  <c:v>0</c:v>
                </c:pt>
                <c:pt idx="4">
                  <c:v>0</c:v>
                </c:pt>
                <c:pt idx="5">
                  <c:v>0.21739130434782608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CA-458D-95B3-47DEDE31590B}"/>
            </c:ext>
          </c:extLst>
        </c:ser>
        <c:ser>
          <c:idx val="2"/>
          <c:order val="1"/>
          <c:tx>
            <c:strRef>
              <c:f>'Q289'!$C$8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'Q289'!$C$9:$C$14</c:f>
              <c:numCache>
                <c:formatCode>0%</c:formatCode>
                <c:ptCount val="6"/>
                <c:pt idx="0">
                  <c:v>0</c:v>
                </c:pt>
                <c:pt idx="1">
                  <c:v>0.21739130434782608</c:v>
                </c:pt>
                <c:pt idx="2">
                  <c:v>0.17391304347826086</c:v>
                </c:pt>
                <c:pt idx="3">
                  <c:v>4.3478260869565216E-2</c:v>
                </c:pt>
                <c:pt idx="4">
                  <c:v>0</c:v>
                </c:pt>
                <c:pt idx="5">
                  <c:v>4.3478260869565216E-2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CA-458D-95B3-47DEDE31590B}"/>
            </c:ext>
          </c:extLst>
        </c:ser>
        <c:ser>
          <c:idx val="0"/>
          <c:order val="2"/>
          <c:tx>
            <c:strRef>
              <c:f>'Q289'!$D$8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'Q289'!$D$9:$D$14</c:f>
              <c:numCache>
                <c:formatCode>0%</c:formatCode>
                <c:ptCount val="6"/>
                <c:pt idx="0">
                  <c:v>4.3478260869565216E-2</c:v>
                </c:pt>
                <c:pt idx="1">
                  <c:v>0.34782608695652173</c:v>
                </c:pt>
                <c:pt idx="2">
                  <c:v>0.30434782608695654</c:v>
                </c:pt>
                <c:pt idx="3">
                  <c:v>4.3478260869565216E-2</c:v>
                </c:pt>
                <c:pt idx="4">
                  <c:v>0</c:v>
                </c:pt>
                <c:pt idx="5">
                  <c:v>0.2608695652173913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CA-458D-95B3-47DEDE31590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'Q290'!$B$9:$B$14</c:f>
              <c:numCache>
                <c:formatCode>0%</c:formatCode>
                <c:ptCount val="6"/>
                <c:pt idx="0">
                  <c:v>8.3333333333333329E-2</c:v>
                </c:pt>
                <c:pt idx="1">
                  <c:v>4.1666666666666664E-2</c:v>
                </c:pt>
                <c:pt idx="2">
                  <c:v>0.20833333333333334</c:v>
                </c:pt>
                <c:pt idx="3">
                  <c:v>0</c:v>
                </c:pt>
                <c:pt idx="4">
                  <c:v>0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C6-4BE8-9DC4-4A26516ACC7B}"/>
            </c:ext>
          </c:extLst>
        </c:ser>
        <c:ser>
          <c:idx val="2"/>
          <c:order val="1"/>
          <c:tx>
            <c:strRef>
              <c:f>'Q290'!$C$8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'Q290'!$C$9:$C$14</c:f>
              <c:numCache>
                <c:formatCode>0%</c:formatCode>
                <c:ptCount val="6"/>
                <c:pt idx="0">
                  <c:v>0</c:v>
                </c:pt>
                <c:pt idx="1">
                  <c:v>0.25</c:v>
                </c:pt>
                <c:pt idx="2">
                  <c:v>0.125</c:v>
                </c:pt>
                <c:pt idx="3">
                  <c:v>4.1666666666666664E-2</c:v>
                </c:pt>
                <c:pt idx="4">
                  <c:v>0</c:v>
                </c:pt>
                <c:pt idx="5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C6-4BE8-9DC4-4A26516ACC7B}"/>
            </c:ext>
          </c:extLst>
        </c:ser>
        <c:ser>
          <c:idx val="0"/>
          <c:order val="2"/>
          <c:tx>
            <c:strRef>
              <c:f>'Q290'!$D$8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'Q290'!$D$9:$D$14</c:f>
              <c:numCache>
                <c:formatCode>0%</c:formatCode>
                <c:ptCount val="6"/>
                <c:pt idx="0">
                  <c:v>8.3333333333333329E-2</c:v>
                </c:pt>
                <c:pt idx="1">
                  <c:v>0.29166666666666669</c:v>
                </c:pt>
                <c:pt idx="2">
                  <c:v>0.33333333333333337</c:v>
                </c:pt>
                <c:pt idx="3">
                  <c:v>4.1666666666666664E-2</c:v>
                </c:pt>
                <c:pt idx="4">
                  <c:v>0</c:v>
                </c:pt>
                <c:pt idx="5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C6-4BE8-9DC4-4A26516ACC7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'Q291'!$B$9:$B$14</c:f>
              <c:numCache>
                <c:formatCode>0%</c:formatCode>
                <c:ptCount val="6"/>
                <c:pt idx="0">
                  <c:v>0.125</c:v>
                </c:pt>
                <c:pt idx="1">
                  <c:v>0.16666666666666666</c:v>
                </c:pt>
                <c:pt idx="2">
                  <c:v>0.125</c:v>
                </c:pt>
                <c:pt idx="3">
                  <c:v>4.1666666666666664E-2</c:v>
                </c:pt>
                <c:pt idx="4">
                  <c:v>0</c:v>
                </c:pt>
                <c:pt idx="5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06-484B-9361-FD4D9BE8A7D0}"/>
            </c:ext>
          </c:extLst>
        </c:ser>
        <c:ser>
          <c:idx val="2"/>
          <c:order val="1"/>
          <c:tx>
            <c:strRef>
              <c:f>'Q291'!$C$8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'Q291'!$C$9:$C$14</c:f>
              <c:numCache>
                <c:formatCode>0%</c:formatCode>
                <c:ptCount val="6"/>
                <c:pt idx="0">
                  <c:v>0.25</c:v>
                </c:pt>
                <c:pt idx="1">
                  <c:v>0.20833333333333334</c:v>
                </c:pt>
                <c:pt idx="2">
                  <c:v>4.1666666666666664E-2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06-484B-9361-FD4D9BE8A7D0}"/>
            </c:ext>
          </c:extLst>
        </c:ser>
        <c:ser>
          <c:idx val="0"/>
          <c:order val="2"/>
          <c:tx>
            <c:strRef>
              <c:f>'Q291'!$D$8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'Q291'!$D$9:$D$14</c:f>
              <c:numCache>
                <c:formatCode>0%</c:formatCode>
                <c:ptCount val="6"/>
                <c:pt idx="0">
                  <c:v>0.375</c:v>
                </c:pt>
                <c:pt idx="1">
                  <c:v>0.375</c:v>
                </c:pt>
                <c:pt idx="2">
                  <c:v>0.16666666666666666</c:v>
                </c:pt>
                <c:pt idx="3">
                  <c:v>4.1666666666666664E-2</c:v>
                </c:pt>
                <c:pt idx="4">
                  <c:v>0</c:v>
                </c:pt>
                <c:pt idx="5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06-484B-9361-FD4D9BE8A7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'Q292'!$B$9:$B$14</c:f>
              <c:numCache>
                <c:formatCode>0%</c:formatCode>
                <c:ptCount val="6"/>
                <c:pt idx="0">
                  <c:v>8.6956521739130432E-2</c:v>
                </c:pt>
                <c:pt idx="1">
                  <c:v>0.21739130434782608</c:v>
                </c:pt>
                <c:pt idx="2">
                  <c:v>0.13043478260869565</c:v>
                </c:pt>
                <c:pt idx="3">
                  <c:v>4.3478260869565216E-2</c:v>
                </c:pt>
                <c:pt idx="4">
                  <c:v>0</c:v>
                </c:pt>
                <c:pt idx="5">
                  <c:v>4.3478260869565216E-2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31-420D-B27F-C9C2D864E5BC}"/>
            </c:ext>
          </c:extLst>
        </c:ser>
        <c:ser>
          <c:idx val="0"/>
          <c:order val="1"/>
          <c:tx>
            <c:strRef>
              <c:f>'Q292'!$C$8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'Q292'!$C$9:$C$14</c:f>
              <c:numCache>
                <c:formatCode>0%</c:formatCode>
                <c:ptCount val="6"/>
                <c:pt idx="0">
                  <c:v>0.13043478260869565</c:v>
                </c:pt>
                <c:pt idx="1">
                  <c:v>0.21739130434782608</c:v>
                </c:pt>
                <c:pt idx="2">
                  <c:v>8.6956521739130432E-2</c:v>
                </c:pt>
                <c:pt idx="3">
                  <c:v>8.6956521739130432E-2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31-420D-B27F-C9C2D864E5BC}"/>
            </c:ext>
          </c:extLst>
        </c:ser>
        <c:ser>
          <c:idx val="2"/>
          <c:order val="2"/>
          <c:tx>
            <c:strRef>
              <c:f>'Q292'!$D$8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'Q292'!$D$9:$D$14</c:f>
              <c:numCache>
                <c:formatCode>0%</c:formatCode>
                <c:ptCount val="6"/>
                <c:pt idx="0">
                  <c:v>0.21739130434782608</c:v>
                </c:pt>
                <c:pt idx="1">
                  <c:v>0.43478260869565216</c:v>
                </c:pt>
                <c:pt idx="2">
                  <c:v>0.21739130434782608</c:v>
                </c:pt>
                <c:pt idx="3">
                  <c:v>0.13043478260869565</c:v>
                </c:pt>
                <c:pt idx="4">
                  <c:v>0</c:v>
                </c:pt>
                <c:pt idx="5">
                  <c:v>4.3478260869565216E-2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31-420D-B27F-C9C2D864E5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'Q293'!$B$9:$B$14</c:f>
              <c:numCache>
                <c:formatCode>0%</c:formatCode>
                <c:ptCount val="6"/>
                <c:pt idx="0">
                  <c:v>8.6956521739130432E-2</c:v>
                </c:pt>
                <c:pt idx="1">
                  <c:v>0.30434782608695654</c:v>
                </c:pt>
                <c:pt idx="2">
                  <c:v>8.6956521739130432E-2</c:v>
                </c:pt>
                <c:pt idx="3">
                  <c:v>0</c:v>
                </c:pt>
                <c:pt idx="4">
                  <c:v>0</c:v>
                </c:pt>
                <c:pt idx="5">
                  <c:v>4.3478260869565216E-2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A9-4D8E-9A91-A12C8CE51433}"/>
            </c:ext>
          </c:extLst>
        </c:ser>
        <c:ser>
          <c:idx val="2"/>
          <c:order val="1"/>
          <c:tx>
            <c:strRef>
              <c:f>'Q293'!$C$8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'Q293'!$C$9:$C$14</c:f>
              <c:numCache>
                <c:formatCode>0%</c:formatCode>
                <c:ptCount val="6"/>
                <c:pt idx="0">
                  <c:v>0.17391304347826086</c:v>
                </c:pt>
                <c:pt idx="1">
                  <c:v>0.30434782608695654</c:v>
                </c:pt>
                <c:pt idx="2">
                  <c:v>4.3478260869565216E-2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A9-4D8E-9A91-A12C8CE51433}"/>
            </c:ext>
          </c:extLst>
        </c:ser>
        <c:ser>
          <c:idx val="0"/>
          <c:order val="2"/>
          <c:tx>
            <c:strRef>
              <c:f>'Q293'!$D$8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'Q293'!$D$9:$D$14</c:f>
              <c:numCache>
                <c:formatCode>0%</c:formatCode>
                <c:ptCount val="6"/>
                <c:pt idx="0">
                  <c:v>0.2608695652173913</c:v>
                </c:pt>
                <c:pt idx="1">
                  <c:v>0.60869565217391308</c:v>
                </c:pt>
                <c:pt idx="2">
                  <c:v>0.13043478260869565</c:v>
                </c:pt>
                <c:pt idx="3">
                  <c:v>0</c:v>
                </c:pt>
                <c:pt idx="4">
                  <c:v>0</c:v>
                </c:pt>
                <c:pt idx="5">
                  <c:v>4.3478260869565216E-2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A9-4D8E-9A91-A12C8CE514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'Q294'!$B$9:$B$14</c:f>
              <c:numCache>
                <c:formatCode>0%</c:formatCode>
                <c:ptCount val="6"/>
                <c:pt idx="0">
                  <c:v>4.5454545454545456E-2</c:v>
                </c:pt>
                <c:pt idx="1">
                  <c:v>0.36363636363636365</c:v>
                </c:pt>
                <c:pt idx="2">
                  <c:v>9.0909090909090912E-2</c:v>
                </c:pt>
                <c:pt idx="3">
                  <c:v>0</c:v>
                </c:pt>
                <c:pt idx="4">
                  <c:v>0</c:v>
                </c:pt>
                <c:pt idx="5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9F-4F27-BDF1-38ACA2E4AA33}"/>
            </c:ext>
          </c:extLst>
        </c:ser>
        <c:ser>
          <c:idx val="2"/>
          <c:order val="1"/>
          <c:tx>
            <c:strRef>
              <c:f>'Q294'!$C$8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'Q294'!$C$9:$C$14</c:f>
              <c:numCache>
                <c:formatCode>0%</c:formatCode>
                <c:ptCount val="6"/>
                <c:pt idx="0">
                  <c:v>4.5454545454545456E-2</c:v>
                </c:pt>
                <c:pt idx="1">
                  <c:v>0.27272727272727271</c:v>
                </c:pt>
                <c:pt idx="2">
                  <c:v>0.13636363636363635</c:v>
                </c:pt>
                <c:pt idx="3">
                  <c:v>4.5454545454545456E-2</c:v>
                </c:pt>
                <c:pt idx="4">
                  <c:v>0</c:v>
                </c:pt>
                <c:pt idx="5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9F-4F27-BDF1-38ACA2E4AA33}"/>
            </c:ext>
          </c:extLst>
        </c:ser>
        <c:ser>
          <c:idx val="0"/>
          <c:order val="2"/>
          <c:tx>
            <c:strRef>
              <c:f>'Q294'!$D$8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'Q294'!$D$9:$D$14</c:f>
              <c:numCache>
                <c:formatCode>0%</c:formatCode>
                <c:ptCount val="6"/>
                <c:pt idx="0">
                  <c:v>9.0909090909090912E-2</c:v>
                </c:pt>
                <c:pt idx="1">
                  <c:v>0.63636363636363635</c:v>
                </c:pt>
                <c:pt idx="2">
                  <c:v>0.22727272727272727</c:v>
                </c:pt>
                <c:pt idx="3">
                  <c:v>4.5454545454545456E-2</c:v>
                </c:pt>
                <c:pt idx="4">
                  <c:v>0</c:v>
                </c:pt>
                <c:pt idx="5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9F-4F27-BDF1-38ACA2E4AA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0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1.xml"/></Relationships>
</file>

<file path=xl/drawings/_rels/drawing10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2.xml"/></Relationships>
</file>

<file path=xl/drawings/_rels/drawing10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3.xml"/></Relationships>
</file>

<file path=xl/drawings/_rels/drawing10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4.xml"/></Relationships>
</file>

<file path=xl/drawings/_rels/drawing10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5.xml"/></Relationships>
</file>

<file path=xl/drawings/_rels/drawing10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6.xml"/></Relationships>
</file>

<file path=xl/drawings/_rels/drawing10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7.xml"/></Relationships>
</file>

<file path=xl/drawings/_rels/drawing10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7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8.xml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9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1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2.xml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3.xml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4.xml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5.xml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6.xml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7.xml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8.xml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9.xml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1.xml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2.xml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3.xml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4.xml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5.xml"/></Relationships>
</file>

<file path=xl/drawings/_rels/drawing8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6.xml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7.xml"/></Relationships>
</file>

<file path=xl/drawings/_rels/drawing8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8.xml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9.xml"/></Relationships>
</file>

<file path=xl/drawings/_rels/drawing8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1.xml"/></Relationships>
</file>

<file path=xl/drawings/_rels/drawing9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2.xml"/></Relationships>
</file>

<file path=xl/drawings/_rels/drawing9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3.xml"/></Relationships>
</file>

<file path=xl/drawings/_rels/drawing9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4.xml"/></Relationships>
</file>

<file path=xl/drawings/_rels/drawing9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5.xml"/></Relationships>
</file>

<file path=xl/drawings/_rels/drawing9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6.xml"/></Relationships>
</file>

<file path=xl/drawings/_rels/drawing9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7.xml"/></Relationships>
</file>

<file path=xl/drawings/_rels/drawing9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8.xml"/></Relationships>
</file>

<file path=xl/drawings/_rels/drawing9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9.xml"/></Relationships>
</file>

<file path=xl/drawings/_rels/drawing9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467771D-4ECA-431A-9C49-E3A6E45863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D57D211-5923-40A3-A7BD-37FFB1A40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127000</xdr:rowOff>
    </xdr:from>
    <xdr:to>
      <xdr:col>28</xdr:col>
      <xdr:colOff>206375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2DDC030-F701-463A-9EAA-37CD551D3C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114300</xdr:rowOff>
    </xdr:from>
    <xdr:to>
      <xdr:col>29</xdr:col>
      <xdr:colOff>608318</xdr:colOff>
      <xdr:row>47</xdr:row>
      <xdr:rowOff>94986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62A78C4-B1A1-4642-814D-76BF5B0769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571500</xdr:colOff>
      <xdr:row>7</xdr:row>
      <xdr:rowOff>174625</xdr:rowOff>
    </xdr:from>
    <xdr:to>
      <xdr:col>28</xdr:col>
      <xdr:colOff>412750</xdr:colOff>
      <xdr:row>48</xdr:row>
      <xdr:rowOff>75936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36B6C28-EEDC-435B-8ECD-95D73F9E17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95250</xdr:rowOff>
    </xdr:from>
    <xdr:to>
      <xdr:col>29</xdr:col>
      <xdr:colOff>361950</xdr:colOff>
      <xdr:row>43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03A40B8-C33C-4129-9D75-64B0D6F230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571500</xdr:colOff>
      <xdr:row>1</xdr:row>
      <xdr:rowOff>95250</xdr:rowOff>
    </xdr:from>
    <xdr:to>
      <xdr:col>29</xdr:col>
      <xdr:colOff>570218</xdr:colOff>
      <xdr:row>48</xdr:row>
      <xdr:rowOff>75936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EA67F4D-1A23-41BA-9BFB-1EE8B9AD4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571500</xdr:colOff>
      <xdr:row>5</xdr:row>
      <xdr:rowOff>76200</xdr:rowOff>
    </xdr:from>
    <xdr:to>
      <xdr:col>29</xdr:col>
      <xdr:colOff>228600</xdr:colOff>
      <xdr:row>48</xdr:row>
      <xdr:rowOff>75936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0252F06-05FC-4EEF-9604-3DF7834800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3</xdr:row>
      <xdr:rowOff>152400</xdr:rowOff>
    </xdr:from>
    <xdr:to>
      <xdr:col>29</xdr:col>
      <xdr:colOff>304800</xdr:colOff>
      <xdr:row>48</xdr:row>
      <xdr:rowOff>75936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9C6F0E4-21C3-46A0-8198-C4BE6C61D1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571500</xdr:colOff>
      <xdr:row>1</xdr:row>
      <xdr:rowOff>95250</xdr:rowOff>
    </xdr:from>
    <xdr:to>
      <xdr:col>29</xdr:col>
      <xdr:colOff>570218</xdr:colOff>
      <xdr:row>48</xdr:row>
      <xdr:rowOff>75936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FFF8C0-D556-444E-83A7-776FC5DE3E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2637881-5C3E-4AAE-BE46-1CCD2E9C95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95249</xdr:rowOff>
    </xdr:from>
    <xdr:to>
      <xdr:col>28</xdr:col>
      <xdr:colOff>357187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97465D9-922F-4AEC-93E7-83E100AC1C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7029</xdr:rowOff>
    </xdr:from>
    <xdr:to>
      <xdr:col>25</xdr:col>
      <xdr:colOff>40820</xdr:colOff>
      <xdr:row>33</xdr:row>
      <xdr:rowOff>149679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D25F045-5D0F-45C6-B846-4F24AB4C44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BAEFFF7-A86B-4D99-9096-0298465E74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B55440E-7F8F-4E00-A17C-1A244C5493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16526DE-49E6-4941-9B02-39C65A19C7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227F9F1-9F07-42D3-875E-5608FDB55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289413</xdr:colOff>
      <xdr:row>1</xdr:row>
      <xdr:rowOff>66675</xdr:rowOff>
    </xdr:from>
    <xdr:to>
      <xdr:col>29</xdr:col>
      <xdr:colOff>409575</xdr:colOff>
      <xdr:row>43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E74841F-B21C-4C2A-A809-673C10938B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833F56F-DB64-487D-9E56-1CD2FC9ADA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E142411-61A0-4FF3-A52F-881834D11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7D00181-49D6-4BC7-9296-4276F5963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78EE5F4-690D-413A-9A40-D3F7B0BA9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95249</xdr:rowOff>
    </xdr:from>
    <xdr:to>
      <xdr:col>28</xdr:col>
      <xdr:colOff>209550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78D148F-8B0C-410F-A19E-CD3E86DA43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890A2BB-D293-4875-9815-865709F594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273538</xdr:colOff>
      <xdr:row>1</xdr:row>
      <xdr:rowOff>50800</xdr:rowOff>
    </xdr:from>
    <xdr:to>
      <xdr:col>29</xdr:col>
      <xdr:colOff>393700</xdr:colOff>
      <xdr:row>42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BAC5D9F-CF3F-44CF-BCEA-544D1744C0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7207BD5-A78D-499C-BED5-1C45A4E22F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1B61CB0-85D6-435C-92BF-7D118D8EF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D706D3D-A3F8-4FB4-9FAA-72714FFAAD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B59ABA9-4CDE-4D2B-854D-3EC5542FD2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B37E330-A74D-4130-A2F5-5625B75502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111125</xdr:rowOff>
    </xdr:from>
    <xdr:to>
      <xdr:col>29</xdr:col>
      <xdr:colOff>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3CCFFE2-8E20-47D1-B71A-C9E9F3D10D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241788</xdr:colOff>
      <xdr:row>2</xdr:row>
      <xdr:rowOff>34925</xdr:rowOff>
    </xdr:from>
    <xdr:to>
      <xdr:col>29</xdr:col>
      <xdr:colOff>361950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C946F1F-AF5A-47D4-8EB7-94B15F6D01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A58BAFB-0388-4C7E-86AE-CF115325FC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92075</xdr:rowOff>
    </xdr:from>
    <xdr:to>
      <xdr:col>29</xdr:col>
      <xdr:colOff>457200</xdr:colOff>
      <xdr:row>43</xdr:row>
      <xdr:rowOff>22225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E1F7B53-B3A2-4A7D-B465-AB85AE103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D56DE41-FF10-4106-833C-CD7CC62DDC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588993B-9F88-451A-A101-71A0E25DE9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0510DB6-8D4B-45CB-AB53-983BACB68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7029</xdr:rowOff>
    </xdr:from>
    <xdr:to>
      <xdr:col>25</xdr:col>
      <xdr:colOff>40820</xdr:colOff>
      <xdr:row>33</xdr:row>
      <xdr:rowOff>149679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F666630-47AF-4193-BD9D-41E8309730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310E1FE-831F-45A4-9BD3-2A72EB6E9A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FD8708E-51C6-4E14-BF2D-12925602C9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A3342C1-BC34-416E-AF83-DC8DBC0866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11E5CCF-AE13-4336-B4E7-6A666FFA57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0</xdr:rowOff>
    </xdr:from>
    <xdr:to>
      <xdr:col>28</xdr:col>
      <xdr:colOff>412750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44A8398-58D1-433C-9061-AFF963D497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9DC5731-8DF9-4E7E-A583-085AAC57BA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440A8DC-D04A-487C-8172-D86518336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F91883B-675F-4BC7-84E4-D5AB15CE67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98425</xdr:rowOff>
    </xdr:from>
    <xdr:to>
      <xdr:col>29</xdr:col>
      <xdr:colOff>457200</xdr:colOff>
      <xdr:row>43</xdr:row>
      <xdr:rowOff>41275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04D6916-0841-4B91-8099-2B6CF8F334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44450</xdr:colOff>
      <xdr:row>2</xdr:row>
      <xdr:rowOff>15875</xdr:rowOff>
    </xdr:from>
    <xdr:to>
      <xdr:col>23</xdr:col>
      <xdr:colOff>600075</xdr:colOff>
      <xdr:row>45</xdr:row>
      <xdr:rowOff>39688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E30FB97-5BD3-4108-9B69-7132E9D9F6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30</xdr:col>
      <xdr:colOff>469412</xdr:colOff>
      <xdr:row>49</xdr:row>
      <xdr:rowOff>55563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4EB03F6-E204-4C88-A4AB-795D89AE68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375138</xdr:colOff>
      <xdr:row>2</xdr:row>
      <xdr:rowOff>34924</xdr:rowOff>
    </xdr:from>
    <xdr:to>
      <xdr:col>29</xdr:col>
      <xdr:colOff>495300</xdr:colOff>
      <xdr:row>46</xdr:row>
      <xdr:rowOff>161924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25F1FEB-3CA4-4117-9324-DE27C1188D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68</xdr:row>
      <xdr:rowOff>0</xdr:rowOff>
    </xdr:from>
    <xdr:to>
      <xdr:col>50</xdr:col>
      <xdr:colOff>74918</xdr:colOff>
      <xdr:row>113</xdr:row>
      <xdr:rowOff>67469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E4B2378-F39D-4CA0-8BB1-E1A8AD2014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9</xdr:row>
      <xdr:rowOff>0</xdr:rowOff>
    </xdr:from>
    <xdr:to>
      <xdr:col>33</xdr:col>
      <xdr:colOff>74918</xdr:colOff>
      <xdr:row>54</xdr:row>
      <xdr:rowOff>67469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11CA753-945B-4AFC-BF2E-9A0A638AD9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515559</xdr:colOff>
      <xdr:row>38</xdr:row>
      <xdr:rowOff>9523</xdr:rowOff>
    </xdr:from>
    <xdr:to>
      <xdr:col>22</xdr:col>
      <xdr:colOff>81642</xdr:colOff>
      <xdr:row>93</xdr:row>
      <xdr:rowOff>21166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AC7E106-C0AB-4CC9-A32B-A44F99B894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98425</xdr:rowOff>
    </xdr:from>
    <xdr:to>
      <xdr:col>29</xdr:col>
      <xdr:colOff>457200</xdr:colOff>
      <xdr:row>43</xdr:row>
      <xdr:rowOff>41275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C74CA29-D72F-40FD-9838-215DF551C4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6</xdr:row>
      <xdr:rowOff>57150</xdr:rowOff>
    </xdr:from>
    <xdr:to>
      <xdr:col>29</xdr:col>
      <xdr:colOff>19050</xdr:colOff>
      <xdr:row>47</xdr:row>
      <xdr:rowOff>37836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0E98059-C95F-49F9-AF71-EA0DC9B9F9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46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73F8958-D828-447C-A2F8-90B53180E6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587375</xdr:colOff>
      <xdr:row>1</xdr:row>
      <xdr:rowOff>63500</xdr:rowOff>
    </xdr:from>
    <xdr:to>
      <xdr:col>29</xdr:col>
      <xdr:colOff>592443</xdr:colOff>
      <xdr:row>47</xdr:row>
      <xdr:rowOff>56886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2E5BE08-0606-4A89-BC2A-7778021452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46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6DFAD2E-6B0A-4484-971E-BCE9D484CD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46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E115E5-0D80-4BD7-8148-42A8651638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46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0F5F825-ABD9-409A-B1BB-C5A9C784AB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46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57498E7-E6E6-45EE-99BC-3F67BC1523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171450</xdr:colOff>
      <xdr:row>4</xdr:row>
      <xdr:rowOff>95250</xdr:rowOff>
    </xdr:from>
    <xdr:to>
      <xdr:col>32</xdr:col>
      <xdr:colOff>361950</xdr:colOff>
      <xdr:row>61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A631F4F-3A05-46E3-8E19-A74A3FF48C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46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069A26E-3243-409A-A259-DB9274161D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46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9FA9A98-5551-4BB1-8FCC-B039FD284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59644</xdr:colOff>
      <xdr:row>7</xdr:row>
      <xdr:rowOff>61457</xdr:rowOff>
    </xdr:from>
    <xdr:to>
      <xdr:col>24</xdr:col>
      <xdr:colOff>544284</xdr:colOff>
      <xdr:row>34</xdr:row>
      <xdr:rowOff>40821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615E18B-BB24-4FB3-94D3-ACA821CD88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536575</xdr:colOff>
      <xdr:row>3</xdr:row>
      <xdr:rowOff>152399</xdr:rowOff>
    </xdr:from>
    <xdr:to>
      <xdr:col>27</xdr:col>
      <xdr:colOff>488950</xdr:colOff>
      <xdr:row>47</xdr:row>
      <xdr:rowOff>17462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9B9D3E0-332E-4776-B7CD-C798C3B004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0</xdr:row>
      <xdr:rowOff>95250</xdr:rowOff>
    </xdr:from>
    <xdr:to>
      <xdr:col>30</xdr:col>
      <xdr:colOff>36818</xdr:colOff>
      <xdr:row>47</xdr:row>
      <xdr:rowOff>75936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E45E5D7-46DA-483D-8F9C-D53DB654F8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38100</xdr:rowOff>
    </xdr:from>
    <xdr:to>
      <xdr:col>29</xdr:col>
      <xdr:colOff>95250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0EE1E91-1963-4B9D-BC79-90747CCE16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76200</xdr:rowOff>
    </xdr:from>
    <xdr:to>
      <xdr:col>28</xdr:col>
      <xdr:colOff>552450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2111C16-68E9-42A1-BCEF-7BBD47A5D2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2BE9AEB-4050-444A-8D94-7C234E121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152400</xdr:rowOff>
    </xdr:from>
    <xdr:to>
      <xdr:col>28</xdr:col>
      <xdr:colOff>228600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D8E456F-5D46-4821-8F06-6E57EE7E88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38100</xdr:rowOff>
    </xdr:from>
    <xdr:to>
      <xdr:col>29</xdr:col>
      <xdr:colOff>247650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EAAB0AC-0A71-4ED8-B05B-9A6195E139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57150</xdr:rowOff>
    </xdr:from>
    <xdr:to>
      <xdr:col>29</xdr:col>
      <xdr:colOff>400050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DBAC2FB-840B-43FD-A9B7-6136E7349D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71437</xdr:rowOff>
    </xdr:from>
    <xdr:to>
      <xdr:col>29</xdr:col>
      <xdr:colOff>142874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9648CD0-E06C-4A20-9055-FE6AABDB8D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19050</xdr:rowOff>
    </xdr:from>
    <xdr:to>
      <xdr:col>28</xdr:col>
      <xdr:colOff>552450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A4CD7C7-BF99-4217-97CB-D91C5662F5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337039</xdr:colOff>
      <xdr:row>4</xdr:row>
      <xdr:rowOff>47625</xdr:rowOff>
    </xdr:from>
    <xdr:to>
      <xdr:col>28</xdr:col>
      <xdr:colOff>238125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ABF939C-294A-47BE-8D4F-42F63CAA02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57150</xdr:rowOff>
    </xdr:from>
    <xdr:to>
      <xdr:col>29</xdr:col>
      <xdr:colOff>476250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62E56FC-BEDE-46BE-89DB-C2C02B2BD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79375</xdr:rowOff>
    </xdr:from>
    <xdr:to>
      <xdr:col>28</xdr:col>
      <xdr:colOff>222250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5E53BBC-7719-40C4-B5A9-E6991132F9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152400</xdr:rowOff>
    </xdr:from>
    <xdr:to>
      <xdr:col>28</xdr:col>
      <xdr:colOff>571500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D638AFF-BAB6-48CD-97E0-DA1166937F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152400</xdr:rowOff>
    </xdr:from>
    <xdr:to>
      <xdr:col>29</xdr:col>
      <xdr:colOff>171450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7956ADE-F3C2-4F37-9284-DB1720E840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133350</xdr:rowOff>
    </xdr:from>
    <xdr:to>
      <xdr:col>28</xdr:col>
      <xdr:colOff>133350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92EDE5F-772D-4648-8AF0-6C4DD11CB3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127000</xdr:rowOff>
    </xdr:from>
    <xdr:to>
      <xdr:col>28</xdr:col>
      <xdr:colOff>95250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F890EE5-E56A-4D2D-BF27-25A97C9810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0</xdr:rowOff>
    </xdr:from>
    <xdr:to>
      <xdr:col>28</xdr:col>
      <xdr:colOff>15875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B2D31DA-23AC-414B-A89B-56600FACE9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6</xdr:row>
      <xdr:rowOff>38100</xdr:rowOff>
    </xdr:from>
    <xdr:to>
      <xdr:col>28</xdr:col>
      <xdr:colOff>152400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30A4CB3-1017-4E49-A14B-E97DD83933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512763</xdr:colOff>
      <xdr:row>4</xdr:row>
      <xdr:rowOff>80962</xdr:rowOff>
    </xdr:from>
    <xdr:to>
      <xdr:col>27</xdr:col>
      <xdr:colOff>465138</xdr:colOff>
      <xdr:row>47</xdr:row>
      <xdr:rowOff>112712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7B476CD-A013-4C0B-A344-512A4634B1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85D703A-1F90-446C-87ED-CCD1BA75B4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1200FAC-8484-41A5-82AE-B2890F44C8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95250</xdr:rowOff>
    </xdr:from>
    <xdr:to>
      <xdr:col>29</xdr:col>
      <xdr:colOff>228600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2BD053A-1ABC-439A-B134-B45F9B96D3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0619C87-5278-4DA2-A1CF-77D973D5C6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7</xdr:row>
      <xdr:rowOff>0</xdr:rowOff>
    </xdr:from>
    <xdr:to>
      <xdr:col>29</xdr:col>
      <xdr:colOff>19050</xdr:colOff>
      <xdr:row>47</xdr:row>
      <xdr:rowOff>114036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B67FBCB-DAD7-43AA-A984-1E2C6DA070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536575</xdr:colOff>
      <xdr:row>3</xdr:row>
      <xdr:rowOff>152399</xdr:rowOff>
    </xdr:from>
    <xdr:to>
      <xdr:col>27</xdr:col>
      <xdr:colOff>488950</xdr:colOff>
      <xdr:row>47</xdr:row>
      <xdr:rowOff>17462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0E95799-4BE0-406C-A757-7C12D65C14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71437</xdr:rowOff>
    </xdr:from>
    <xdr:to>
      <xdr:col>29</xdr:col>
      <xdr:colOff>261938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292A277-4EAC-41B2-AA46-AE45A761F5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6B16331-311E-4462-B936-9713E1C19A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2741AE7-B2A3-4D31-9B42-71137863B0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EAC691A-59D8-4851-8CD0-887C358B4D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536575</xdr:colOff>
      <xdr:row>3</xdr:row>
      <xdr:rowOff>152399</xdr:rowOff>
    </xdr:from>
    <xdr:to>
      <xdr:col>27</xdr:col>
      <xdr:colOff>488950</xdr:colOff>
      <xdr:row>47</xdr:row>
      <xdr:rowOff>17462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C66FF95-8117-4185-AA1B-763630F9DF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114300</xdr:rowOff>
    </xdr:from>
    <xdr:to>
      <xdr:col>29</xdr:col>
      <xdr:colOff>457200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A731A3E-6263-4839-ABAA-A70F5EBDE3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95249</xdr:rowOff>
    </xdr:from>
    <xdr:to>
      <xdr:col>29</xdr:col>
      <xdr:colOff>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BD33528-6672-4397-8854-95F8A8E8FB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142874</xdr:rowOff>
    </xdr:from>
    <xdr:to>
      <xdr:col>29</xdr:col>
      <xdr:colOff>261937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78CC8D0-ACB0-49A0-926D-4BA6C66953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114300</xdr:rowOff>
    </xdr:from>
    <xdr:to>
      <xdr:col>29</xdr:col>
      <xdr:colOff>228600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0D34D20-62D1-4965-999A-C9D2CA1EB0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133350</xdr:rowOff>
    </xdr:from>
    <xdr:to>
      <xdr:col>29</xdr:col>
      <xdr:colOff>342900</xdr:colOff>
      <xdr:row>49</xdr:row>
      <xdr:rowOff>37836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725DAD3-D337-492F-9D33-3494DA7462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555625</xdr:colOff>
      <xdr:row>1</xdr:row>
      <xdr:rowOff>31750</xdr:rowOff>
    </xdr:from>
    <xdr:to>
      <xdr:col>29</xdr:col>
      <xdr:colOff>560693</xdr:colOff>
      <xdr:row>48</xdr:row>
      <xdr:rowOff>25136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86316D4-865D-423B-BBC3-FD5946F21B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119062</xdr:rowOff>
    </xdr:from>
    <xdr:to>
      <xdr:col>29</xdr:col>
      <xdr:colOff>95249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A6567C2-AC08-486A-BF20-8CBAF246C4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152400</xdr:rowOff>
    </xdr:from>
    <xdr:to>
      <xdr:col>28</xdr:col>
      <xdr:colOff>514350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FC5F2B9-2C8A-4859-9D55-C9E3EA2F3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8617264-4D55-42B0-9A4B-3CC5B89E49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309563</xdr:colOff>
      <xdr:row>1</xdr:row>
      <xdr:rowOff>0</xdr:rowOff>
    </xdr:from>
    <xdr:to>
      <xdr:col>30</xdr:col>
      <xdr:colOff>298756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0A7DDCC-7EC5-4FD8-BF93-D184957505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514350</xdr:colOff>
      <xdr:row>0</xdr:row>
      <xdr:rowOff>133350</xdr:rowOff>
    </xdr:from>
    <xdr:to>
      <xdr:col>29</xdr:col>
      <xdr:colOff>513068</xdr:colOff>
      <xdr:row>47</xdr:row>
      <xdr:rowOff>114036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4B79608-FA6A-4040-AAD8-183B2259B6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43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5593431-BF10-400E-B53B-45A7BED14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8.xml"/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9.xml"/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0.xml"/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1.xml"/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2.xml"/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3.xml"/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4.xml"/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5.xml"/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6.xml"/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7.xml"/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8.xml"/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9.xml"/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0.xml"/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1.xml"/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2.xml"/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3.xml"/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4.xml"/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5.xml"/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6.xml"/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7.xml"/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1"/>
  <dimension ref="A1:AJN27"/>
  <sheetViews>
    <sheetView tabSelected="1" zoomScaleNormal="100" zoomScaleSheetLayoutView="100" workbookViewId="0">
      <selection activeCell="B3" sqref="B3:D1728"/>
    </sheetView>
  </sheetViews>
  <sheetFormatPr defaultColWidth="34.7109375" defaultRowHeight="12.75" x14ac:dyDescent="0.2"/>
  <cols>
    <col min="1" max="1" width="25.7109375" style="1" customWidth="1"/>
    <col min="2" max="2" width="14.140625" style="1" customWidth="1"/>
    <col min="3" max="3" width="24.42578125" style="1" customWidth="1"/>
    <col min="4" max="950" width="34.7109375" style="1"/>
    <col min="951" max="16384" width="34.7109375" style="2"/>
  </cols>
  <sheetData>
    <row r="1" spans="1:306" x14ac:dyDescent="0.2">
      <c r="D1" s="1" t="s">
        <v>315</v>
      </c>
      <c r="E1" s="1" t="s">
        <v>316</v>
      </c>
      <c r="F1" s="1" t="s">
        <v>317</v>
      </c>
      <c r="G1" s="1" t="s">
        <v>318</v>
      </c>
      <c r="H1" s="1" t="s">
        <v>319</v>
      </c>
      <c r="I1" s="1" t="s">
        <v>320</v>
      </c>
      <c r="J1" s="1" t="s">
        <v>321</v>
      </c>
      <c r="K1" s="1" t="s">
        <v>322</v>
      </c>
      <c r="L1" s="1" t="s">
        <v>323</v>
      </c>
      <c r="M1" s="1" t="s">
        <v>324</v>
      </c>
      <c r="N1" s="1" t="s">
        <v>325</v>
      </c>
      <c r="O1" s="1" t="s">
        <v>326</v>
      </c>
      <c r="P1" s="1" t="s">
        <v>327</v>
      </c>
      <c r="Q1" s="1" t="s">
        <v>328</v>
      </c>
      <c r="R1" s="1" t="s">
        <v>329</v>
      </c>
      <c r="S1" s="1" t="s">
        <v>330</v>
      </c>
      <c r="T1" s="1" t="s">
        <v>331</v>
      </c>
      <c r="U1" s="1" t="s">
        <v>332</v>
      </c>
      <c r="V1" s="1" t="s">
        <v>333</v>
      </c>
      <c r="W1" s="1" t="s">
        <v>334</v>
      </c>
      <c r="X1" s="1" t="s">
        <v>335</v>
      </c>
      <c r="Y1" s="1" t="s">
        <v>336</v>
      </c>
      <c r="Z1" s="1" t="s">
        <v>337</v>
      </c>
      <c r="AA1" s="1" t="s">
        <v>338</v>
      </c>
      <c r="AB1" s="1" t="s">
        <v>339</v>
      </c>
      <c r="AC1" s="1" t="s">
        <v>340</v>
      </c>
      <c r="AD1" s="1" t="s">
        <v>341</v>
      </c>
      <c r="AE1" s="1" t="s">
        <v>342</v>
      </c>
      <c r="AF1" s="1" t="s">
        <v>343</v>
      </c>
      <c r="AG1" s="1" t="s">
        <v>344</v>
      </c>
      <c r="AH1" s="1" t="s">
        <v>345</v>
      </c>
      <c r="AI1" s="1" t="s">
        <v>346</v>
      </c>
      <c r="AJ1" s="1" t="s">
        <v>347</v>
      </c>
      <c r="AK1" s="1" t="s">
        <v>348</v>
      </c>
      <c r="AL1" s="1" t="s">
        <v>349</v>
      </c>
      <c r="AM1" s="1" t="s">
        <v>350</v>
      </c>
      <c r="AN1" s="1" t="s">
        <v>351</v>
      </c>
      <c r="AO1" s="1" t="s">
        <v>352</v>
      </c>
      <c r="AP1" s="1" t="s">
        <v>353</v>
      </c>
      <c r="AQ1" s="1" t="s">
        <v>354</v>
      </c>
      <c r="AR1" s="1" t="s">
        <v>355</v>
      </c>
      <c r="AS1" s="1" t="s">
        <v>356</v>
      </c>
      <c r="AT1" s="1" t="s">
        <v>357</v>
      </c>
      <c r="AU1" s="1" t="s">
        <v>358</v>
      </c>
      <c r="AV1" s="1" t="s">
        <v>359</v>
      </c>
      <c r="AW1" s="1" t="s">
        <v>360</v>
      </c>
      <c r="AX1" s="1" t="s">
        <v>361</v>
      </c>
      <c r="AY1" s="1" t="s">
        <v>362</v>
      </c>
      <c r="AZ1" s="1" t="s">
        <v>363</v>
      </c>
      <c r="BA1" s="1" t="s">
        <v>364</v>
      </c>
      <c r="BB1" s="1" t="s">
        <v>365</v>
      </c>
      <c r="BC1" s="1" t="s">
        <v>366</v>
      </c>
      <c r="BD1" s="1" t="s">
        <v>367</v>
      </c>
      <c r="BE1" s="1" t="s">
        <v>368</v>
      </c>
      <c r="BF1" s="1" t="s">
        <v>369</v>
      </c>
      <c r="BG1" s="1" t="s">
        <v>370</v>
      </c>
      <c r="BH1" s="1" t="s">
        <v>371</v>
      </c>
      <c r="BI1" s="1" t="s">
        <v>372</v>
      </c>
      <c r="BJ1" s="1" t="s">
        <v>373</v>
      </c>
      <c r="BK1" s="1" t="s">
        <v>374</v>
      </c>
      <c r="BL1" s="1" t="s">
        <v>375</v>
      </c>
      <c r="BM1" s="1" t="s">
        <v>376</v>
      </c>
      <c r="BN1" s="1" t="s">
        <v>377</v>
      </c>
      <c r="BO1" s="1" t="s">
        <v>378</v>
      </c>
      <c r="BP1" s="1" t="s">
        <v>379</v>
      </c>
      <c r="BQ1" s="1" t="s">
        <v>380</v>
      </c>
      <c r="BR1" s="1" t="s">
        <v>381</v>
      </c>
      <c r="BS1" s="1" t="s">
        <v>382</v>
      </c>
      <c r="BT1" s="1" t="s">
        <v>383</v>
      </c>
      <c r="BU1" s="1" t="s">
        <v>384</v>
      </c>
      <c r="BV1" s="1" t="s">
        <v>385</v>
      </c>
      <c r="BW1" s="1" t="s">
        <v>386</v>
      </c>
      <c r="BX1" s="1" t="s">
        <v>387</v>
      </c>
      <c r="BY1" s="1" t="s">
        <v>388</v>
      </c>
      <c r="BZ1" s="1" t="s">
        <v>389</v>
      </c>
      <c r="CA1" s="1" t="s">
        <v>390</v>
      </c>
      <c r="CB1" s="1" t="s">
        <v>391</v>
      </c>
      <c r="CC1" s="1" t="s">
        <v>392</v>
      </c>
      <c r="CD1" s="1" t="s">
        <v>393</v>
      </c>
      <c r="CE1" s="1" t="s">
        <v>394</v>
      </c>
      <c r="CF1" s="1" t="s">
        <v>395</v>
      </c>
      <c r="CG1" s="1" t="s">
        <v>396</v>
      </c>
      <c r="CH1" s="1" t="s">
        <v>397</v>
      </c>
      <c r="CI1" s="1" t="s">
        <v>398</v>
      </c>
      <c r="CJ1" s="1" t="s">
        <v>399</v>
      </c>
      <c r="CK1" s="1" t="s">
        <v>400</v>
      </c>
      <c r="CL1" s="1" t="s">
        <v>401</v>
      </c>
      <c r="CM1" s="1" t="s">
        <v>402</v>
      </c>
      <c r="CN1" s="1" t="s">
        <v>403</v>
      </c>
      <c r="CO1" s="1" t="s">
        <v>404</v>
      </c>
      <c r="CP1" s="1" t="s">
        <v>405</v>
      </c>
      <c r="CQ1" s="1" t="s">
        <v>406</v>
      </c>
      <c r="CR1" s="1" t="s">
        <v>407</v>
      </c>
      <c r="CS1" s="1" t="s">
        <v>408</v>
      </c>
      <c r="CT1" s="1" t="s">
        <v>409</v>
      </c>
      <c r="CU1" s="1" t="s">
        <v>410</v>
      </c>
      <c r="CV1" s="1" t="s">
        <v>411</v>
      </c>
      <c r="CW1" s="1" t="s">
        <v>412</v>
      </c>
      <c r="CX1" s="1" t="s">
        <v>413</v>
      </c>
      <c r="CY1" s="1" t="s">
        <v>414</v>
      </c>
      <c r="CZ1" s="1" t="s">
        <v>415</v>
      </c>
      <c r="DA1" s="1" t="s">
        <v>416</v>
      </c>
      <c r="DB1" s="1" t="s">
        <v>417</v>
      </c>
      <c r="DC1" s="1" t="s">
        <v>418</v>
      </c>
      <c r="DD1" s="1" t="s">
        <v>419</v>
      </c>
      <c r="DE1" s="1" t="s">
        <v>420</v>
      </c>
      <c r="DF1" s="1" t="s">
        <v>421</v>
      </c>
      <c r="DG1" s="1" t="s">
        <v>422</v>
      </c>
      <c r="DH1" s="1" t="s">
        <v>423</v>
      </c>
      <c r="DI1" s="1" t="s">
        <v>424</v>
      </c>
      <c r="DJ1" s="1" t="s">
        <v>425</v>
      </c>
      <c r="DK1" s="1" t="s">
        <v>426</v>
      </c>
      <c r="DL1" s="1" t="s">
        <v>427</v>
      </c>
      <c r="DM1" s="1" t="s">
        <v>428</v>
      </c>
      <c r="DN1" s="1" t="s">
        <v>429</v>
      </c>
      <c r="DO1" s="1" t="s">
        <v>430</v>
      </c>
      <c r="DP1" s="1" t="s">
        <v>431</v>
      </c>
      <c r="DQ1" s="1" t="s">
        <v>432</v>
      </c>
      <c r="DR1" s="1" t="s">
        <v>433</v>
      </c>
      <c r="DS1" s="1" t="s">
        <v>434</v>
      </c>
      <c r="DT1" s="1" t="s">
        <v>435</v>
      </c>
      <c r="DU1" s="1" t="s">
        <v>436</v>
      </c>
      <c r="DV1" s="1" t="s">
        <v>437</v>
      </c>
      <c r="DW1" s="1" t="s">
        <v>438</v>
      </c>
      <c r="DX1" s="1" t="s">
        <v>439</v>
      </c>
      <c r="DY1" s="1" t="s">
        <v>440</v>
      </c>
      <c r="DZ1" s="1" t="s">
        <v>441</v>
      </c>
      <c r="EA1" s="1" t="s">
        <v>442</v>
      </c>
      <c r="EB1" s="1" t="s">
        <v>443</v>
      </c>
      <c r="EC1" s="1" t="s">
        <v>444</v>
      </c>
      <c r="ED1" s="1" t="s">
        <v>445</v>
      </c>
      <c r="EE1" s="1" t="s">
        <v>446</v>
      </c>
      <c r="EF1" s="1" t="s">
        <v>447</v>
      </c>
      <c r="EG1" s="1" t="s">
        <v>448</v>
      </c>
      <c r="EH1" s="1" t="s">
        <v>449</v>
      </c>
      <c r="EI1" s="1" t="s">
        <v>450</v>
      </c>
      <c r="EJ1" s="1" t="s">
        <v>451</v>
      </c>
      <c r="EK1" s="1" t="s">
        <v>452</v>
      </c>
      <c r="EL1" s="1" t="s">
        <v>453</v>
      </c>
      <c r="EM1" s="1" t="s">
        <v>454</v>
      </c>
      <c r="EN1" s="1" t="s">
        <v>455</v>
      </c>
      <c r="EO1" s="1" t="s">
        <v>456</v>
      </c>
      <c r="EP1" s="1" t="s">
        <v>457</v>
      </c>
      <c r="EQ1" s="1" t="s">
        <v>458</v>
      </c>
      <c r="ER1" s="1" t="s">
        <v>459</v>
      </c>
      <c r="ES1" s="1" t="s">
        <v>460</v>
      </c>
      <c r="ET1" s="1" t="s">
        <v>461</v>
      </c>
      <c r="EU1" s="1" t="s">
        <v>462</v>
      </c>
      <c r="EV1" s="1" t="s">
        <v>463</v>
      </c>
      <c r="EW1" s="1" t="s">
        <v>464</v>
      </c>
      <c r="EX1" s="1" t="s">
        <v>465</v>
      </c>
      <c r="EY1" s="1" t="s">
        <v>466</v>
      </c>
      <c r="EZ1" s="1" t="s">
        <v>467</v>
      </c>
      <c r="FA1" s="1" t="s">
        <v>468</v>
      </c>
      <c r="FB1" s="1" t="s">
        <v>469</v>
      </c>
      <c r="FC1" s="1" t="s">
        <v>470</v>
      </c>
      <c r="FD1" s="1" t="s">
        <v>471</v>
      </c>
      <c r="FE1" s="1" t="s">
        <v>472</v>
      </c>
      <c r="FF1" s="1" t="s">
        <v>473</v>
      </c>
      <c r="FG1" s="1" t="s">
        <v>474</v>
      </c>
      <c r="FH1" s="1" t="s">
        <v>475</v>
      </c>
      <c r="FI1" s="1" t="s">
        <v>476</v>
      </c>
      <c r="FJ1" s="1" t="s">
        <v>477</v>
      </c>
      <c r="FK1" s="1" t="s">
        <v>478</v>
      </c>
      <c r="FL1" s="1" t="s">
        <v>479</v>
      </c>
      <c r="FM1" s="1" t="s">
        <v>480</v>
      </c>
      <c r="FN1" s="1" t="s">
        <v>481</v>
      </c>
      <c r="FO1" s="1" t="s">
        <v>482</v>
      </c>
      <c r="FP1" s="1" t="s">
        <v>483</v>
      </c>
      <c r="FQ1" s="1" t="s">
        <v>484</v>
      </c>
      <c r="FR1" s="1" t="s">
        <v>485</v>
      </c>
      <c r="FS1" s="1" t="s">
        <v>486</v>
      </c>
      <c r="FT1" s="1" t="s">
        <v>487</v>
      </c>
      <c r="FU1" s="1" t="s">
        <v>488</v>
      </c>
      <c r="FV1" s="1" t="s">
        <v>489</v>
      </c>
      <c r="FW1" s="1" t="s">
        <v>490</v>
      </c>
      <c r="FX1" s="1" t="s">
        <v>491</v>
      </c>
      <c r="FY1" s="1" t="s">
        <v>492</v>
      </c>
      <c r="FZ1" s="1" t="s">
        <v>493</v>
      </c>
      <c r="GA1" s="1" t="s">
        <v>494</v>
      </c>
      <c r="GB1" s="1" t="s">
        <v>495</v>
      </c>
      <c r="GC1" s="1" t="s">
        <v>496</v>
      </c>
      <c r="GD1" s="1" t="s">
        <v>497</v>
      </c>
      <c r="GE1" s="1" t="s">
        <v>498</v>
      </c>
      <c r="GF1" s="1" t="s">
        <v>499</v>
      </c>
      <c r="GG1" s="1" t="s">
        <v>500</v>
      </c>
      <c r="GH1" s="1" t="s">
        <v>501</v>
      </c>
      <c r="GI1" s="1" t="s">
        <v>502</v>
      </c>
      <c r="GJ1" s="1" t="s">
        <v>503</v>
      </c>
      <c r="GK1" s="1" t="s">
        <v>504</v>
      </c>
      <c r="GL1" s="1" t="s">
        <v>505</v>
      </c>
      <c r="GM1" s="1" t="s">
        <v>506</v>
      </c>
      <c r="GN1" s="1" t="s">
        <v>507</v>
      </c>
      <c r="GO1" s="1" t="s">
        <v>508</v>
      </c>
      <c r="GP1" s="1" t="s">
        <v>509</v>
      </c>
      <c r="GQ1" s="1" t="s">
        <v>510</v>
      </c>
      <c r="GR1" s="1" t="s">
        <v>511</v>
      </c>
      <c r="GS1" s="1" t="s">
        <v>512</v>
      </c>
      <c r="GT1" s="1" t="s">
        <v>513</v>
      </c>
      <c r="GU1" s="1" t="s">
        <v>514</v>
      </c>
      <c r="GV1" s="1" t="s">
        <v>515</v>
      </c>
      <c r="GW1" s="1" t="s">
        <v>516</v>
      </c>
      <c r="GX1" s="1" t="s">
        <v>517</v>
      </c>
      <c r="GY1" s="1" t="s">
        <v>518</v>
      </c>
      <c r="GZ1" s="1" t="s">
        <v>519</v>
      </c>
      <c r="HA1" s="1" t="s">
        <v>520</v>
      </c>
      <c r="HB1" s="1" t="s">
        <v>521</v>
      </c>
      <c r="HC1" s="1" t="s">
        <v>522</v>
      </c>
      <c r="HD1" s="1" t="s">
        <v>523</v>
      </c>
      <c r="HE1" s="1" t="s">
        <v>524</v>
      </c>
      <c r="HF1" s="1" t="s">
        <v>525</v>
      </c>
      <c r="HG1" s="1" t="s">
        <v>526</v>
      </c>
      <c r="HH1" s="1" t="s">
        <v>527</v>
      </c>
      <c r="HI1" s="1" t="s">
        <v>528</v>
      </c>
      <c r="HJ1" s="1" t="s">
        <v>529</v>
      </c>
      <c r="HK1" s="1" t="s">
        <v>530</v>
      </c>
      <c r="HL1" s="1" t="s">
        <v>531</v>
      </c>
      <c r="HM1" s="1" t="s">
        <v>532</v>
      </c>
      <c r="HN1" s="1" t="s">
        <v>533</v>
      </c>
      <c r="HO1" s="1" t="s">
        <v>534</v>
      </c>
      <c r="HP1" s="1" t="s">
        <v>535</v>
      </c>
      <c r="HQ1" s="1" t="s">
        <v>536</v>
      </c>
      <c r="HR1" s="1" t="s">
        <v>537</v>
      </c>
      <c r="HS1" s="1" t="s">
        <v>538</v>
      </c>
      <c r="HT1" s="1" t="s">
        <v>539</v>
      </c>
      <c r="HU1" s="1" t="s">
        <v>540</v>
      </c>
      <c r="HV1" s="1" t="s">
        <v>541</v>
      </c>
      <c r="HW1" s="1" t="s">
        <v>542</v>
      </c>
      <c r="HX1" s="1" t="s">
        <v>543</v>
      </c>
      <c r="HY1" s="1" t="s">
        <v>544</v>
      </c>
      <c r="HZ1" s="1" t="s">
        <v>545</v>
      </c>
      <c r="IA1" s="1" t="s">
        <v>546</v>
      </c>
      <c r="IB1" s="1" t="s">
        <v>547</v>
      </c>
      <c r="IC1" s="1" t="s">
        <v>548</v>
      </c>
      <c r="ID1" s="1" t="s">
        <v>549</v>
      </c>
      <c r="IE1" s="1" t="s">
        <v>550</v>
      </c>
      <c r="IF1" s="1" t="s">
        <v>551</v>
      </c>
      <c r="IG1" s="1" t="s">
        <v>552</v>
      </c>
      <c r="IH1" s="1" t="s">
        <v>553</v>
      </c>
      <c r="II1" s="1" t="s">
        <v>554</v>
      </c>
      <c r="IJ1" s="1" t="s">
        <v>555</v>
      </c>
      <c r="IK1" s="1" t="s">
        <v>556</v>
      </c>
      <c r="IL1" s="1" t="s">
        <v>557</v>
      </c>
      <c r="IM1" s="1" t="s">
        <v>558</v>
      </c>
      <c r="IN1" s="1" t="s">
        <v>559</v>
      </c>
      <c r="IO1" s="1" t="s">
        <v>560</v>
      </c>
      <c r="IP1" s="1" t="s">
        <v>561</v>
      </c>
      <c r="IQ1" s="1" t="s">
        <v>562</v>
      </c>
      <c r="IR1" s="1" t="s">
        <v>563</v>
      </c>
      <c r="IS1" s="1" t="s">
        <v>564</v>
      </c>
      <c r="IT1" s="1" t="s">
        <v>565</v>
      </c>
      <c r="IU1" s="1" t="s">
        <v>566</v>
      </c>
      <c r="IV1" s="1" t="s">
        <v>567</v>
      </c>
      <c r="IW1" s="1" t="s">
        <v>568</v>
      </c>
      <c r="IX1" s="1" t="s">
        <v>569</v>
      </c>
      <c r="IY1" s="1" t="s">
        <v>570</v>
      </c>
      <c r="IZ1" s="1" t="s">
        <v>571</v>
      </c>
      <c r="JA1" s="1" t="s">
        <v>572</v>
      </c>
      <c r="JB1" s="1" t="s">
        <v>573</v>
      </c>
      <c r="JC1" s="1" t="s">
        <v>574</v>
      </c>
      <c r="JD1" s="1" t="s">
        <v>575</v>
      </c>
      <c r="JE1" s="1" t="s">
        <v>576</v>
      </c>
      <c r="JF1" s="1" t="s">
        <v>577</v>
      </c>
      <c r="JG1" s="1" t="s">
        <v>578</v>
      </c>
      <c r="JH1" s="1" t="s">
        <v>579</v>
      </c>
      <c r="JI1" s="1" t="s">
        <v>580</v>
      </c>
      <c r="JJ1" s="1" t="s">
        <v>581</v>
      </c>
      <c r="JK1" s="1" t="s">
        <v>582</v>
      </c>
      <c r="JL1" s="1" t="s">
        <v>583</v>
      </c>
      <c r="JM1" s="1" t="s">
        <v>584</v>
      </c>
      <c r="JN1" s="1" t="s">
        <v>585</v>
      </c>
      <c r="JO1" s="1" t="s">
        <v>586</v>
      </c>
      <c r="JP1" s="1" t="s">
        <v>587</v>
      </c>
      <c r="JQ1" s="1" t="s">
        <v>588</v>
      </c>
      <c r="JR1" s="1" t="s">
        <v>589</v>
      </c>
      <c r="JS1" s="1" t="s">
        <v>590</v>
      </c>
      <c r="JT1" s="1" t="s">
        <v>591</v>
      </c>
      <c r="JU1" s="1" t="s">
        <v>592</v>
      </c>
      <c r="JV1" s="1" t="s">
        <v>593</v>
      </c>
      <c r="JW1" s="1" t="s">
        <v>594</v>
      </c>
      <c r="JX1" s="1" t="s">
        <v>595</v>
      </c>
      <c r="JY1" s="1" t="s">
        <v>596</v>
      </c>
      <c r="JZ1" s="1" t="s">
        <v>597</v>
      </c>
      <c r="KA1" s="1" t="s">
        <v>598</v>
      </c>
      <c r="KB1" s="1" t="s">
        <v>599</v>
      </c>
      <c r="KC1" s="1" t="s">
        <v>600</v>
      </c>
      <c r="KD1" s="1" t="s">
        <v>601</v>
      </c>
      <c r="KE1" s="1" t="s">
        <v>602</v>
      </c>
      <c r="KF1" s="1" t="s">
        <v>603</v>
      </c>
      <c r="KG1" s="1" t="s">
        <v>604</v>
      </c>
      <c r="KH1" s="1" t="s">
        <v>605</v>
      </c>
      <c r="KI1" s="1" t="s">
        <v>606</v>
      </c>
      <c r="KJ1" s="1" t="s">
        <v>607</v>
      </c>
      <c r="KK1" s="1" t="s">
        <v>608</v>
      </c>
      <c r="KL1" s="1" t="s">
        <v>609</v>
      </c>
      <c r="KM1" s="1" t="s">
        <v>610</v>
      </c>
      <c r="KN1" s="1" t="s">
        <v>611</v>
      </c>
      <c r="KO1" s="1" t="s">
        <v>612</v>
      </c>
      <c r="KP1" s="1" t="s">
        <v>613</v>
      </c>
      <c r="KQ1" s="1" t="s">
        <v>614</v>
      </c>
      <c r="KR1" s="1" t="s">
        <v>615</v>
      </c>
      <c r="KS1" s="1" t="s">
        <v>616</v>
      </c>
      <c r="KT1" s="1" t="s">
        <v>617</v>
      </c>
    </row>
    <row r="2" spans="1:306" ht="102" x14ac:dyDescent="0.2">
      <c r="A2" s="1" t="s">
        <v>15</v>
      </c>
      <c r="B2" s="1" t="s">
        <v>16</v>
      </c>
      <c r="C2" s="1" t="s">
        <v>17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  <c r="R2" s="1" t="s">
        <v>34</v>
      </c>
      <c r="S2" s="1" t="s">
        <v>35</v>
      </c>
      <c r="T2" s="1" t="s">
        <v>36</v>
      </c>
      <c r="U2" s="1" t="s">
        <v>187</v>
      </c>
      <c r="V2" s="1" t="s">
        <v>37</v>
      </c>
      <c r="W2" s="1" t="s">
        <v>38</v>
      </c>
      <c r="X2" s="1" t="s">
        <v>277</v>
      </c>
      <c r="Y2" s="1" t="s">
        <v>278</v>
      </c>
      <c r="Z2" s="1" t="s">
        <v>39</v>
      </c>
      <c r="AA2" s="1" t="s">
        <v>40</v>
      </c>
      <c r="AB2" s="1" t="s">
        <v>41</v>
      </c>
      <c r="AC2" s="1" t="s">
        <v>42</v>
      </c>
      <c r="AD2" s="1" t="s">
        <v>43</v>
      </c>
      <c r="AE2" s="1" t="s">
        <v>44</v>
      </c>
      <c r="AF2" s="1" t="s">
        <v>45</v>
      </c>
      <c r="AG2" s="1" t="s">
        <v>46</v>
      </c>
      <c r="AH2" s="1" t="s">
        <v>47</v>
      </c>
      <c r="AI2" s="1" t="s">
        <v>48</v>
      </c>
      <c r="AJ2" s="1" t="s">
        <v>49</v>
      </c>
      <c r="AK2" s="1" t="s">
        <v>50</v>
      </c>
      <c r="AL2" s="1" t="s">
        <v>51</v>
      </c>
      <c r="AM2" s="1" t="s">
        <v>56</v>
      </c>
      <c r="AN2" s="1" t="s">
        <v>177</v>
      </c>
      <c r="AO2" s="1" t="s">
        <v>57</v>
      </c>
      <c r="AP2" s="1" t="s">
        <v>304</v>
      </c>
      <c r="AQ2" s="1" t="s">
        <v>58</v>
      </c>
      <c r="AR2" s="1" t="s">
        <v>59</v>
      </c>
      <c r="AS2" s="1" t="s">
        <v>60</v>
      </c>
      <c r="AT2" s="1" t="s">
        <v>61</v>
      </c>
      <c r="AU2" s="1" t="s">
        <v>62</v>
      </c>
      <c r="AV2" s="1" t="s">
        <v>63</v>
      </c>
      <c r="AW2" s="1" t="s">
        <v>176</v>
      </c>
      <c r="AX2" s="1" t="s">
        <v>64</v>
      </c>
      <c r="AY2" s="1" t="s">
        <v>65</v>
      </c>
      <c r="AZ2" s="1" t="s">
        <v>66</v>
      </c>
      <c r="BA2" s="1" t="s">
        <v>67</v>
      </c>
      <c r="BB2" s="1" t="s">
        <v>68</v>
      </c>
      <c r="BC2" s="1" t="s">
        <v>69</v>
      </c>
      <c r="BD2" s="1" t="s">
        <v>70</v>
      </c>
      <c r="BE2" s="1" t="s">
        <v>71</v>
      </c>
      <c r="BF2" s="1" t="s">
        <v>72</v>
      </c>
      <c r="BG2" s="1" t="s">
        <v>279</v>
      </c>
      <c r="BH2" s="1" t="s">
        <v>73</v>
      </c>
      <c r="BI2" s="1" t="s">
        <v>305</v>
      </c>
      <c r="BJ2" s="1" t="s">
        <v>306</v>
      </c>
      <c r="BK2" s="1" t="s">
        <v>307</v>
      </c>
      <c r="BL2" s="1" t="s">
        <v>308</v>
      </c>
      <c r="BM2" s="1" t="s">
        <v>309</v>
      </c>
      <c r="BN2" s="1" t="s">
        <v>310</v>
      </c>
      <c r="BO2" s="1" t="s">
        <v>311</v>
      </c>
      <c r="BP2" s="1" t="s">
        <v>312</v>
      </c>
      <c r="BQ2" s="1" t="s">
        <v>313</v>
      </c>
      <c r="BR2" s="1" t="s">
        <v>314</v>
      </c>
      <c r="BS2" s="1" t="s">
        <v>74</v>
      </c>
      <c r="BT2" s="1" t="s">
        <v>183</v>
      </c>
      <c r="BU2" s="1" t="s">
        <v>184</v>
      </c>
      <c r="BV2" s="1" t="s">
        <v>185</v>
      </c>
      <c r="BW2" s="1" t="s">
        <v>186</v>
      </c>
      <c r="BX2" s="1" t="s">
        <v>188</v>
      </c>
      <c r="BY2" s="1" t="s">
        <v>189</v>
      </c>
      <c r="BZ2" s="1" t="s">
        <v>190</v>
      </c>
      <c r="CA2" s="1" t="s">
        <v>191</v>
      </c>
      <c r="CB2" s="1" t="s">
        <v>192</v>
      </c>
      <c r="CC2" s="1" t="s">
        <v>193</v>
      </c>
      <c r="CD2" s="1" t="s">
        <v>280</v>
      </c>
      <c r="CE2" s="1" t="s">
        <v>194</v>
      </c>
      <c r="CF2" s="1" t="s">
        <v>195</v>
      </c>
      <c r="CG2" s="1" t="s">
        <v>196</v>
      </c>
      <c r="CH2" s="1" t="s">
        <v>197</v>
      </c>
      <c r="CI2" s="1" t="s">
        <v>198</v>
      </c>
      <c r="CJ2" s="1" t="s">
        <v>199</v>
      </c>
      <c r="CK2" s="1" t="s">
        <v>200</v>
      </c>
      <c r="CL2" s="1" t="s">
        <v>201</v>
      </c>
      <c r="CM2" s="1" t="s">
        <v>202</v>
      </c>
      <c r="CN2" s="1" t="s">
        <v>203</v>
      </c>
      <c r="CO2" s="1" t="s">
        <v>204</v>
      </c>
      <c r="CP2" s="1" t="s">
        <v>205</v>
      </c>
      <c r="CQ2" s="1" t="s">
        <v>206</v>
      </c>
      <c r="CR2" s="1" t="s">
        <v>207</v>
      </c>
      <c r="CS2" s="1" t="s">
        <v>208</v>
      </c>
      <c r="CT2" s="1" t="s">
        <v>209</v>
      </c>
      <c r="CU2" s="1" t="s">
        <v>210</v>
      </c>
      <c r="CV2" s="1" t="s">
        <v>211</v>
      </c>
      <c r="CW2" s="1" t="s">
        <v>212</v>
      </c>
      <c r="CX2" s="1" t="s">
        <v>213</v>
      </c>
      <c r="CY2" s="1" t="s">
        <v>214</v>
      </c>
      <c r="CZ2" s="1" t="s">
        <v>215</v>
      </c>
      <c r="DA2" s="1" t="s">
        <v>216</v>
      </c>
      <c r="DB2" s="1" t="s">
        <v>217</v>
      </c>
      <c r="DC2" s="1" t="s">
        <v>218</v>
      </c>
      <c r="DD2" s="1" t="s">
        <v>219</v>
      </c>
      <c r="DE2" s="1" t="s">
        <v>220</v>
      </c>
      <c r="DF2" s="1" t="s">
        <v>221</v>
      </c>
      <c r="DG2" s="1" t="s">
        <v>222</v>
      </c>
      <c r="DH2" s="1" t="s">
        <v>223</v>
      </c>
      <c r="DI2" s="1" t="s">
        <v>224</v>
      </c>
      <c r="DJ2" s="1" t="s">
        <v>225</v>
      </c>
      <c r="DK2" s="1" t="s">
        <v>226</v>
      </c>
      <c r="DL2" s="1" t="s">
        <v>227</v>
      </c>
      <c r="DM2" s="1" t="s">
        <v>228</v>
      </c>
      <c r="DN2" s="1" t="s">
        <v>229</v>
      </c>
      <c r="DO2" s="1" t="s">
        <v>230</v>
      </c>
      <c r="DP2" s="1" t="s">
        <v>231</v>
      </c>
      <c r="DQ2" s="1" t="s">
        <v>232</v>
      </c>
      <c r="DR2" s="1" t="s">
        <v>233</v>
      </c>
      <c r="DS2" s="1" t="s">
        <v>626</v>
      </c>
      <c r="DT2" s="1" t="s">
        <v>234</v>
      </c>
      <c r="DU2" s="1" t="s">
        <v>235</v>
      </c>
      <c r="DV2" s="1" t="s">
        <v>236</v>
      </c>
      <c r="DW2" s="1" t="s">
        <v>237</v>
      </c>
      <c r="DX2" s="1" t="s">
        <v>238</v>
      </c>
      <c r="DY2" s="1" t="s">
        <v>239</v>
      </c>
      <c r="DZ2" s="1" t="s">
        <v>240</v>
      </c>
      <c r="EA2" s="1" t="s">
        <v>241</v>
      </c>
      <c r="EB2" s="1" t="s">
        <v>242</v>
      </c>
      <c r="EC2" s="1" t="s">
        <v>627</v>
      </c>
      <c r="ED2" s="1" t="s">
        <v>243</v>
      </c>
      <c r="EE2" s="1" t="s">
        <v>244</v>
      </c>
      <c r="EF2" s="1" t="s">
        <v>245</v>
      </c>
      <c r="EG2" s="1" t="s">
        <v>246</v>
      </c>
      <c r="EH2" s="1" t="s">
        <v>247</v>
      </c>
      <c r="EI2" s="1" t="s">
        <v>248</v>
      </c>
      <c r="EJ2" s="1" t="s">
        <v>249</v>
      </c>
      <c r="EK2" s="1" t="s">
        <v>250</v>
      </c>
      <c r="EL2" s="1" t="s">
        <v>251</v>
      </c>
      <c r="EM2" s="1" t="s">
        <v>252</v>
      </c>
      <c r="EN2" s="1" t="s">
        <v>253</v>
      </c>
      <c r="EO2" s="1" t="s">
        <v>254</v>
      </c>
      <c r="EP2" s="1" t="s">
        <v>255</v>
      </c>
      <c r="EQ2" s="1" t="s">
        <v>256</v>
      </c>
      <c r="ER2" s="1" t="s">
        <v>257</v>
      </c>
      <c r="ES2" s="1" t="s">
        <v>258</v>
      </c>
      <c r="ET2" s="1" t="s">
        <v>628</v>
      </c>
      <c r="EU2" s="1" t="s">
        <v>259</v>
      </c>
      <c r="EV2" s="1" t="s">
        <v>260</v>
      </c>
      <c r="EW2" s="1" t="s">
        <v>261</v>
      </c>
      <c r="EX2" s="1" t="s">
        <v>262</v>
      </c>
      <c r="EY2" s="1" t="s">
        <v>263</v>
      </c>
      <c r="EZ2" s="1" t="s">
        <v>264</v>
      </c>
      <c r="FA2" s="1" t="s">
        <v>265</v>
      </c>
      <c r="FB2" s="1" t="s">
        <v>266</v>
      </c>
      <c r="FC2" s="1" t="s">
        <v>267</v>
      </c>
      <c r="FD2" s="1" t="s">
        <v>268</v>
      </c>
      <c r="FE2" s="1" t="s">
        <v>269</v>
      </c>
      <c r="FF2" s="1" t="s">
        <v>281</v>
      </c>
      <c r="FG2" s="1" t="s">
        <v>270</v>
      </c>
      <c r="FH2" s="1" t="s">
        <v>271</v>
      </c>
      <c r="FI2" s="1" t="s">
        <v>272</v>
      </c>
      <c r="FJ2" s="1" t="s">
        <v>178</v>
      </c>
      <c r="FK2" s="1" t="s">
        <v>75</v>
      </c>
      <c r="FL2" s="1" t="s">
        <v>76</v>
      </c>
      <c r="FM2" s="1" t="s">
        <v>77</v>
      </c>
      <c r="FN2" s="1" t="s">
        <v>78</v>
      </c>
      <c r="FO2" s="1" t="s">
        <v>79</v>
      </c>
      <c r="FP2" s="1" t="s">
        <v>80</v>
      </c>
      <c r="FQ2" s="1" t="s">
        <v>81</v>
      </c>
      <c r="FR2" s="1" t="s">
        <v>82</v>
      </c>
      <c r="FS2" s="1" t="s">
        <v>83</v>
      </c>
      <c r="FT2" s="1" t="s">
        <v>84</v>
      </c>
      <c r="FU2" s="1" t="s">
        <v>85</v>
      </c>
      <c r="FV2" s="1" t="s">
        <v>86</v>
      </c>
      <c r="FW2" s="1" t="s">
        <v>87</v>
      </c>
      <c r="FX2" s="1" t="s">
        <v>88</v>
      </c>
      <c r="FY2" s="1" t="s">
        <v>89</v>
      </c>
      <c r="FZ2" s="1" t="s">
        <v>90</v>
      </c>
      <c r="GA2" s="1" t="s">
        <v>91</v>
      </c>
      <c r="GB2" s="1" t="s">
        <v>92</v>
      </c>
      <c r="GC2" s="1" t="s">
        <v>93</v>
      </c>
      <c r="GD2" s="1" t="s">
        <v>94</v>
      </c>
      <c r="GE2" s="1" t="s">
        <v>95</v>
      </c>
      <c r="GF2" s="1" t="s">
        <v>96</v>
      </c>
      <c r="GG2" s="1" t="s">
        <v>97</v>
      </c>
      <c r="GH2" s="1" t="s">
        <v>98</v>
      </c>
      <c r="GI2" s="1" t="s">
        <v>283</v>
      </c>
      <c r="GJ2" s="1" t="s">
        <v>282</v>
      </c>
      <c r="GK2" s="1" t="s">
        <v>99</v>
      </c>
      <c r="GL2" s="1" t="s">
        <v>100</v>
      </c>
      <c r="GM2" s="1" t="s">
        <v>101</v>
      </c>
      <c r="GN2" s="1" t="s">
        <v>102</v>
      </c>
      <c r="GO2" s="1" t="s">
        <v>103</v>
      </c>
      <c r="GP2" s="1" t="s">
        <v>104</v>
      </c>
      <c r="GQ2" s="1" t="s">
        <v>105</v>
      </c>
      <c r="GR2" s="1" t="s">
        <v>106</v>
      </c>
      <c r="GS2" s="1" t="s">
        <v>107</v>
      </c>
      <c r="GT2" s="1" t="s">
        <v>108</v>
      </c>
      <c r="GU2" s="1" t="s">
        <v>109</v>
      </c>
      <c r="GV2" s="1" t="s">
        <v>110</v>
      </c>
      <c r="GW2" s="1" t="s">
        <v>111</v>
      </c>
      <c r="GX2" s="1" t="s">
        <v>112</v>
      </c>
      <c r="GY2" s="1" t="s">
        <v>294</v>
      </c>
      <c r="GZ2" s="1" t="s">
        <v>113</v>
      </c>
      <c r="HA2" s="1" t="s">
        <v>114</v>
      </c>
      <c r="HB2" s="1" t="s">
        <v>115</v>
      </c>
      <c r="HC2" s="1" t="s">
        <v>116</v>
      </c>
      <c r="HD2" s="1" t="s">
        <v>117</v>
      </c>
      <c r="HE2" s="1" t="s">
        <v>118</v>
      </c>
      <c r="HF2" s="1" t="s">
        <v>119</v>
      </c>
      <c r="HG2" s="1" t="s">
        <v>120</v>
      </c>
      <c r="HH2" s="1" t="s">
        <v>121</v>
      </c>
      <c r="HI2" s="1" t="s">
        <v>284</v>
      </c>
      <c r="HJ2" s="1" t="s">
        <v>285</v>
      </c>
      <c r="HK2" s="1" t="s">
        <v>286</v>
      </c>
      <c r="HL2" s="1" t="s">
        <v>122</v>
      </c>
      <c r="HM2" s="1" t="s">
        <v>123</v>
      </c>
      <c r="HN2" s="1" t="s">
        <v>287</v>
      </c>
      <c r="HO2" s="1" t="s">
        <v>288</v>
      </c>
      <c r="HP2" s="1" t="s">
        <v>289</v>
      </c>
      <c r="HQ2" s="1" t="s">
        <v>290</v>
      </c>
      <c r="HR2" s="1" t="s">
        <v>124</v>
      </c>
      <c r="HS2" s="1" t="s">
        <v>125</v>
      </c>
      <c r="HT2" s="1" t="s">
        <v>126</v>
      </c>
      <c r="HU2" s="1" t="s">
        <v>291</v>
      </c>
      <c r="HV2" s="1" t="s">
        <v>127</v>
      </c>
      <c r="HW2" s="1" t="s">
        <v>128</v>
      </c>
      <c r="HX2" s="1" t="s">
        <v>129</v>
      </c>
      <c r="HY2" s="1" t="s">
        <v>130</v>
      </c>
      <c r="HZ2" s="1" t="s">
        <v>131</v>
      </c>
      <c r="IA2" s="1" t="s">
        <v>132</v>
      </c>
      <c r="IB2" s="1" t="s">
        <v>133</v>
      </c>
      <c r="IC2" s="1" t="s">
        <v>179</v>
      </c>
      <c r="ID2" s="1" t="s">
        <v>180</v>
      </c>
      <c r="IE2" s="1" t="s">
        <v>181</v>
      </c>
      <c r="IF2" s="1" t="s">
        <v>182</v>
      </c>
      <c r="IG2" s="1" t="s">
        <v>629</v>
      </c>
      <c r="IH2" s="1" t="s">
        <v>630</v>
      </c>
      <c r="II2" s="1" t="s">
        <v>631</v>
      </c>
      <c r="IJ2" s="1" t="s">
        <v>632</v>
      </c>
      <c r="IK2" s="1" t="s">
        <v>633</v>
      </c>
      <c r="IL2" s="1" t="s">
        <v>634</v>
      </c>
      <c r="IM2" s="1" t="s">
        <v>635</v>
      </c>
      <c r="IN2" s="1" t="s">
        <v>636</v>
      </c>
      <c r="IO2" s="1" t="s">
        <v>134</v>
      </c>
      <c r="IP2" s="1" t="s">
        <v>292</v>
      </c>
      <c r="IQ2" s="1" t="s">
        <v>273</v>
      </c>
      <c r="IR2" s="1" t="s">
        <v>135</v>
      </c>
      <c r="IS2" s="1" t="s">
        <v>136</v>
      </c>
      <c r="IT2" s="1" t="s">
        <v>137</v>
      </c>
      <c r="IU2" s="1" t="s">
        <v>274</v>
      </c>
      <c r="IV2" s="1" t="s">
        <v>293</v>
      </c>
      <c r="IW2" s="1" t="s">
        <v>138</v>
      </c>
      <c r="IX2" s="1" t="s">
        <v>139</v>
      </c>
      <c r="IY2" s="1" t="s">
        <v>140</v>
      </c>
      <c r="IZ2" s="1" t="s">
        <v>141</v>
      </c>
      <c r="JA2" s="1" t="s">
        <v>142</v>
      </c>
      <c r="JB2" s="1" t="s">
        <v>19</v>
      </c>
      <c r="JC2" s="1" t="s">
        <v>143</v>
      </c>
      <c r="JD2" s="1" t="s">
        <v>144</v>
      </c>
      <c r="JE2" s="1" t="s">
        <v>145</v>
      </c>
      <c r="JF2" s="1" t="s">
        <v>146</v>
      </c>
      <c r="JG2" s="1" t="s">
        <v>147</v>
      </c>
      <c r="JH2" s="1" t="s">
        <v>148</v>
      </c>
      <c r="JI2" s="1" t="s">
        <v>295</v>
      </c>
      <c r="JJ2" s="1" t="s">
        <v>149</v>
      </c>
      <c r="JK2" s="1" t="s">
        <v>297</v>
      </c>
      <c r="JL2" s="1" t="s">
        <v>298</v>
      </c>
      <c r="JM2" s="1" t="s">
        <v>299</v>
      </c>
      <c r="JN2" s="1" t="s">
        <v>300</v>
      </c>
      <c r="JO2" s="1" t="s">
        <v>301</v>
      </c>
      <c r="JP2" s="1" t="s">
        <v>302</v>
      </c>
      <c r="JQ2" s="1" t="s">
        <v>275</v>
      </c>
      <c r="JR2" s="1" t="s">
        <v>150</v>
      </c>
      <c r="JS2" s="1" t="s">
        <v>151</v>
      </c>
      <c r="JT2" s="1" t="s">
        <v>152</v>
      </c>
      <c r="JU2" s="1" t="s">
        <v>153</v>
      </c>
      <c r="JV2" s="1" t="s">
        <v>276</v>
      </c>
      <c r="JW2" s="1" t="s">
        <v>154</v>
      </c>
      <c r="JX2" s="1" t="s">
        <v>155</v>
      </c>
      <c r="JY2" s="1" t="s">
        <v>156</v>
      </c>
      <c r="JZ2" s="1" t="s">
        <v>157</v>
      </c>
      <c r="KA2" s="1" t="s">
        <v>158</v>
      </c>
      <c r="KB2" s="1" t="s">
        <v>159</v>
      </c>
      <c r="KC2" s="1" t="s">
        <v>160</v>
      </c>
      <c r="KD2" s="1" t="s">
        <v>296</v>
      </c>
      <c r="KE2" s="1" t="s">
        <v>161</v>
      </c>
      <c r="KF2" s="1" t="s">
        <v>162</v>
      </c>
      <c r="KG2" s="1" t="s">
        <v>163</v>
      </c>
      <c r="KH2" s="1" t="s">
        <v>164</v>
      </c>
      <c r="KI2" s="1" t="s">
        <v>303</v>
      </c>
      <c r="KJ2" s="1" t="s">
        <v>165</v>
      </c>
      <c r="KK2" s="1" t="s">
        <v>166</v>
      </c>
      <c r="KL2" s="1" t="s">
        <v>167</v>
      </c>
      <c r="KM2" s="1" t="s">
        <v>168</v>
      </c>
      <c r="KN2" s="1" t="s">
        <v>169</v>
      </c>
      <c r="KO2" s="1" t="s">
        <v>170</v>
      </c>
      <c r="KP2" s="1" t="s">
        <v>171</v>
      </c>
      <c r="KQ2" s="1" t="s">
        <v>172</v>
      </c>
      <c r="KR2" s="1" t="s">
        <v>173</v>
      </c>
      <c r="KS2" s="1" t="s">
        <v>174</v>
      </c>
      <c r="KT2" s="1" t="s">
        <v>175</v>
      </c>
    </row>
    <row r="3" spans="1:306" x14ac:dyDescent="0.2">
      <c r="A3" s="1" t="s">
        <v>0</v>
      </c>
      <c r="B3" s="1" t="s">
        <v>12</v>
      </c>
      <c r="C3" s="1" t="s">
        <v>55</v>
      </c>
      <c r="D3" s="1" t="s">
        <v>1</v>
      </c>
      <c r="E3" s="1" t="s">
        <v>2</v>
      </c>
      <c r="F3" s="1" t="s">
        <v>52</v>
      </c>
      <c r="G3" s="1" t="s">
        <v>52</v>
      </c>
      <c r="H3" s="1" t="s">
        <v>52</v>
      </c>
      <c r="I3" s="1" t="s">
        <v>4</v>
      </c>
      <c r="J3" s="1" t="s">
        <v>52</v>
      </c>
      <c r="K3" s="1" t="s">
        <v>2</v>
      </c>
      <c r="L3" s="1" t="s">
        <v>2</v>
      </c>
      <c r="M3" s="1" t="s">
        <v>53</v>
      </c>
      <c r="N3" s="1" t="s">
        <v>52</v>
      </c>
      <c r="O3" s="1" t="s">
        <v>52</v>
      </c>
      <c r="P3" s="1" t="s">
        <v>52</v>
      </c>
      <c r="Q3" s="1" t="s">
        <v>2</v>
      </c>
      <c r="R3" s="1" t="s">
        <v>53</v>
      </c>
      <c r="S3" s="1" t="s">
        <v>52</v>
      </c>
      <c r="T3" s="1" t="s">
        <v>53</v>
      </c>
      <c r="U3" s="1" t="s">
        <v>18</v>
      </c>
      <c r="AF3" s="1" t="s">
        <v>18</v>
      </c>
      <c r="AM3" s="1" t="s">
        <v>4</v>
      </c>
      <c r="AN3" s="1" t="s">
        <v>1</v>
      </c>
      <c r="AO3" s="1" t="s">
        <v>1</v>
      </c>
      <c r="AP3" s="1" t="s">
        <v>2</v>
      </c>
      <c r="AQ3" s="1" t="s">
        <v>2</v>
      </c>
      <c r="AR3" s="1" t="s">
        <v>52</v>
      </c>
      <c r="AS3" s="1" t="s">
        <v>52</v>
      </c>
      <c r="AT3" s="1" t="s">
        <v>52</v>
      </c>
      <c r="AU3" s="1" t="s">
        <v>52</v>
      </c>
      <c r="AV3" s="1" t="s">
        <v>52</v>
      </c>
      <c r="AW3" s="1" t="s">
        <v>52</v>
      </c>
      <c r="AX3" s="1" t="s">
        <v>52</v>
      </c>
      <c r="AY3" s="1" t="s">
        <v>52</v>
      </c>
      <c r="AZ3" s="1" t="s">
        <v>3</v>
      </c>
      <c r="BA3" s="1" t="s">
        <v>3</v>
      </c>
      <c r="BB3" s="1" t="s">
        <v>3</v>
      </c>
      <c r="BC3" s="1" t="s">
        <v>53</v>
      </c>
      <c r="BD3" s="1" t="s">
        <v>53</v>
      </c>
      <c r="BE3" s="1" t="s">
        <v>53</v>
      </c>
      <c r="BF3" s="1" t="s">
        <v>53</v>
      </c>
      <c r="BG3" s="1" t="s">
        <v>53</v>
      </c>
      <c r="BH3" s="1" t="s">
        <v>53</v>
      </c>
      <c r="BI3" s="1" t="s">
        <v>18</v>
      </c>
      <c r="BS3" s="1" t="s">
        <v>4</v>
      </c>
      <c r="BT3" s="1" t="s">
        <v>4</v>
      </c>
      <c r="BU3" s="1" t="s">
        <v>18</v>
      </c>
      <c r="BV3" s="1" t="s">
        <v>18</v>
      </c>
      <c r="BW3" s="1" t="s">
        <v>18</v>
      </c>
      <c r="BX3" s="1" t="s">
        <v>18</v>
      </c>
      <c r="BY3" s="1" t="s">
        <v>18</v>
      </c>
      <c r="BZ3" s="1" t="s">
        <v>18</v>
      </c>
      <c r="CA3" s="1" t="s">
        <v>18</v>
      </c>
      <c r="CB3" s="1" t="s">
        <v>18</v>
      </c>
      <c r="CC3" s="1" t="s">
        <v>18</v>
      </c>
      <c r="CD3" s="1" t="s">
        <v>18</v>
      </c>
      <c r="CE3" s="1" t="s">
        <v>18</v>
      </c>
      <c r="CF3" s="1" t="s">
        <v>18</v>
      </c>
      <c r="CG3" s="1" t="s">
        <v>18</v>
      </c>
      <c r="CH3" s="1" t="s">
        <v>18</v>
      </c>
      <c r="CI3" s="1" t="s">
        <v>18</v>
      </c>
      <c r="CJ3" s="1" t="s">
        <v>18</v>
      </c>
      <c r="CK3" s="1" t="s">
        <v>18</v>
      </c>
      <c r="CL3" s="1" t="s">
        <v>18</v>
      </c>
      <c r="CM3" s="1" t="s">
        <v>18</v>
      </c>
      <c r="CN3" s="1" t="s">
        <v>18</v>
      </c>
      <c r="CO3" s="1" t="s">
        <v>18</v>
      </c>
      <c r="CP3" s="1" t="s">
        <v>18</v>
      </c>
      <c r="CQ3" s="1" t="s">
        <v>18</v>
      </c>
      <c r="CR3" s="1" t="s">
        <v>18</v>
      </c>
      <c r="CS3" s="1" t="s">
        <v>18</v>
      </c>
      <c r="CT3" s="1" t="s">
        <v>18</v>
      </c>
      <c r="CU3" s="1" t="s">
        <v>18</v>
      </c>
      <c r="CV3" s="1" t="s">
        <v>18</v>
      </c>
      <c r="CW3" s="1" t="s">
        <v>4</v>
      </c>
      <c r="CX3" s="1" t="s">
        <v>18</v>
      </c>
      <c r="CY3" s="1" t="s">
        <v>18</v>
      </c>
      <c r="CZ3" s="1" t="s">
        <v>18</v>
      </c>
      <c r="DA3" s="1" t="s">
        <v>18</v>
      </c>
      <c r="DB3" s="1" t="s">
        <v>18</v>
      </c>
      <c r="DC3" s="1" t="s">
        <v>18</v>
      </c>
      <c r="DD3" s="1" t="s">
        <v>18</v>
      </c>
      <c r="DE3" s="1" t="s">
        <v>18</v>
      </c>
      <c r="DF3" s="1" t="s">
        <v>18</v>
      </c>
      <c r="DG3" s="1" t="s">
        <v>18</v>
      </c>
      <c r="DH3" s="1" t="s">
        <v>18</v>
      </c>
      <c r="DI3" s="1" t="s">
        <v>18</v>
      </c>
      <c r="DJ3" s="1" t="s">
        <v>18</v>
      </c>
      <c r="DK3" s="1" t="s">
        <v>18</v>
      </c>
      <c r="DL3" s="1" t="s">
        <v>18</v>
      </c>
      <c r="DM3" s="1" t="s">
        <v>18</v>
      </c>
      <c r="DN3" s="1" t="s">
        <v>18</v>
      </c>
      <c r="DO3" s="1" t="s">
        <v>18</v>
      </c>
      <c r="DP3" s="1" t="s">
        <v>18</v>
      </c>
      <c r="DQ3" s="1" t="s">
        <v>18</v>
      </c>
      <c r="DR3" s="1" t="s">
        <v>18</v>
      </c>
      <c r="DS3" s="1" t="s">
        <v>18</v>
      </c>
      <c r="DT3" s="1" t="s">
        <v>18</v>
      </c>
      <c r="DU3" s="1" t="s">
        <v>18</v>
      </c>
      <c r="DV3" s="1" t="s">
        <v>18</v>
      </c>
      <c r="DW3" s="1" t="s">
        <v>18</v>
      </c>
      <c r="DX3" s="1" t="s">
        <v>18</v>
      </c>
      <c r="DY3" s="1" t="s">
        <v>18</v>
      </c>
      <c r="DZ3" s="1" t="s">
        <v>18</v>
      </c>
      <c r="EA3" s="1" t="s">
        <v>18</v>
      </c>
      <c r="EB3" s="1" t="s">
        <v>18</v>
      </c>
      <c r="EC3" s="1" t="s">
        <v>18</v>
      </c>
      <c r="ED3" s="1" t="s">
        <v>18</v>
      </c>
      <c r="EE3" s="1" t="s">
        <v>18</v>
      </c>
      <c r="EF3" s="1" t="s">
        <v>18</v>
      </c>
      <c r="EG3" s="1" t="s">
        <v>18</v>
      </c>
      <c r="EH3" s="1" t="s">
        <v>18</v>
      </c>
      <c r="EI3" s="1" t="s">
        <v>18</v>
      </c>
      <c r="EJ3" s="1" t="s">
        <v>18</v>
      </c>
      <c r="EK3" s="1" t="s">
        <v>18</v>
      </c>
      <c r="EL3" s="1" t="s">
        <v>18</v>
      </c>
      <c r="EM3" s="1" t="s">
        <v>18</v>
      </c>
      <c r="EN3" s="1" t="s">
        <v>18</v>
      </c>
      <c r="EO3" s="1" t="s">
        <v>18</v>
      </c>
      <c r="EP3" s="1" t="s">
        <v>18</v>
      </c>
      <c r="EQ3" s="1" t="s">
        <v>18</v>
      </c>
      <c r="ER3" s="1" t="s">
        <v>18</v>
      </c>
      <c r="ES3" s="1" t="s">
        <v>18</v>
      </c>
      <c r="ET3" s="1" t="s">
        <v>18</v>
      </c>
      <c r="EU3" s="1" t="s">
        <v>18</v>
      </c>
      <c r="EV3" s="1" t="s">
        <v>18</v>
      </c>
      <c r="EW3" s="1" t="s">
        <v>18</v>
      </c>
      <c r="EX3" s="1" t="s">
        <v>18</v>
      </c>
      <c r="EY3" s="1" t="s">
        <v>18</v>
      </c>
      <c r="EZ3" s="1" t="s">
        <v>18</v>
      </c>
      <c r="FA3" s="1" t="s">
        <v>18</v>
      </c>
      <c r="FB3" s="1" t="s">
        <v>18</v>
      </c>
      <c r="FC3" s="1" t="s">
        <v>18</v>
      </c>
      <c r="FD3" s="1" t="s">
        <v>18</v>
      </c>
      <c r="FE3" s="1" t="s">
        <v>18</v>
      </c>
      <c r="FF3" s="1" t="s">
        <v>18</v>
      </c>
      <c r="FG3" s="1" t="s">
        <v>18</v>
      </c>
      <c r="FH3" s="1" t="s">
        <v>18</v>
      </c>
      <c r="FI3" s="1" t="s">
        <v>18</v>
      </c>
      <c r="FJ3" s="1" t="s">
        <v>1</v>
      </c>
      <c r="FK3" s="1" t="s">
        <v>1</v>
      </c>
      <c r="FL3" s="1" t="s">
        <v>1</v>
      </c>
      <c r="FM3" s="1" t="s">
        <v>52</v>
      </c>
      <c r="FN3" s="1" t="s">
        <v>1</v>
      </c>
      <c r="FO3" s="1" t="s">
        <v>1</v>
      </c>
      <c r="FP3" s="1" t="s">
        <v>3</v>
      </c>
      <c r="FQ3" s="1" t="s">
        <v>1</v>
      </c>
      <c r="FR3" s="1" t="s">
        <v>52</v>
      </c>
      <c r="FS3" s="1" t="s">
        <v>52</v>
      </c>
      <c r="FT3" s="1" t="s">
        <v>2</v>
      </c>
      <c r="FU3" s="1" t="s">
        <v>1</v>
      </c>
      <c r="FV3" s="1" t="s">
        <v>3</v>
      </c>
      <c r="FW3" s="1" t="s">
        <v>3</v>
      </c>
      <c r="FX3" s="1" t="s">
        <v>7</v>
      </c>
      <c r="FY3" s="1" t="s">
        <v>1</v>
      </c>
      <c r="FZ3" s="1" t="s">
        <v>3</v>
      </c>
      <c r="GA3" s="1" t="s">
        <v>1</v>
      </c>
      <c r="GB3" s="1" t="s">
        <v>3</v>
      </c>
      <c r="GC3" s="1" t="s">
        <v>3</v>
      </c>
      <c r="GD3" s="1" t="s">
        <v>3</v>
      </c>
      <c r="GE3" s="1" t="s">
        <v>2</v>
      </c>
      <c r="GF3" s="1" t="s">
        <v>1</v>
      </c>
      <c r="GG3" s="1" t="s">
        <v>1</v>
      </c>
      <c r="GH3" s="1" t="s">
        <v>1</v>
      </c>
      <c r="GI3" s="1" t="s">
        <v>1</v>
      </c>
      <c r="GJ3" s="1" t="s">
        <v>1</v>
      </c>
      <c r="GK3" s="1" t="s">
        <v>18</v>
      </c>
      <c r="GP3" s="1" t="s">
        <v>18</v>
      </c>
      <c r="GW3" s="1" t="s">
        <v>18</v>
      </c>
      <c r="HT3" s="1" t="s">
        <v>4</v>
      </c>
      <c r="HU3" s="1" t="s">
        <v>1</v>
      </c>
      <c r="HV3" s="1" t="s">
        <v>52</v>
      </c>
      <c r="HW3" s="1" t="s">
        <v>52</v>
      </c>
      <c r="HX3" s="1" t="s">
        <v>52</v>
      </c>
      <c r="HY3" s="1" t="s">
        <v>2</v>
      </c>
      <c r="HZ3" s="1" t="s">
        <v>2</v>
      </c>
      <c r="IA3" s="1" t="s">
        <v>52</v>
      </c>
      <c r="IB3" s="1" t="s">
        <v>52</v>
      </c>
      <c r="IC3" s="1" t="s">
        <v>18</v>
      </c>
      <c r="IG3" s="1" t="s">
        <v>4</v>
      </c>
      <c r="IH3" s="1" t="s">
        <v>18</v>
      </c>
      <c r="II3" s="1" t="s">
        <v>18</v>
      </c>
      <c r="IJ3" s="1" t="s">
        <v>4</v>
      </c>
      <c r="IK3" s="1" t="s">
        <v>18</v>
      </c>
      <c r="IL3" s="1" t="s">
        <v>18</v>
      </c>
      <c r="IM3" s="1" t="s">
        <v>18</v>
      </c>
      <c r="IN3" s="1" t="s">
        <v>18</v>
      </c>
      <c r="IO3" s="1" t="s">
        <v>6</v>
      </c>
      <c r="IP3" s="1" t="s">
        <v>6</v>
      </c>
      <c r="IQ3" s="1" t="s">
        <v>6</v>
      </c>
      <c r="IR3" s="1" t="s">
        <v>6</v>
      </c>
      <c r="IS3" s="1" t="s">
        <v>6</v>
      </c>
      <c r="IT3" s="1" t="s">
        <v>6</v>
      </c>
      <c r="IU3" s="1" t="s">
        <v>5</v>
      </c>
      <c r="IV3" s="1" t="s">
        <v>9</v>
      </c>
      <c r="IW3" s="1" t="s">
        <v>9</v>
      </c>
      <c r="IX3" s="1" t="s">
        <v>8</v>
      </c>
      <c r="IY3" s="1" t="s">
        <v>18</v>
      </c>
      <c r="JG3" s="1" t="s">
        <v>2</v>
      </c>
      <c r="JH3" s="1" t="s">
        <v>2</v>
      </c>
      <c r="JI3" s="1" t="s">
        <v>1</v>
      </c>
      <c r="JJ3" s="1" t="s">
        <v>1</v>
      </c>
      <c r="JK3" s="1" t="s">
        <v>52</v>
      </c>
      <c r="JL3" s="1" t="s">
        <v>52</v>
      </c>
      <c r="JM3" s="1" t="s">
        <v>52</v>
      </c>
      <c r="JN3" s="1" t="s">
        <v>52</v>
      </c>
      <c r="JO3" s="1" t="s">
        <v>52</v>
      </c>
      <c r="JP3" s="1" t="s">
        <v>52</v>
      </c>
      <c r="JQ3" s="1" t="s">
        <v>18</v>
      </c>
      <c r="JV3" s="1" t="s">
        <v>18</v>
      </c>
      <c r="KA3" s="1" t="s">
        <v>18</v>
      </c>
      <c r="KF3" s="1" t="s">
        <v>1</v>
      </c>
      <c r="KG3" s="1" t="s">
        <v>1</v>
      </c>
      <c r="KH3" s="1" t="s">
        <v>1</v>
      </c>
      <c r="KI3" s="1" t="s">
        <v>1</v>
      </c>
      <c r="KJ3" s="1" t="s">
        <v>1</v>
      </c>
      <c r="KK3" s="1" t="s">
        <v>1</v>
      </c>
      <c r="KL3" s="1" t="s">
        <v>18</v>
      </c>
      <c r="KP3" s="1" t="s">
        <v>18</v>
      </c>
    </row>
    <row r="4" spans="1:306" x14ac:dyDescent="0.2">
      <c r="A4" s="1" t="s">
        <v>0</v>
      </c>
      <c r="B4" s="1" t="s">
        <v>12</v>
      </c>
      <c r="C4" s="1" t="s">
        <v>55</v>
      </c>
      <c r="D4" s="1" t="s">
        <v>3</v>
      </c>
      <c r="E4" s="1" t="s">
        <v>3</v>
      </c>
      <c r="F4" s="1" t="s">
        <v>1</v>
      </c>
      <c r="G4" s="1" t="s">
        <v>54</v>
      </c>
      <c r="H4" s="1" t="s">
        <v>54</v>
      </c>
      <c r="I4" s="1" t="s">
        <v>4</v>
      </c>
      <c r="J4" s="1" t="s">
        <v>3</v>
      </c>
      <c r="K4" s="1" t="s">
        <v>53</v>
      </c>
      <c r="L4" s="1" t="s">
        <v>1</v>
      </c>
      <c r="M4" s="1" t="s">
        <v>3</v>
      </c>
      <c r="N4" s="1" t="s">
        <v>3</v>
      </c>
      <c r="O4" s="1" t="s">
        <v>1</v>
      </c>
      <c r="P4" s="1" t="s">
        <v>1</v>
      </c>
      <c r="Q4" s="1" t="s">
        <v>3</v>
      </c>
      <c r="R4" s="1" t="s">
        <v>53</v>
      </c>
      <c r="S4" s="1" t="s">
        <v>3</v>
      </c>
      <c r="T4" s="1" t="s">
        <v>53</v>
      </c>
      <c r="U4" s="1" t="s">
        <v>4</v>
      </c>
      <c r="V4" s="1" t="s">
        <v>53</v>
      </c>
      <c r="W4" s="1" t="s">
        <v>53</v>
      </c>
      <c r="X4" s="1" t="s">
        <v>53</v>
      </c>
      <c r="Y4" s="1" t="s">
        <v>53</v>
      </c>
      <c r="Z4" s="1" t="s">
        <v>3</v>
      </c>
      <c r="AA4" s="1" t="s">
        <v>1</v>
      </c>
      <c r="AB4" s="1" t="s">
        <v>1</v>
      </c>
      <c r="AC4" s="1" t="s">
        <v>1</v>
      </c>
      <c r="AD4" s="1" t="s">
        <v>7</v>
      </c>
      <c r="AE4" s="1" t="s">
        <v>3</v>
      </c>
      <c r="AF4" s="1" t="s">
        <v>4</v>
      </c>
      <c r="AG4" s="1" t="s">
        <v>3</v>
      </c>
      <c r="AH4" s="1" t="s">
        <v>3</v>
      </c>
      <c r="AI4" s="1" t="s">
        <v>53</v>
      </c>
      <c r="AJ4" s="1" t="s">
        <v>53</v>
      </c>
      <c r="AK4" s="1" t="s">
        <v>53</v>
      </c>
      <c r="AL4" s="1" t="s">
        <v>3</v>
      </c>
      <c r="AM4" s="1" t="s">
        <v>4</v>
      </c>
      <c r="AN4" s="1" t="s">
        <v>3</v>
      </c>
      <c r="AO4" s="1" t="s">
        <v>3</v>
      </c>
      <c r="AP4" s="1" t="s">
        <v>1</v>
      </c>
      <c r="AQ4" s="1" t="s">
        <v>3</v>
      </c>
      <c r="AR4" s="1" t="s">
        <v>3</v>
      </c>
      <c r="AS4" s="1" t="s">
        <v>53</v>
      </c>
      <c r="AT4" s="1" t="s">
        <v>3</v>
      </c>
      <c r="AU4" s="1" t="s">
        <v>3</v>
      </c>
      <c r="AV4" s="1" t="s">
        <v>53</v>
      </c>
      <c r="AW4" s="1" t="s">
        <v>53</v>
      </c>
      <c r="AX4" s="1" t="s">
        <v>53</v>
      </c>
      <c r="AY4" s="1" t="s">
        <v>53</v>
      </c>
      <c r="AZ4" s="1" t="s">
        <v>3</v>
      </c>
      <c r="BA4" s="1" t="s">
        <v>53</v>
      </c>
      <c r="BB4" s="1" t="s">
        <v>53</v>
      </c>
      <c r="BC4" s="1" t="s">
        <v>53</v>
      </c>
      <c r="BD4" s="1" t="s">
        <v>53</v>
      </c>
      <c r="BE4" s="1" t="s">
        <v>53</v>
      </c>
      <c r="BF4" s="1" t="s">
        <v>53</v>
      </c>
      <c r="BG4" s="1" t="s">
        <v>53</v>
      </c>
      <c r="BH4" s="1" t="s">
        <v>53</v>
      </c>
      <c r="BI4" s="1" t="s">
        <v>4</v>
      </c>
      <c r="BJ4" s="1" t="s">
        <v>3</v>
      </c>
      <c r="BK4" s="1" t="s">
        <v>3</v>
      </c>
      <c r="BL4" s="1" t="s">
        <v>1</v>
      </c>
      <c r="BM4" s="1" t="s">
        <v>3</v>
      </c>
      <c r="BN4" s="1" t="s">
        <v>3</v>
      </c>
      <c r="BO4" s="1" t="s">
        <v>3</v>
      </c>
      <c r="BP4" s="1" t="s">
        <v>3</v>
      </c>
      <c r="BQ4" s="1" t="s">
        <v>3</v>
      </c>
      <c r="BR4" s="1" t="s">
        <v>1</v>
      </c>
      <c r="BS4" s="1" t="s">
        <v>18</v>
      </c>
      <c r="BT4" s="1" t="s">
        <v>18</v>
      </c>
      <c r="BU4" s="1" t="s">
        <v>18</v>
      </c>
      <c r="BV4" s="1" t="s">
        <v>18</v>
      </c>
      <c r="BW4" s="1" t="s">
        <v>18</v>
      </c>
      <c r="BX4" s="1" t="s">
        <v>18</v>
      </c>
      <c r="BY4" s="1" t="s">
        <v>18</v>
      </c>
      <c r="BZ4" s="1" t="s">
        <v>18</v>
      </c>
      <c r="CA4" s="1" t="s">
        <v>18</v>
      </c>
      <c r="CB4" s="1" t="s">
        <v>18</v>
      </c>
      <c r="CC4" s="1" t="s">
        <v>18</v>
      </c>
      <c r="CD4" s="1" t="s">
        <v>18</v>
      </c>
      <c r="CE4" s="1" t="s">
        <v>18</v>
      </c>
      <c r="CF4" s="1" t="s">
        <v>18</v>
      </c>
      <c r="CG4" s="1" t="s">
        <v>18</v>
      </c>
      <c r="CH4" s="1" t="s">
        <v>18</v>
      </c>
      <c r="CI4" s="1" t="s">
        <v>18</v>
      </c>
      <c r="CJ4" s="1" t="s">
        <v>18</v>
      </c>
      <c r="CK4" s="1" t="s">
        <v>18</v>
      </c>
      <c r="CL4" s="1" t="s">
        <v>18</v>
      </c>
      <c r="CM4" s="1" t="s">
        <v>18</v>
      </c>
      <c r="CN4" s="1" t="s">
        <v>18</v>
      </c>
      <c r="CO4" s="1" t="s">
        <v>18</v>
      </c>
      <c r="CP4" s="1" t="s">
        <v>18</v>
      </c>
      <c r="CQ4" s="1" t="s">
        <v>18</v>
      </c>
      <c r="CR4" s="1" t="s">
        <v>18</v>
      </c>
      <c r="CS4" s="1" t="s">
        <v>18</v>
      </c>
      <c r="CT4" s="1" t="s">
        <v>18</v>
      </c>
      <c r="CU4" s="1" t="s">
        <v>18</v>
      </c>
      <c r="CV4" s="1" t="s">
        <v>18</v>
      </c>
      <c r="CW4" s="1" t="s">
        <v>18</v>
      </c>
      <c r="CX4" s="1" t="s">
        <v>18</v>
      </c>
      <c r="CY4" s="1" t="s">
        <v>18</v>
      </c>
      <c r="CZ4" s="1" t="s">
        <v>18</v>
      </c>
      <c r="DA4" s="1" t="s">
        <v>18</v>
      </c>
      <c r="DB4" s="1" t="s">
        <v>18</v>
      </c>
      <c r="DC4" s="1" t="s">
        <v>18</v>
      </c>
      <c r="DD4" s="1" t="s">
        <v>18</v>
      </c>
      <c r="DE4" s="1" t="s">
        <v>18</v>
      </c>
      <c r="DF4" s="1" t="s">
        <v>18</v>
      </c>
      <c r="DG4" s="1" t="s">
        <v>18</v>
      </c>
      <c r="DH4" s="1" t="s">
        <v>18</v>
      </c>
      <c r="DI4" s="1" t="s">
        <v>18</v>
      </c>
      <c r="DJ4" s="1" t="s">
        <v>18</v>
      </c>
      <c r="DK4" s="1" t="s">
        <v>18</v>
      </c>
      <c r="DL4" s="1" t="s">
        <v>18</v>
      </c>
      <c r="DM4" s="1" t="s">
        <v>18</v>
      </c>
      <c r="DN4" s="1" t="s">
        <v>18</v>
      </c>
      <c r="DO4" s="1" t="s">
        <v>18</v>
      </c>
      <c r="DP4" s="1" t="s">
        <v>18</v>
      </c>
      <c r="DQ4" s="1" t="s">
        <v>18</v>
      </c>
      <c r="DR4" s="1" t="s">
        <v>18</v>
      </c>
      <c r="DS4" s="1" t="s">
        <v>18</v>
      </c>
      <c r="DT4" s="1" t="s">
        <v>18</v>
      </c>
      <c r="DU4" s="1" t="s">
        <v>18</v>
      </c>
      <c r="DV4" s="1" t="s">
        <v>18</v>
      </c>
      <c r="DW4" s="1" t="s">
        <v>18</v>
      </c>
      <c r="DX4" s="1" t="s">
        <v>18</v>
      </c>
      <c r="DY4" s="1" t="s">
        <v>18</v>
      </c>
      <c r="DZ4" s="1" t="s">
        <v>18</v>
      </c>
      <c r="EA4" s="1" t="s">
        <v>18</v>
      </c>
      <c r="EB4" s="1" t="s">
        <v>18</v>
      </c>
      <c r="EC4" s="1" t="s">
        <v>18</v>
      </c>
      <c r="ED4" s="1" t="s">
        <v>18</v>
      </c>
      <c r="EE4" s="1" t="s">
        <v>18</v>
      </c>
      <c r="EF4" s="1" t="s">
        <v>18</v>
      </c>
      <c r="EG4" s="1" t="s">
        <v>18</v>
      </c>
      <c r="EH4" s="1" t="s">
        <v>18</v>
      </c>
      <c r="EI4" s="1" t="s">
        <v>18</v>
      </c>
      <c r="EJ4" s="1" t="s">
        <v>18</v>
      </c>
      <c r="EK4" s="1" t="s">
        <v>18</v>
      </c>
      <c r="EL4" s="1" t="s">
        <v>18</v>
      </c>
      <c r="EM4" s="1" t="s">
        <v>18</v>
      </c>
      <c r="EN4" s="1" t="s">
        <v>18</v>
      </c>
      <c r="EO4" s="1" t="s">
        <v>18</v>
      </c>
      <c r="EP4" s="1" t="s">
        <v>18</v>
      </c>
      <c r="EQ4" s="1" t="s">
        <v>18</v>
      </c>
      <c r="ER4" s="1" t="s">
        <v>18</v>
      </c>
      <c r="ES4" s="1" t="s">
        <v>18</v>
      </c>
      <c r="ET4" s="1" t="s">
        <v>18</v>
      </c>
      <c r="EU4" s="1" t="s">
        <v>18</v>
      </c>
      <c r="EV4" s="1" t="s">
        <v>18</v>
      </c>
      <c r="EW4" s="1" t="s">
        <v>18</v>
      </c>
      <c r="EX4" s="1" t="s">
        <v>18</v>
      </c>
      <c r="EY4" s="1" t="s">
        <v>18</v>
      </c>
      <c r="EZ4" s="1" t="s">
        <v>18</v>
      </c>
      <c r="FA4" s="1" t="s">
        <v>18</v>
      </c>
      <c r="FB4" s="1" t="s">
        <v>18</v>
      </c>
      <c r="FC4" s="1" t="s">
        <v>18</v>
      </c>
      <c r="FD4" s="1" t="s">
        <v>18</v>
      </c>
      <c r="FE4" s="1" t="s">
        <v>18</v>
      </c>
      <c r="FF4" s="1" t="s">
        <v>18</v>
      </c>
      <c r="FG4" s="1" t="s">
        <v>18</v>
      </c>
      <c r="FH4" s="1" t="s">
        <v>18</v>
      </c>
      <c r="FI4" s="1" t="s">
        <v>18</v>
      </c>
      <c r="GK4" s="1" t="s">
        <v>18</v>
      </c>
      <c r="GP4" s="1" t="s">
        <v>18</v>
      </c>
      <c r="GW4" s="1" t="s">
        <v>18</v>
      </c>
      <c r="HT4" s="1" t="s">
        <v>18</v>
      </c>
      <c r="IC4" s="1" t="s">
        <v>18</v>
      </c>
      <c r="IG4" s="1" t="s">
        <v>4</v>
      </c>
      <c r="IH4" s="1" t="s">
        <v>18</v>
      </c>
      <c r="II4" s="1" t="s">
        <v>18</v>
      </c>
      <c r="IJ4" s="1" t="s">
        <v>18</v>
      </c>
      <c r="IK4" s="1" t="s">
        <v>18</v>
      </c>
      <c r="IL4" s="1" t="s">
        <v>18</v>
      </c>
      <c r="IM4" s="1" t="s">
        <v>18</v>
      </c>
      <c r="IN4" s="1" t="s">
        <v>18</v>
      </c>
      <c r="IO4" s="1" t="s">
        <v>5</v>
      </c>
      <c r="IP4" s="1" t="s">
        <v>5</v>
      </c>
      <c r="IQ4" s="1" t="s">
        <v>5</v>
      </c>
      <c r="IR4" s="1" t="s">
        <v>5</v>
      </c>
      <c r="IS4" s="1" t="s">
        <v>5</v>
      </c>
      <c r="IT4" s="1" t="s">
        <v>8</v>
      </c>
      <c r="IU4" s="1" t="s">
        <v>10</v>
      </c>
      <c r="IV4" s="1" t="s">
        <v>9</v>
      </c>
      <c r="IW4" s="1" t="s">
        <v>10</v>
      </c>
      <c r="IX4" s="1" t="s">
        <v>5</v>
      </c>
      <c r="IY4" s="1" t="s">
        <v>18</v>
      </c>
      <c r="JG4" s="1" t="s">
        <v>3</v>
      </c>
      <c r="JH4" s="1" t="s">
        <v>3</v>
      </c>
      <c r="JI4" s="1" t="s">
        <v>54</v>
      </c>
      <c r="JJ4" s="1" t="s">
        <v>54</v>
      </c>
      <c r="JK4" s="1" t="s">
        <v>3</v>
      </c>
      <c r="JL4" s="1" t="s">
        <v>3</v>
      </c>
      <c r="JM4" s="1" t="s">
        <v>3</v>
      </c>
      <c r="JN4" s="1" t="s">
        <v>3</v>
      </c>
      <c r="JO4" s="1" t="s">
        <v>54</v>
      </c>
      <c r="JP4" s="1" t="s">
        <v>54</v>
      </c>
      <c r="JQ4" s="1" t="s">
        <v>18</v>
      </c>
      <c r="JV4" s="1" t="s">
        <v>18</v>
      </c>
      <c r="KA4" s="1" t="s">
        <v>18</v>
      </c>
      <c r="KF4" s="1" t="s">
        <v>54</v>
      </c>
      <c r="KG4" s="1" t="s">
        <v>54</v>
      </c>
      <c r="KH4" s="1" t="s">
        <v>1</v>
      </c>
      <c r="KI4" s="1" t="s">
        <v>3</v>
      </c>
      <c r="KJ4" s="1" t="s">
        <v>3</v>
      </c>
      <c r="KK4" s="1" t="s">
        <v>3</v>
      </c>
      <c r="KL4" s="1" t="s">
        <v>18</v>
      </c>
      <c r="KP4" s="1" t="s">
        <v>18</v>
      </c>
    </row>
    <row r="5" spans="1:306" x14ac:dyDescent="0.2">
      <c r="A5" s="1" t="s">
        <v>0</v>
      </c>
      <c r="B5" s="1" t="s">
        <v>12</v>
      </c>
      <c r="C5" s="1" t="s">
        <v>55</v>
      </c>
      <c r="D5" s="1" t="s">
        <v>7</v>
      </c>
      <c r="E5" s="1" t="s">
        <v>7</v>
      </c>
      <c r="F5" s="1" t="s">
        <v>3</v>
      </c>
      <c r="G5" s="1" t="s">
        <v>3</v>
      </c>
      <c r="H5" s="1" t="s">
        <v>7</v>
      </c>
      <c r="I5" s="1" t="s">
        <v>4</v>
      </c>
      <c r="J5" s="1" t="s">
        <v>3</v>
      </c>
      <c r="K5" s="1" t="s">
        <v>3</v>
      </c>
      <c r="L5" s="1" t="s">
        <v>52</v>
      </c>
      <c r="M5" s="1" t="s">
        <v>2</v>
      </c>
      <c r="N5" s="1" t="s">
        <v>3</v>
      </c>
      <c r="O5" s="1" t="s">
        <v>1</v>
      </c>
      <c r="P5" s="1" t="s">
        <v>52</v>
      </c>
      <c r="Q5" s="1" t="s">
        <v>2</v>
      </c>
      <c r="R5" s="1" t="s">
        <v>53</v>
      </c>
      <c r="S5" s="1" t="s">
        <v>2</v>
      </c>
      <c r="T5" s="1" t="s">
        <v>53</v>
      </c>
      <c r="U5" s="1" t="s">
        <v>4</v>
      </c>
      <c r="V5" s="1" t="s">
        <v>3</v>
      </c>
      <c r="W5" s="1" t="s">
        <v>1</v>
      </c>
      <c r="X5" s="1" t="s">
        <v>3</v>
      </c>
      <c r="Y5" s="1" t="s">
        <v>3</v>
      </c>
      <c r="AC5" s="1" t="s">
        <v>3</v>
      </c>
      <c r="AD5" s="1" t="s">
        <v>2</v>
      </c>
      <c r="AE5" s="1" t="s">
        <v>2</v>
      </c>
      <c r="AF5" s="1" t="s">
        <v>18</v>
      </c>
      <c r="AM5" s="1" t="s">
        <v>4</v>
      </c>
      <c r="AN5" s="1" t="s">
        <v>1</v>
      </c>
      <c r="AO5" s="1" t="s">
        <v>52</v>
      </c>
      <c r="AP5" s="1" t="s">
        <v>1</v>
      </c>
      <c r="AQ5" s="1" t="s">
        <v>1</v>
      </c>
      <c r="AR5" s="1" t="s">
        <v>3</v>
      </c>
      <c r="AS5" s="1" t="s">
        <v>1</v>
      </c>
      <c r="AT5" s="1" t="s">
        <v>52</v>
      </c>
      <c r="AU5" s="1" t="s">
        <v>2</v>
      </c>
      <c r="AV5" s="1" t="s">
        <v>1</v>
      </c>
      <c r="AW5" s="1" t="s">
        <v>1</v>
      </c>
      <c r="AX5" s="1" t="s">
        <v>1</v>
      </c>
      <c r="AY5" s="1" t="s">
        <v>52</v>
      </c>
      <c r="AZ5" s="1" t="s">
        <v>7</v>
      </c>
      <c r="BA5" s="1" t="s">
        <v>7</v>
      </c>
      <c r="BB5" s="1" t="s">
        <v>7</v>
      </c>
      <c r="BC5" s="1" t="s">
        <v>52</v>
      </c>
      <c r="BD5" s="1" t="s">
        <v>52</v>
      </c>
      <c r="BE5" s="1" t="s">
        <v>53</v>
      </c>
      <c r="BF5" s="1" t="s">
        <v>53</v>
      </c>
      <c r="BG5" s="1" t="s">
        <v>53</v>
      </c>
      <c r="BH5" s="1" t="s">
        <v>2</v>
      </c>
      <c r="BI5" s="1" t="s">
        <v>4</v>
      </c>
      <c r="BJ5" s="1" t="s">
        <v>3</v>
      </c>
      <c r="BK5" s="1" t="s">
        <v>3</v>
      </c>
      <c r="BL5" s="1" t="s">
        <v>2</v>
      </c>
      <c r="BM5" s="1" t="s">
        <v>3</v>
      </c>
      <c r="BN5" s="1" t="s">
        <v>3</v>
      </c>
      <c r="BO5" s="1" t="s">
        <v>1</v>
      </c>
      <c r="BP5" s="1" t="s">
        <v>7</v>
      </c>
      <c r="BQ5" s="1" t="s">
        <v>1</v>
      </c>
      <c r="BR5" s="1" t="s">
        <v>52</v>
      </c>
      <c r="BS5" s="1" t="s">
        <v>18</v>
      </c>
      <c r="BT5" s="1" t="s">
        <v>18</v>
      </c>
      <c r="BU5" s="1" t="s">
        <v>18</v>
      </c>
      <c r="BV5" s="1" t="s">
        <v>18</v>
      </c>
      <c r="BW5" s="1" t="s">
        <v>18</v>
      </c>
      <c r="BX5" s="1" t="s">
        <v>18</v>
      </c>
      <c r="BY5" s="1" t="s">
        <v>18</v>
      </c>
      <c r="BZ5" s="1" t="s">
        <v>18</v>
      </c>
      <c r="CA5" s="1" t="s">
        <v>18</v>
      </c>
      <c r="CB5" s="1" t="s">
        <v>18</v>
      </c>
      <c r="CC5" s="1" t="s">
        <v>18</v>
      </c>
      <c r="CD5" s="1" t="s">
        <v>18</v>
      </c>
      <c r="CE5" s="1" t="s">
        <v>18</v>
      </c>
      <c r="CF5" s="1" t="s">
        <v>18</v>
      </c>
      <c r="CG5" s="1" t="s">
        <v>18</v>
      </c>
      <c r="CH5" s="1" t="s">
        <v>18</v>
      </c>
      <c r="CI5" s="1" t="s">
        <v>18</v>
      </c>
      <c r="CJ5" s="1" t="s">
        <v>18</v>
      </c>
      <c r="CK5" s="1" t="s">
        <v>18</v>
      </c>
      <c r="CL5" s="1" t="s">
        <v>18</v>
      </c>
      <c r="CM5" s="1" t="s">
        <v>18</v>
      </c>
      <c r="CN5" s="1" t="s">
        <v>18</v>
      </c>
      <c r="CO5" s="1" t="s">
        <v>18</v>
      </c>
      <c r="CP5" s="1" t="s">
        <v>18</v>
      </c>
      <c r="CQ5" s="1" t="s">
        <v>18</v>
      </c>
      <c r="CR5" s="1" t="s">
        <v>18</v>
      </c>
      <c r="CS5" s="1" t="s">
        <v>18</v>
      </c>
      <c r="CT5" s="1" t="s">
        <v>18</v>
      </c>
      <c r="CU5" s="1" t="s">
        <v>18</v>
      </c>
      <c r="CV5" s="1" t="s">
        <v>18</v>
      </c>
      <c r="CW5" s="1" t="s">
        <v>18</v>
      </c>
      <c r="CX5" s="1" t="s">
        <v>18</v>
      </c>
      <c r="CY5" s="1" t="s">
        <v>18</v>
      </c>
      <c r="CZ5" s="1" t="s">
        <v>18</v>
      </c>
      <c r="DA5" s="1" t="s">
        <v>18</v>
      </c>
      <c r="DB5" s="1" t="s">
        <v>18</v>
      </c>
      <c r="DC5" s="1" t="s">
        <v>18</v>
      </c>
      <c r="DD5" s="1" t="s">
        <v>18</v>
      </c>
      <c r="DE5" s="1" t="s">
        <v>18</v>
      </c>
      <c r="DF5" s="1" t="s">
        <v>18</v>
      </c>
      <c r="DG5" s="1" t="s">
        <v>18</v>
      </c>
      <c r="DH5" s="1" t="s">
        <v>18</v>
      </c>
      <c r="DI5" s="1" t="s">
        <v>18</v>
      </c>
      <c r="DJ5" s="1" t="s">
        <v>18</v>
      </c>
      <c r="DK5" s="1" t="s">
        <v>18</v>
      </c>
      <c r="DL5" s="1" t="s">
        <v>18</v>
      </c>
      <c r="DM5" s="1" t="s">
        <v>18</v>
      </c>
      <c r="DN5" s="1" t="s">
        <v>18</v>
      </c>
      <c r="DO5" s="1" t="s">
        <v>18</v>
      </c>
      <c r="DP5" s="1" t="s">
        <v>18</v>
      </c>
      <c r="DQ5" s="1" t="s">
        <v>18</v>
      </c>
      <c r="DR5" s="1" t="s">
        <v>18</v>
      </c>
      <c r="DS5" s="1" t="s">
        <v>18</v>
      </c>
      <c r="DT5" s="1" t="s">
        <v>18</v>
      </c>
      <c r="DU5" s="1" t="s">
        <v>18</v>
      </c>
      <c r="DV5" s="1" t="s">
        <v>18</v>
      </c>
      <c r="DW5" s="1" t="s">
        <v>18</v>
      </c>
      <c r="DX5" s="1" t="s">
        <v>18</v>
      </c>
      <c r="DY5" s="1" t="s">
        <v>18</v>
      </c>
      <c r="DZ5" s="1" t="s">
        <v>18</v>
      </c>
      <c r="EA5" s="1" t="s">
        <v>18</v>
      </c>
      <c r="EB5" s="1" t="s">
        <v>18</v>
      </c>
      <c r="EC5" s="1" t="s">
        <v>18</v>
      </c>
      <c r="ED5" s="1" t="s">
        <v>18</v>
      </c>
      <c r="EE5" s="1" t="s">
        <v>18</v>
      </c>
      <c r="EF5" s="1" t="s">
        <v>18</v>
      </c>
      <c r="EG5" s="1" t="s">
        <v>18</v>
      </c>
      <c r="EH5" s="1" t="s">
        <v>18</v>
      </c>
      <c r="EI5" s="1" t="s">
        <v>18</v>
      </c>
      <c r="EJ5" s="1" t="s">
        <v>18</v>
      </c>
      <c r="EK5" s="1" t="s">
        <v>18</v>
      </c>
      <c r="EL5" s="1" t="s">
        <v>18</v>
      </c>
      <c r="EM5" s="1" t="s">
        <v>18</v>
      </c>
      <c r="EN5" s="1" t="s">
        <v>18</v>
      </c>
      <c r="EO5" s="1" t="s">
        <v>18</v>
      </c>
      <c r="EP5" s="1" t="s">
        <v>18</v>
      </c>
      <c r="EQ5" s="1" t="s">
        <v>18</v>
      </c>
      <c r="ER5" s="1" t="s">
        <v>18</v>
      </c>
      <c r="ES5" s="1" t="s">
        <v>18</v>
      </c>
      <c r="ET5" s="1" t="s">
        <v>18</v>
      </c>
      <c r="EU5" s="1" t="s">
        <v>18</v>
      </c>
      <c r="EV5" s="1" t="s">
        <v>18</v>
      </c>
      <c r="EW5" s="1" t="s">
        <v>18</v>
      </c>
      <c r="EX5" s="1" t="s">
        <v>18</v>
      </c>
      <c r="EY5" s="1" t="s">
        <v>18</v>
      </c>
      <c r="EZ5" s="1" t="s">
        <v>18</v>
      </c>
      <c r="FA5" s="1" t="s">
        <v>18</v>
      </c>
      <c r="FB5" s="1" t="s">
        <v>18</v>
      </c>
      <c r="FC5" s="1" t="s">
        <v>18</v>
      </c>
      <c r="FD5" s="1" t="s">
        <v>18</v>
      </c>
      <c r="FE5" s="1" t="s">
        <v>18</v>
      </c>
      <c r="FF5" s="1" t="s">
        <v>18</v>
      </c>
      <c r="FG5" s="1" t="s">
        <v>18</v>
      </c>
      <c r="FH5" s="1" t="s">
        <v>18</v>
      </c>
      <c r="FI5" s="1" t="s">
        <v>18</v>
      </c>
      <c r="GK5" s="1" t="s">
        <v>18</v>
      </c>
      <c r="GP5" s="1" t="s">
        <v>4</v>
      </c>
      <c r="GQ5" s="1" t="s">
        <v>52</v>
      </c>
      <c r="GR5" s="1" t="s">
        <v>2</v>
      </c>
      <c r="GS5" s="1" t="s">
        <v>52</v>
      </c>
      <c r="GT5" s="1" t="s">
        <v>3</v>
      </c>
      <c r="GU5" s="1" t="s">
        <v>3</v>
      </c>
      <c r="GV5" s="1" t="s">
        <v>3</v>
      </c>
      <c r="GW5" s="1" t="s">
        <v>18</v>
      </c>
      <c r="HT5" s="1" t="s">
        <v>4</v>
      </c>
      <c r="HU5" s="1" t="s">
        <v>1</v>
      </c>
      <c r="HV5" s="1" t="s">
        <v>1</v>
      </c>
      <c r="HW5" s="1" t="s">
        <v>52</v>
      </c>
      <c r="HX5" s="1" t="s">
        <v>52</v>
      </c>
      <c r="HY5" s="1" t="s">
        <v>52</v>
      </c>
      <c r="HZ5" s="1" t="s">
        <v>1</v>
      </c>
      <c r="IA5" s="1" t="s">
        <v>52</v>
      </c>
      <c r="IB5" s="1" t="s">
        <v>52</v>
      </c>
      <c r="IC5" s="1" t="s">
        <v>18</v>
      </c>
      <c r="IG5" s="1" t="s">
        <v>4</v>
      </c>
      <c r="IH5" s="1" t="s">
        <v>4</v>
      </c>
      <c r="II5" s="1" t="s">
        <v>18</v>
      </c>
      <c r="IJ5" s="1" t="s">
        <v>18</v>
      </c>
      <c r="IK5" s="1" t="s">
        <v>18</v>
      </c>
      <c r="IL5" s="1" t="s">
        <v>18</v>
      </c>
      <c r="IM5" s="1" t="s">
        <v>18</v>
      </c>
      <c r="IN5" s="1" t="s">
        <v>18</v>
      </c>
      <c r="IY5" s="1" t="s">
        <v>18</v>
      </c>
      <c r="JQ5" s="1" t="s">
        <v>18</v>
      </c>
      <c r="JV5" s="1" t="s">
        <v>18</v>
      </c>
      <c r="KA5" s="1" t="s">
        <v>18</v>
      </c>
      <c r="KL5" s="1" t="s">
        <v>18</v>
      </c>
      <c r="KP5" s="1" t="s">
        <v>18</v>
      </c>
    </row>
    <row r="6" spans="1:306" x14ac:dyDescent="0.2">
      <c r="A6" s="1" t="s">
        <v>0</v>
      </c>
      <c r="B6" s="1" t="s">
        <v>12</v>
      </c>
      <c r="C6" s="1" t="s">
        <v>55</v>
      </c>
      <c r="D6" s="1" t="s">
        <v>7</v>
      </c>
      <c r="E6" s="1" t="s">
        <v>7</v>
      </c>
      <c r="F6" s="1" t="s">
        <v>7</v>
      </c>
      <c r="G6" s="1" t="s">
        <v>3</v>
      </c>
      <c r="H6" s="1" t="s">
        <v>1</v>
      </c>
      <c r="I6" s="1" t="s">
        <v>18</v>
      </c>
      <c r="U6" s="1" t="s">
        <v>18</v>
      </c>
      <c r="AF6" s="1" t="s">
        <v>4</v>
      </c>
      <c r="AG6" s="1" t="s">
        <v>7</v>
      </c>
      <c r="AH6" s="1" t="s">
        <v>3</v>
      </c>
      <c r="AI6" s="1" t="s">
        <v>7</v>
      </c>
      <c r="AJ6" s="1" t="s">
        <v>7</v>
      </c>
      <c r="AK6" s="1" t="s">
        <v>7</v>
      </c>
      <c r="AL6" s="1" t="s">
        <v>7</v>
      </c>
      <c r="AM6" s="1" t="s">
        <v>4</v>
      </c>
      <c r="AN6" s="1" t="s">
        <v>7</v>
      </c>
      <c r="AO6" s="1" t="s">
        <v>3</v>
      </c>
      <c r="AP6" s="1" t="s">
        <v>7</v>
      </c>
      <c r="AQ6" s="1" t="s">
        <v>7</v>
      </c>
      <c r="AR6" s="1" t="s">
        <v>3</v>
      </c>
      <c r="AS6" s="1" t="s">
        <v>7</v>
      </c>
      <c r="AT6" s="1" t="s">
        <v>7</v>
      </c>
      <c r="AU6" s="1" t="s">
        <v>3</v>
      </c>
      <c r="AV6" s="1" t="s">
        <v>7</v>
      </c>
      <c r="AW6" s="1" t="s">
        <v>53</v>
      </c>
      <c r="AX6" s="1" t="s">
        <v>3</v>
      </c>
      <c r="AY6" s="1" t="s">
        <v>7</v>
      </c>
      <c r="AZ6" s="1" t="s">
        <v>7</v>
      </c>
      <c r="BA6" s="1" t="s">
        <v>7</v>
      </c>
      <c r="BB6" s="1" t="s">
        <v>7</v>
      </c>
      <c r="BC6" s="1" t="s">
        <v>53</v>
      </c>
      <c r="BD6" s="1" t="s">
        <v>53</v>
      </c>
      <c r="BE6" s="1" t="s">
        <v>53</v>
      </c>
      <c r="BF6" s="1" t="s">
        <v>53</v>
      </c>
      <c r="BG6" s="1" t="s">
        <v>53</v>
      </c>
      <c r="BH6" s="1" t="s">
        <v>53</v>
      </c>
      <c r="BI6" s="1" t="s">
        <v>4</v>
      </c>
      <c r="BJ6" s="1" t="s">
        <v>7</v>
      </c>
      <c r="BK6" s="1" t="s">
        <v>7</v>
      </c>
      <c r="BL6" s="1" t="s">
        <v>3</v>
      </c>
      <c r="BM6" s="1" t="s">
        <v>7</v>
      </c>
      <c r="BN6" s="1" t="s">
        <v>7</v>
      </c>
      <c r="BO6" s="1" t="s">
        <v>3</v>
      </c>
      <c r="BP6" s="1" t="s">
        <v>7</v>
      </c>
      <c r="BQ6" s="1" t="s">
        <v>7</v>
      </c>
      <c r="BR6" s="1" t="s">
        <v>3</v>
      </c>
      <c r="BS6" s="1" t="s">
        <v>4</v>
      </c>
      <c r="BT6" s="1" t="s">
        <v>18</v>
      </c>
      <c r="BU6" s="1" t="s">
        <v>18</v>
      </c>
      <c r="BV6" s="1" t="s">
        <v>4</v>
      </c>
      <c r="BW6" s="1" t="s">
        <v>18</v>
      </c>
      <c r="BX6" s="1" t="s">
        <v>18</v>
      </c>
      <c r="BY6" s="1" t="s">
        <v>18</v>
      </c>
      <c r="BZ6" s="1" t="s">
        <v>18</v>
      </c>
      <c r="CA6" s="1" t="s">
        <v>18</v>
      </c>
      <c r="CB6" s="1" t="s">
        <v>18</v>
      </c>
      <c r="CC6" s="1" t="s">
        <v>18</v>
      </c>
      <c r="CD6" s="1" t="s">
        <v>18</v>
      </c>
      <c r="CE6" s="1" t="s">
        <v>18</v>
      </c>
      <c r="CF6" s="1" t="s">
        <v>18</v>
      </c>
      <c r="CG6" s="1" t="s">
        <v>18</v>
      </c>
      <c r="CH6" s="1" t="s">
        <v>18</v>
      </c>
      <c r="CI6" s="1" t="s">
        <v>18</v>
      </c>
      <c r="CJ6" s="1" t="s">
        <v>18</v>
      </c>
      <c r="CK6" s="1" t="s">
        <v>18</v>
      </c>
      <c r="CL6" s="1" t="s">
        <v>18</v>
      </c>
      <c r="CM6" s="1" t="s">
        <v>18</v>
      </c>
      <c r="CN6" s="1" t="s">
        <v>18</v>
      </c>
      <c r="CO6" s="1" t="s">
        <v>18</v>
      </c>
      <c r="CP6" s="1" t="s">
        <v>18</v>
      </c>
      <c r="CQ6" s="1" t="s">
        <v>18</v>
      </c>
      <c r="CR6" s="1" t="s">
        <v>18</v>
      </c>
      <c r="CS6" s="1" t="s">
        <v>18</v>
      </c>
      <c r="CT6" s="1" t="s">
        <v>18</v>
      </c>
      <c r="CU6" s="1" t="s">
        <v>18</v>
      </c>
      <c r="CV6" s="1" t="s">
        <v>18</v>
      </c>
      <c r="CW6" s="1" t="s">
        <v>4</v>
      </c>
      <c r="CX6" s="1" t="s">
        <v>18</v>
      </c>
      <c r="CY6" s="1" t="s">
        <v>18</v>
      </c>
      <c r="CZ6" s="1" t="s">
        <v>18</v>
      </c>
      <c r="DA6" s="1" t="s">
        <v>18</v>
      </c>
      <c r="DB6" s="1" t="s">
        <v>18</v>
      </c>
      <c r="DC6" s="1" t="s">
        <v>18</v>
      </c>
      <c r="DD6" s="1" t="s">
        <v>18</v>
      </c>
      <c r="DE6" s="1" t="s">
        <v>18</v>
      </c>
      <c r="DF6" s="1" t="s">
        <v>18</v>
      </c>
      <c r="DG6" s="1" t="s">
        <v>18</v>
      </c>
      <c r="DH6" s="1" t="s">
        <v>18</v>
      </c>
      <c r="DI6" s="1" t="s">
        <v>18</v>
      </c>
      <c r="DJ6" s="1" t="s">
        <v>18</v>
      </c>
      <c r="DK6" s="1" t="s">
        <v>18</v>
      </c>
      <c r="DL6" s="1" t="s">
        <v>18</v>
      </c>
      <c r="DM6" s="1" t="s">
        <v>18</v>
      </c>
      <c r="DN6" s="1" t="s">
        <v>18</v>
      </c>
      <c r="DO6" s="1" t="s">
        <v>18</v>
      </c>
      <c r="DP6" s="1" t="s">
        <v>18</v>
      </c>
      <c r="DQ6" s="1" t="s">
        <v>18</v>
      </c>
      <c r="DR6" s="1" t="s">
        <v>18</v>
      </c>
      <c r="DS6" s="1" t="s">
        <v>18</v>
      </c>
      <c r="DT6" s="1" t="s">
        <v>18</v>
      </c>
      <c r="DU6" s="1" t="s">
        <v>18</v>
      </c>
      <c r="DV6" s="1" t="s">
        <v>18</v>
      </c>
      <c r="DW6" s="1" t="s">
        <v>18</v>
      </c>
      <c r="DX6" s="1" t="s">
        <v>18</v>
      </c>
      <c r="DY6" s="1" t="s">
        <v>18</v>
      </c>
      <c r="DZ6" s="1" t="s">
        <v>18</v>
      </c>
      <c r="EA6" s="1" t="s">
        <v>18</v>
      </c>
      <c r="EB6" s="1" t="s">
        <v>18</v>
      </c>
      <c r="EC6" s="1" t="s">
        <v>18</v>
      </c>
      <c r="ED6" s="1" t="s">
        <v>18</v>
      </c>
      <c r="EE6" s="1" t="s">
        <v>18</v>
      </c>
      <c r="EF6" s="1" t="s">
        <v>18</v>
      </c>
      <c r="EG6" s="1" t="s">
        <v>18</v>
      </c>
      <c r="EH6" s="1" t="s">
        <v>18</v>
      </c>
      <c r="EI6" s="1" t="s">
        <v>18</v>
      </c>
      <c r="EJ6" s="1" t="s">
        <v>18</v>
      </c>
      <c r="EK6" s="1" t="s">
        <v>18</v>
      </c>
      <c r="EL6" s="1" t="s">
        <v>18</v>
      </c>
      <c r="EM6" s="1" t="s">
        <v>18</v>
      </c>
      <c r="EN6" s="1" t="s">
        <v>18</v>
      </c>
      <c r="EO6" s="1" t="s">
        <v>18</v>
      </c>
      <c r="EP6" s="1" t="s">
        <v>18</v>
      </c>
      <c r="EQ6" s="1" t="s">
        <v>18</v>
      </c>
      <c r="ER6" s="1" t="s">
        <v>18</v>
      </c>
      <c r="ES6" s="1" t="s">
        <v>18</v>
      </c>
      <c r="ET6" s="1" t="s">
        <v>18</v>
      </c>
      <c r="EU6" s="1" t="s">
        <v>18</v>
      </c>
      <c r="EV6" s="1" t="s">
        <v>18</v>
      </c>
      <c r="EW6" s="1" t="s">
        <v>18</v>
      </c>
      <c r="EX6" s="1" t="s">
        <v>18</v>
      </c>
      <c r="EY6" s="1" t="s">
        <v>18</v>
      </c>
      <c r="EZ6" s="1" t="s">
        <v>18</v>
      </c>
      <c r="FA6" s="1" t="s">
        <v>18</v>
      </c>
      <c r="FB6" s="1" t="s">
        <v>18</v>
      </c>
      <c r="FC6" s="1" t="s">
        <v>18</v>
      </c>
      <c r="FD6" s="1" t="s">
        <v>18</v>
      </c>
      <c r="FE6" s="1" t="s">
        <v>18</v>
      </c>
      <c r="FF6" s="1" t="s">
        <v>18</v>
      </c>
      <c r="FG6" s="1" t="s">
        <v>18</v>
      </c>
      <c r="FH6" s="1" t="s">
        <v>18</v>
      </c>
      <c r="FI6" s="1" t="s">
        <v>18</v>
      </c>
      <c r="FJ6" s="1" t="s">
        <v>7</v>
      </c>
      <c r="FK6" s="1" t="s">
        <v>7</v>
      </c>
      <c r="FL6" s="1" t="s">
        <v>7</v>
      </c>
      <c r="FM6" s="1" t="s">
        <v>7</v>
      </c>
      <c r="FN6" s="1" t="s">
        <v>7</v>
      </c>
      <c r="FO6" s="1" t="s">
        <v>7</v>
      </c>
      <c r="FP6" s="1" t="s">
        <v>7</v>
      </c>
      <c r="FQ6" s="1" t="s">
        <v>7</v>
      </c>
      <c r="FR6" s="1" t="s">
        <v>7</v>
      </c>
      <c r="FS6" s="1" t="s">
        <v>1</v>
      </c>
      <c r="FT6" s="1" t="s">
        <v>7</v>
      </c>
      <c r="FU6" s="1" t="s">
        <v>7</v>
      </c>
      <c r="FV6" s="1" t="s">
        <v>7</v>
      </c>
      <c r="FW6" s="1" t="s">
        <v>7</v>
      </c>
      <c r="FX6" s="1" t="s">
        <v>7</v>
      </c>
      <c r="FY6" s="1" t="s">
        <v>3</v>
      </c>
      <c r="FZ6" s="1" t="s">
        <v>7</v>
      </c>
      <c r="GA6" s="1" t="s">
        <v>7</v>
      </c>
      <c r="GB6" s="1" t="s">
        <v>7</v>
      </c>
      <c r="GC6" s="1" t="s">
        <v>7</v>
      </c>
      <c r="GD6" s="1" t="s">
        <v>7</v>
      </c>
      <c r="GE6" s="1" t="s">
        <v>1</v>
      </c>
      <c r="GF6" s="1" t="s">
        <v>7</v>
      </c>
      <c r="GG6" s="1" t="s">
        <v>7</v>
      </c>
      <c r="GH6" s="1" t="s">
        <v>3</v>
      </c>
      <c r="GI6" s="1" t="s">
        <v>7</v>
      </c>
      <c r="GJ6" s="1" t="s">
        <v>7</v>
      </c>
      <c r="GK6" s="1" t="s">
        <v>18</v>
      </c>
      <c r="GP6" s="1" t="s">
        <v>18</v>
      </c>
      <c r="GW6" s="1" t="s">
        <v>18</v>
      </c>
      <c r="HT6" s="1" t="s">
        <v>4</v>
      </c>
      <c r="HU6" s="1" t="s">
        <v>7</v>
      </c>
      <c r="HV6" s="1" t="s">
        <v>2</v>
      </c>
      <c r="HW6" s="1" t="s">
        <v>7</v>
      </c>
      <c r="HX6" s="1" t="s">
        <v>1</v>
      </c>
      <c r="HY6" s="1" t="s">
        <v>1</v>
      </c>
      <c r="HZ6" s="1" t="s">
        <v>7</v>
      </c>
      <c r="IA6" s="1" t="s">
        <v>3</v>
      </c>
      <c r="IB6" s="1" t="s">
        <v>7</v>
      </c>
      <c r="IC6" s="1" t="s">
        <v>18</v>
      </c>
      <c r="IG6" s="1" t="s">
        <v>4</v>
      </c>
      <c r="IH6" s="1" t="s">
        <v>18</v>
      </c>
      <c r="II6" s="1" t="s">
        <v>18</v>
      </c>
      <c r="IJ6" s="1" t="s">
        <v>4</v>
      </c>
      <c r="IK6" s="1" t="s">
        <v>18</v>
      </c>
      <c r="IL6" s="1" t="s">
        <v>18</v>
      </c>
      <c r="IM6" s="1" t="s">
        <v>18</v>
      </c>
      <c r="IN6" s="1" t="s">
        <v>18</v>
      </c>
      <c r="IO6" s="1" t="s">
        <v>9</v>
      </c>
      <c r="IP6" s="1" t="s">
        <v>9</v>
      </c>
      <c r="IQ6" s="1" t="s">
        <v>9</v>
      </c>
      <c r="IR6" s="1" t="s">
        <v>9</v>
      </c>
      <c r="IS6" s="1" t="s">
        <v>9</v>
      </c>
      <c r="IT6" s="1" t="s">
        <v>9</v>
      </c>
      <c r="IU6" s="1" t="s">
        <v>9</v>
      </c>
      <c r="IV6" s="1" t="s">
        <v>9</v>
      </c>
      <c r="IW6" s="1" t="s">
        <v>9</v>
      </c>
      <c r="IX6" s="1" t="s">
        <v>9</v>
      </c>
      <c r="IY6" s="1" t="s">
        <v>18</v>
      </c>
      <c r="JG6" s="1" t="s">
        <v>1</v>
      </c>
      <c r="JH6" s="1" t="s">
        <v>1</v>
      </c>
      <c r="JI6" s="1" t="s">
        <v>54</v>
      </c>
      <c r="JJ6" s="1" t="s">
        <v>1</v>
      </c>
      <c r="JK6" s="1" t="s">
        <v>1</v>
      </c>
      <c r="JL6" s="1" t="s">
        <v>1</v>
      </c>
      <c r="JM6" s="1" t="s">
        <v>1</v>
      </c>
      <c r="JN6" s="1" t="s">
        <v>1</v>
      </c>
      <c r="JO6" s="1" t="s">
        <v>1</v>
      </c>
      <c r="JP6" s="1" t="s">
        <v>1</v>
      </c>
      <c r="JQ6" s="1" t="s">
        <v>18</v>
      </c>
      <c r="JV6" s="1" t="s">
        <v>18</v>
      </c>
      <c r="KA6" s="1" t="s">
        <v>18</v>
      </c>
      <c r="KF6" s="1" t="s">
        <v>1</v>
      </c>
      <c r="KG6" s="1" t="s">
        <v>7</v>
      </c>
      <c r="KH6" s="1" t="s">
        <v>7</v>
      </c>
      <c r="KI6" s="1" t="s">
        <v>1</v>
      </c>
      <c r="KJ6" s="1" t="s">
        <v>3</v>
      </c>
      <c r="KK6" s="1" t="s">
        <v>3</v>
      </c>
      <c r="KL6" s="1" t="s">
        <v>4</v>
      </c>
      <c r="KM6" s="1" t="s">
        <v>1</v>
      </c>
      <c r="KN6" s="1" t="s">
        <v>1</v>
      </c>
      <c r="KO6" s="1" t="s">
        <v>1</v>
      </c>
      <c r="KP6" s="1" t="s">
        <v>18</v>
      </c>
    </row>
    <row r="7" spans="1:306" x14ac:dyDescent="0.2">
      <c r="A7" s="1" t="s">
        <v>0</v>
      </c>
      <c r="B7" s="1" t="s">
        <v>12</v>
      </c>
      <c r="C7" s="1" t="s">
        <v>55</v>
      </c>
      <c r="D7" s="1" t="s">
        <v>3</v>
      </c>
      <c r="E7" s="1" t="s">
        <v>1</v>
      </c>
      <c r="F7" s="1" t="s">
        <v>3</v>
      </c>
      <c r="G7" s="1" t="s">
        <v>2</v>
      </c>
      <c r="H7" s="1" t="s">
        <v>2</v>
      </c>
      <c r="I7" s="1" t="s">
        <v>4</v>
      </c>
      <c r="J7" s="1" t="s">
        <v>1</v>
      </c>
      <c r="K7" s="1" t="s">
        <v>2</v>
      </c>
      <c r="L7" s="1" t="s">
        <v>2</v>
      </c>
      <c r="M7" s="1" t="s">
        <v>3</v>
      </c>
      <c r="N7" s="1" t="s">
        <v>1</v>
      </c>
      <c r="O7" s="1" t="s">
        <v>1</v>
      </c>
      <c r="P7" s="1" t="s">
        <v>2</v>
      </c>
      <c r="Q7" s="1" t="s">
        <v>2</v>
      </c>
      <c r="R7" s="1" t="s">
        <v>53</v>
      </c>
      <c r="S7" s="1" t="s">
        <v>1</v>
      </c>
      <c r="T7" s="1" t="s">
        <v>1</v>
      </c>
      <c r="U7" s="1" t="s">
        <v>4</v>
      </c>
      <c r="V7" s="1" t="s">
        <v>7</v>
      </c>
      <c r="W7" s="1" t="s">
        <v>3</v>
      </c>
      <c r="X7" s="1" t="s">
        <v>7</v>
      </c>
      <c r="Y7" s="1" t="s">
        <v>7</v>
      </c>
      <c r="Z7" s="1" t="s">
        <v>3</v>
      </c>
      <c r="AA7" s="1" t="s">
        <v>1</v>
      </c>
      <c r="AB7" s="1" t="s">
        <v>3</v>
      </c>
      <c r="AC7" s="1" t="s">
        <v>7</v>
      </c>
      <c r="AD7" s="1" t="s">
        <v>7</v>
      </c>
      <c r="AE7" s="1" t="s">
        <v>1</v>
      </c>
      <c r="AF7" s="1" t="s">
        <v>4</v>
      </c>
      <c r="AG7" s="1" t="s">
        <v>3</v>
      </c>
      <c r="AH7" s="1" t="s">
        <v>7</v>
      </c>
      <c r="AI7" s="1" t="s">
        <v>3</v>
      </c>
      <c r="AJ7" s="1" t="s">
        <v>3</v>
      </c>
      <c r="AK7" s="1" t="s">
        <v>7</v>
      </c>
      <c r="AL7" s="1" t="s">
        <v>7</v>
      </c>
      <c r="AM7" s="1" t="s">
        <v>4</v>
      </c>
      <c r="AN7" s="1" t="s">
        <v>1</v>
      </c>
      <c r="AO7" s="1" t="s">
        <v>1</v>
      </c>
      <c r="AP7" s="1" t="s">
        <v>1</v>
      </c>
      <c r="AQ7" s="1" t="s">
        <v>1</v>
      </c>
      <c r="AR7" s="1" t="s">
        <v>1</v>
      </c>
      <c r="AS7" s="1" t="s">
        <v>1</v>
      </c>
      <c r="AT7" s="1" t="s">
        <v>3</v>
      </c>
      <c r="AU7" s="1" t="s">
        <v>1</v>
      </c>
      <c r="AV7" s="1" t="s">
        <v>3</v>
      </c>
      <c r="AW7" s="1" t="s">
        <v>3</v>
      </c>
      <c r="AX7" s="1" t="s">
        <v>3</v>
      </c>
      <c r="AY7" s="1" t="s">
        <v>3</v>
      </c>
      <c r="AZ7" s="1" t="s">
        <v>1</v>
      </c>
      <c r="BA7" s="1" t="s">
        <v>3</v>
      </c>
      <c r="BB7" s="1" t="s">
        <v>1</v>
      </c>
      <c r="BC7" s="1" t="s">
        <v>53</v>
      </c>
      <c r="BD7" s="1" t="s">
        <v>53</v>
      </c>
      <c r="BE7" s="1" t="s">
        <v>53</v>
      </c>
      <c r="BF7" s="1" t="s">
        <v>53</v>
      </c>
      <c r="BG7" s="1" t="s">
        <v>53</v>
      </c>
      <c r="BH7" s="1" t="s">
        <v>53</v>
      </c>
      <c r="BI7" s="1" t="s">
        <v>4</v>
      </c>
      <c r="BJ7" s="1" t="s">
        <v>3</v>
      </c>
      <c r="BK7" s="1" t="s">
        <v>3</v>
      </c>
      <c r="BL7" s="1" t="s">
        <v>1</v>
      </c>
      <c r="BM7" s="1" t="s">
        <v>3</v>
      </c>
      <c r="BN7" s="1" t="s">
        <v>3</v>
      </c>
      <c r="BO7" s="1" t="s">
        <v>53</v>
      </c>
      <c r="BP7" s="1" t="s">
        <v>3</v>
      </c>
      <c r="BQ7" s="1" t="s">
        <v>3</v>
      </c>
      <c r="BR7" s="1" t="s">
        <v>1</v>
      </c>
      <c r="BS7" s="1" t="s">
        <v>18</v>
      </c>
      <c r="BT7" s="1" t="s">
        <v>18</v>
      </c>
      <c r="BU7" s="1" t="s">
        <v>18</v>
      </c>
      <c r="BV7" s="1" t="s">
        <v>18</v>
      </c>
      <c r="BW7" s="1" t="s">
        <v>18</v>
      </c>
      <c r="BX7" s="1" t="s">
        <v>18</v>
      </c>
      <c r="BY7" s="1" t="s">
        <v>18</v>
      </c>
      <c r="BZ7" s="1" t="s">
        <v>18</v>
      </c>
      <c r="CA7" s="1" t="s">
        <v>18</v>
      </c>
      <c r="CB7" s="1" t="s">
        <v>18</v>
      </c>
      <c r="CC7" s="1" t="s">
        <v>18</v>
      </c>
      <c r="CD7" s="1" t="s">
        <v>18</v>
      </c>
      <c r="CE7" s="1" t="s">
        <v>18</v>
      </c>
      <c r="CF7" s="1" t="s">
        <v>18</v>
      </c>
      <c r="CG7" s="1" t="s">
        <v>18</v>
      </c>
      <c r="CH7" s="1" t="s">
        <v>18</v>
      </c>
      <c r="CI7" s="1" t="s">
        <v>18</v>
      </c>
      <c r="CJ7" s="1" t="s">
        <v>18</v>
      </c>
      <c r="CK7" s="1" t="s">
        <v>18</v>
      </c>
      <c r="CL7" s="1" t="s">
        <v>18</v>
      </c>
      <c r="CM7" s="1" t="s">
        <v>18</v>
      </c>
      <c r="CN7" s="1" t="s">
        <v>18</v>
      </c>
      <c r="CO7" s="1" t="s">
        <v>18</v>
      </c>
      <c r="CP7" s="1" t="s">
        <v>18</v>
      </c>
      <c r="CQ7" s="1" t="s">
        <v>18</v>
      </c>
      <c r="CR7" s="1" t="s">
        <v>18</v>
      </c>
      <c r="CS7" s="1" t="s">
        <v>18</v>
      </c>
      <c r="CT7" s="1" t="s">
        <v>18</v>
      </c>
      <c r="CU7" s="1" t="s">
        <v>18</v>
      </c>
      <c r="CV7" s="1" t="s">
        <v>18</v>
      </c>
      <c r="CW7" s="1" t="s">
        <v>18</v>
      </c>
      <c r="CX7" s="1" t="s">
        <v>18</v>
      </c>
      <c r="CY7" s="1" t="s">
        <v>18</v>
      </c>
      <c r="CZ7" s="1" t="s">
        <v>18</v>
      </c>
      <c r="DA7" s="1" t="s">
        <v>18</v>
      </c>
      <c r="DB7" s="1" t="s">
        <v>18</v>
      </c>
      <c r="DC7" s="1" t="s">
        <v>18</v>
      </c>
      <c r="DD7" s="1" t="s">
        <v>18</v>
      </c>
      <c r="DE7" s="1" t="s">
        <v>18</v>
      </c>
      <c r="DF7" s="1" t="s">
        <v>18</v>
      </c>
      <c r="DG7" s="1" t="s">
        <v>18</v>
      </c>
      <c r="DH7" s="1" t="s">
        <v>18</v>
      </c>
      <c r="DI7" s="1" t="s">
        <v>18</v>
      </c>
      <c r="DJ7" s="1" t="s">
        <v>18</v>
      </c>
      <c r="DK7" s="1" t="s">
        <v>18</v>
      </c>
      <c r="DL7" s="1" t="s">
        <v>18</v>
      </c>
      <c r="DM7" s="1" t="s">
        <v>18</v>
      </c>
      <c r="DN7" s="1" t="s">
        <v>18</v>
      </c>
      <c r="DO7" s="1" t="s">
        <v>18</v>
      </c>
      <c r="DP7" s="1" t="s">
        <v>18</v>
      </c>
      <c r="DQ7" s="1" t="s">
        <v>18</v>
      </c>
      <c r="DR7" s="1" t="s">
        <v>18</v>
      </c>
      <c r="DS7" s="1" t="s">
        <v>18</v>
      </c>
      <c r="DT7" s="1" t="s">
        <v>18</v>
      </c>
      <c r="DU7" s="1" t="s">
        <v>18</v>
      </c>
      <c r="DV7" s="1" t="s">
        <v>18</v>
      </c>
      <c r="DW7" s="1" t="s">
        <v>18</v>
      </c>
      <c r="DX7" s="1" t="s">
        <v>18</v>
      </c>
      <c r="DY7" s="1" t="s">
        <v>18</v>
      </c>
      <c r="DZ7" s="1" t="s">
        <v>18</v>
      </c>
      <c r="EA7" s="1" t="s">
        <v>18</v>
      </c>
      <c r="EB7" s="1" t="s">
        <v>18</v>
      </c>
      <c r="EC7" s="1" t="s">
        <v>18</v>
      </c>
      <c r="ED7" s="1" t="s">
        <v>18</v>
      </c>
      <c r="EE7" s="1" t="s">
        <v>18</v>
      </c>
      <c r="EF7" s="1" t="s">
        <v>18</v>
      </c>
      <c r="EG7" s="1" t="s">
        <v>18</v>
      </c>
      <c r="EH7" s="1" t="s">
        <v>18</v>
      </c>
      <c r="EI7" s="1" t="s">
        <v>18</v>
      </c>
      <c r="EJ7" s="1" t="s">
        <v>18</v>
      </c>
      <c r="EK7" s="1" t="s">
        <v>18</v>
      </c>
      <c r="EL7" s="1" t="s">
        <v>18</v>
      </c>
      <c r="EM7" s="1" t="s">
        <v>18</v>
      </c>
      <c r="EN7" s="1" t="s">
        <v>18</v>
      </c>
      <c r="EO7" s="1" t="s">
        <v>18</v>
      </c>
      <c r="EP7" s="1" t="s">
        <v>18</v>
      </c>
      <c r="EQ7" s="1" t="s">
        <v>18</v>
      </c>
      <c r="ER7" s="1" t="s">
        <v>18</v>
      </c>
      <c r="ES7" s="1" t="s">
        <v>18</v>
      </c>
      <c r="ET7" s="1" t="s">
        <v>18</v>
      </c>
      <c r="EU7" s="1" t="s">
        <v>18</v>
      </c>
      <c r="EV7" s="1" t="s">
        <v>18</v>
      </c>
      <c r="EW7" s="1" t="s">
        <v>18</v>
      </c>
      <c r="EX7" s="1" t="s">
        <v>18</v>
      </c>
      <c r="EY7" s="1" t="s">
        <v>18</v>
      </c>
      <c r="EZ7" s="1" t="s">
        <v>18</v>
      </c>
      <c r="FA7" s="1" t="s">
        <v>18</v>
      </c>
      <c r="FB7" s="1" t="s">
        <v>18</v>
      </c>
      <c r="FC7" s="1" t="s">
        <v>18</v>
      </c>
      <c r="FD7" s="1" t="s">
        <v>18</v>
      </c>
      <c r="FE7" s="1" t="s">
        <v>18</v>
      </c>
      <c r="FF7" s="1" t="s">
        <v>18</v>
      </c>
      <c r="FG7" s="1" t="s">
        <v>18</v>
      </c>
      <c r="FH7" s="1" t="s">
        <v>18</v>
      </c>
      <c r="FI7" s="1" t="s">
        <v>18</v>
      </c>
      <c r="GK7" s="1" t="s">
        <v>18</v>
      </c>
      <c r="GP7" s="1" t="s">
        <v>4</v>
      </c>
      <c r="GQ7" s="1" t="s">
        <v>3</v>
      </c>
      <c r="GR7" s="1" t="s">
        <v>1</v>
      </c>
      <c r="GS7" s="1" t="s">
        <v>1</v>
      </c>
      <c r="GT7" s="1" t="s">
        <v>1</v>
      </c>
      <c r="GU7" s="1" t="s">
        <v>3</v>
      </c>
      <c r="GV7" s="1" t="s">
        <v>2</v>
      </c>
      <c r="GW7" s="1" t="s">
        <v>18</v>
      </c>
      <c r="HT7" s="1" t="s">
        <v>18</v>
      </c>
      <c r="IC7" s="1" t="s">
        <v>18</v>
      </c>
      <c r="IG7" s="1" t="s">
        <v>18</v>
      </c>
      <c r="IH7" s="1" t="s">
        <v>4</v>
      </c>
      <c r="II7" s="1" t="s">
        <v>18</v>
      </c>
      <c r="IJ7" s="1" t="s">
        <v>18</v>
      </c>
      <c r="IK7" s="1" t="s">
        <v>18</v>
      </c>
      <c r="IL7" s="1" t="s">
        <v>18</v>
      </c>
      <c r="IM7" s="1" t="s">
        <v>18</v>
      </c>
      <c r="IN7" s="1" t="s">
        <v>18</v>
      </c>
      <c r="IO7" s="1" t="s">
        <v>9</v>
      </c>
      <c r="IP7" s="1" t="s">
        <v>5</v>
      </c>
      <c r="IQ7" s="1" t="s">
        <v>9</v>
      </c>
      <c r="IR7" s="1" t="s">
        <v>9</v>
      </c>
      <c r="IS7" s="1" t="s">
        <v>9</v>
      </c>
      <c r="IT7" s="1" t="s">
        <v>9</v>
      </c>
      <c r="IU7" s="1" t="s">
        <v>5</v>
      </c>
      <c r="IV7" s="1" t="s">
        <v>5</v>
      </c>
      <c r="IW7" s="1" t="s">
        <v>9</v>
      </c>
      <c r="IX7" s="1" t="s">
        <v>5</v>
      </c>
      <c r="IY7" s="1" t="s">
        <v>18</v>
      </c>
      <c r="JG7" s="1" t="s">
        <v>2</v>
      </c>
      <c r="JH7" s="1" t="s">
        <v>3</v>
      </c>
      <c r="JI7" s="1" t="s">
        <v>54</v>
      </c>
      <c r="JJ7" s="1" t="s">
        <v>1</v>
      </c>
      <c r="JK7" s="1" t="s">
        <v>54</v>
      </c>
      <c r="JL7" s="1" t="s">
        <v>54</v>
      </c>
      <c r="JM7" s="1" t="s">
        <v>54</v>
      </c>
      <c r="JN7" s="1" t="s">
        <v>54</v>
      </c>
      <c r="JO7" s="1" t="s">
        <v>54</v>
      </c>
      <c r="JP7" s="1" t="s">
        <v>3</v>
      </c>
      <c r="JQ7" s="1" t="s">
        <v>18</v>
      </c>
      <c r="JV7" s="1" t="s">
        <v>18</v>
      </c>
      <c r="KA7" s="1" t="s">
        <v>4</v>
      </c>
      <c r="KB7" s="1" t="s">
        <v>3</v>
      </c>
      <c r="KC7" s="1" t="s">
        <v>1</v>
      </c>
      <c r="KD7" s="1" t="s">
        <v>7</v>
      </c>
      <c r="KE7" s="1" t="s">
        <v>1</v>
      </c>
      <c r="KF7" s="1" t="s">
        <v>54</v>
      </c>
      <c r="KG7" s="1" t="s">
        <v>1</v>
      </c>
      <c r="KH7" s="1" t="s">
        <v>2</v>
      </c>
      <c r="KI7" s="1" t="s">
        <v>3</v>
      </c>
      <c r="KJ7" s="1" t="s">
        <v>3</v>
      </c>
      <c r="KK7" s="1" t="s">
        <v>3</v>
      </c>
      <c r="KL7" s="1" t="s">
        <v>18</v>
      </c>
      <c r="KP7" s="1" t="s">
        <v>18</v>
      </c>
    </row>
    <row r="8" spans="1:306" x14ac:dyDescent="0.2">
      <c r="A8" s="1" t="s">
        <v>0</v>
      </c>
      <c r="B8" s="1" t="s">
        <v>12</v>
      </c>
      <c r="C8" s="1" t="s">
        <v>55</v>
      </c>
      <c r="D8" s="1" t="s">
        <v>3</v>
      </c>
      <c r="E8" s="1" t="s">
        <v>3</v>
      </c>
      <c r="F8" s="1" t="s">
        <v>3</v>
      </c>
      <c r="G8" s="1" t="s">
        <v>54</v>
      </c>
      <c r="H8" s="1" t="s">
        <v>1</v>
      </c>
      <c r="I8" s="1" t="s">
        <v>18</v>
      </c>
      <c r="U8" s="1" t="s">
        <v>18</v>
      </c>
      <c r="AF8" s="1" t="s">
        <v>18</v>
      </c>
      <c r="AM8" s="1" t="s">
        <v>4</v>
      </c>
      <c r="AN8" s="1" t="s">
        <v>3</v>
      </c>
      <c r="AO8" s="1" t="s">
        <v>3</v>
      </c>
      <c r="AP8" s="1" t="s">
        <v>3</v>
      </c>
      <c r="AQ8" s="1" t="s">
        <v>3</v>
      </c>
      <c r="AR8" s="1" t="s">
        <v>3</v>
      </c>
      <c r="AS8" s="1" t="s">
        <v>3</v>
      </c>
      <c r="AT8" s="1" t="s">
        <v>3</v>
      </c>
      <c r="AU8" s="1" t="s">
        <v>3</v>
      </c>
      <c r="AV8" s="1" t="s">
        <v>3</v>
      </c>
      <c r="AW8" s="1" t="s">
        <v>3</v>
      </c>
      <c r="AX8" s="1" t="s">
        <v>3</v>
      </c>
      <c r="AY8" s="1" t="s">
        <v>3</v>
      </c>
      <c r="AZ8" s="1" t="s">
        <v>3</v>
      </c>
      <c r="BA8" s="1" t="s">
        <v>3</v>
      </c>
      <c r="BB8" s="1" t="s">
        <v>3</v>
      </c>
      <c r="BC8" s="1" t="s">
        <v>53</v>
      </c>
      <c r="BD8" s="1" t="s">
        <v>53</v>
      </c>
      <c r="BE8" s="1" t="s">
        <v>53</v>
      </c>
      <c r="BF8" s="1" t="s">
        <v>53</v>
      </c>
      <c r="BG8" s="1" t="s">
        <v>53</v>
      </c>
      <c r="BH8" s="1" t="s">
        <v>53</v>
      </c>
      <c r="BI8" s="1" t="s">
        <v>4</v>
      </c>
      <c r="BJ8" s="1" t="s">
        <v>1</v>
      </c>
      <c r="BK8" s="1" t="s">
        <v>3</v>
      </c>
      <c r="BL8" s="1" t="s">
        <v>1</v>
      </c>
      <c r="BM8" s="1" t="s">
        <v>7</v>
      </c>
      <c r="BN8" s="1" t="s">
        <v>7</v>
      </c>
      <c r="BO8" s="1" t="s">
        <v>7</v>
      </c>
      <c r="BP8" s="1" t="s">
        <v>7</v>
      </c>
      <c r="BQ8" s="1" t="s">
        <v>3</v>
      </c>
      <c r="BR8" s="1" t="s">
        <v>1</v>
      </c>
      <c r="BS8" s="1" t="s">
        <v>4</v>
      </c>
      <c r="BT8" s="1" t="s">
        <v>18</v>
      </c>
      <c r="BU8" s="1" t="s">
        <v>18</v>
      </c>
      <c r="BV8" s="1" t="s">
        <v>4</v>
      </c>
      <c r="BW8" s="1" t="s">
        <v>18</v>
      </c>
      <c r="BX8" s="1" t="s">
        <v>18</v>
      </c>
      <c r="BY8" s="1" t="s">
        <v>18</v>
      </c>
      <c r="BZ8" s="1" t="s">
        <v>18</v>
      </c>
      <c r="CA8" s="1" t="s">
        <v>18</v>
      </c>
      <c r="CB8" s="1" t="s">
        <v>18</v>
      </c>
      <c r="CC8" s="1" t="s">
        <v>18</v>
      </c>
      <c r="CD8" s="1" t="s">
        <v>18</v>
      </c>
      <c r="CE8" s="1" t="s">
        <v>18</v>
      </c>
      <c r="CF8" s="1" t="s">
        <v>18</v>
      </c>
      <c r="CG8" s="1" t="s">
        <v>18</v>
      </c>
      <c r="CH8" s="1" t="s">
        <v>18</v>
      </c>
      <c r="CI8" s="1" t="s">
        <v>18</v>
      </c>
      <c r="CJ8" s="1" t="s">
        <v>18</v>
      </c>
      <c r="CK8" s="1" t="s">
        <v>18</v>
      </c>
      <c r="CL8" s="1" t="s">
        <v>18</v>
      </c>
      <c r="CM8" s="1" t="s">
        <v>18</v>
      </c>
      <c r="CN8" s="1" t="s">
        <v>18</v>
      </c>
      <c r="CO8" s="1" t="s">
        <v>18</v>
      </c>
      <c r="CP8" s="1" t="s">
        <v>18</v>
      </c>
      <c r="CQ8" s="1" t="s">
        <v>18</v>
      </c>
      <c r="CR8" s="1" t="s">
        <v>18</v>
      </c>
      <c r="CS8" s="1" t="s">
        <v>18</v>
      </c>
      <c r="CT8" s="1" t="s">
        <v>18</v>
      </c>
      <c r="CU8" s="1" t="s">
        <v>18</v>
      </c>
      <c r="CV8" s="1" t="s">
        <v>18</v>
      </c>
      <c r="CW8" s="1" t="s">
        <v>4</v>
      </c>
      <c r="CX8" s="1" t="s">
        <v>18</v>
      </c>
      <c r="CY8" s="1" t="s">
        <v>18</v>
      </c>
      <c r="CZ8" s="1" t="s">
        <v>18</v>
      </c>
      <c r="DA8" s="1" t="s">
        <v>18</v>
      </c>
      <c r="DB8" s="1" t="s">
        <v>18</v>
      </c>
      <c r="DC8" s="1" t="s">
        <v>18</v>
      </c>
      <c r="DD8" s="1" t="s">
        <v>18</v>
      </c>
      <c r="DE8" s="1" t="s">
        <v>18</v>
      </c>
      <c r="DF8" s="1" t="s">
        <v>18</v>
      </c>
      <c r="DG8" s="1" t="s">
        <v>18</v>
      </c>
      <c r="DH8" s="1" t="s">
        <v>18</v>
      </c>
      <c r="DI8" s="1" t="s">
        <v>18</v>
      </c>
      <c r="DJ8" s="1" t="s">
        <v>18</v>
      </c>
      <c r="DK8" s="1" t="s">
        <v>18</v>
      </c>
      <c r="DL8" s="1" t="s">
        <v>18</v>
      </c>
      <c r="DM8" s="1" t="s">
        <v>18</v>
      </c>
      <c r="DN8" s="1" t="s">
        <v>18</v>
      </c>
      <c r="DO8" s="1" t="s">
        <v>18</v>
      </c>
      <c r="DP8" s="1" t="s">
        <v>18</v>
      </c>
      <c r="DQ8" s="1" t="s">
        <v>18</v>
      </c>
      <c r="DR8" s="1" t="s">
        <v>18</v>
      </c>
      <c r="DS8" s="1" t="s">
        <v>18</v>
      </c>
      <c r="DT8" s="1" t="s">
        <v>18</v>
      </c>
      <c r="DU8" s="1" t="s">
        <v>18</v>
      </c>
      <c r="DV8" s="1" t="s">
        <v>18</v>
      </c>
      <c r="DW8" s="1" t="s">
        <v>18</v>
      </c>
      <c r="DX8" s="1" t="s">
        <v>18</v>
      </c>
      <c r="DY8" s="1" t="s">
        <v>18</v>
      </c>
      <c r="DZ8" s="1" t="s">
        <v>18</v>
      </c>
      <c r="EA8" s="1" t="s">
        <v>18</v>
      </c>
      <c r="EB8" s="1" t="s">
        <v>18</v>
      </c>
      <c r="EC8" s="1" t="s">
        <v>18</v>
      </c>
      <c r="ED8" s="1" t="s">
        <v>18</v>
      </c>
      <c r="EE8" s="1" t="s">
        <v>18</v>
      </c>
      <c r="EF8" s="1" t="s">
        <v>18</v>
      </c>
      <c r="EG8" s="1" t="s">
        <v>18</v>
      </c>
      <c r="EH8" s="1" t="s">
        <v>18</v>
      </c>
      <c r="EI8" s="1" t="s">
        <v>18</v>
      </c>
      <c r="EJ8" s="1" t="s">
        <v>18</v>
      </c>
      <c r="EK8" s="1" t="s">
        <v>18</v>
      </c>
      <c r="EL8" s="1" t="s">
        <v>18</v>
      </c>
      <c r="EM8" s="1" t="s">
        <v>18</v>
      </c>
      <c r="EN8" s="1" t="s">
        <v>18</v>
      </c>
      <c r="EO8" s="1" t="s">
        <v>18</v>
      </c>
      <c r="EP8" s="1" t="s">
        <v>18</v>
      </c>
      <c r="EQ8" s="1" t="s">
        <v>18</v>
      </c>
      <c r="ER8" s="1" t="s">
        <v>18</v>
      </c>
      <c r="ES8" s="1" t="s">
        <v>18</v>
      </c>
      <c r="ET8" s="1" t="s">
        <v>18</v>
      </c>
      <c r="EU8" s="1" t="s">
        <v>18</v>
      </c>
      <c r="EV8" s="1" t="s">
        <v>18</v>
      </c>
      <c r="EW8" s="1" t="s">
        <v>18</v>
      </c>
      <c r="EX8" s="1" t="s">
        <v>18</v>
      </c>
      <c r="EY8" s="1" t="s">
        <v>18</v>
      </c>
      <c r="EZ8" s="1" t="s">
        <v>18</v>
      </c>
      <c r="FA8" s="1" t="s">
        <v>18</v>
      </c>
      <c r="FB8" s="1" t="s">
        <v>18</v>
      </c>
      <c r="FC8" s="1" t="s">
        <v>18</v>
      </c>
      <c r="FD8" s="1" t="s">
        <v>18</v>
      </c>
      <c r="FE8" s="1" t="s">
        <v>18</v>
      </c>
      <c r="FF8" s="1" t="s">
        <v>18</v>
      </c>
      <c r="FG8" s="1" t="s">
        <v>18</v>
      </c>
      <c r="FH8" s="1" t="s">
        <v>18</v>
      </c>
      <c r="FI8" s="1" t="s">
        <v>18</v>
      </c>
      <c r="FJ8" s="1" t="s">
        <v>3</v>
      </c>
      <c r="FK8" s="1" t="s">
        <v>3</v>
      </c>
      <c r="FL8" s="1" t="s">
        <v>3</v>
      </c>
      <c r="FM8" s="1" t="s">
        <v>1</v>
      </c>
      <c r="FN8" s="1" t="s">
        <v>1</v>
      </c>
      <c r="FO8" s="1" t="s">
        <v>3</v>
      </c>
      <c r="FP8" s="1" t="s">
        <v>1</v>
      </c>
      <c r="FQ8" s="1" t="s">
        <v>3</v>
      </c>
      <c r="FR8" s="1" t="s">
        <v>1</v>
      </c>
      <c r="FS8" s="1" t="s">
        <v>1</v>
      </c>
      <c r="FT8" s="1" t="s">
        <v>1</v>
      </c>
      <c r="FU8" s="1" t="s">
        <v>3</v>
      </c>
      <c r="FV8" s="1" t="s">
        <v>3</v>
      </c>
      <c r="FW8" s="1" t="s">
        <v>1</v>
      </c>
      <c r="FX8" s="1" t="s">
        <v>3</v>
      </c>
      <c r="FY8" s="1" t="s">
        <v>3</v>
      </c>
      <c r="FZ8" s="1" t="s">
        <v>7</v>
      </c>
      <c r="GA8" s="1" t="s">
        <v>3</v>
      </c>
      <c r="GB8" s="1" t="s">
        <v>3</v>
      </c>
      <c r="GC8" s="1" t="s">
        <v>7</v>
      </c>
      <c r="GD8" s="1" t="s">
        <v>7</v>
      </c>
      <c r="GE8" s="1" t="s">
        <v>1</v>
      </c>
      <c r="GF8" s="1" t="s">
        <v>3</v>
      </c>
      <c r="GG8" s="1" t="s">
        <v>3</v>
      </c>
      <c r="GH8" s="1" t="s">
        <v>3</v>
      </c>
      <c r="GI8" s="1" t="s">
        <v>3</v>
      </c>
      <c r="GJ8" s="1" t="s">
        <v>3</v>
      </c>
      <c r="GK8" s="1" t="s">
        <v>18</v>
      </c>
      <c r="GP8" s="1" t="s">
        <v>18</v>
      </c>
      <c r="GW8" s="1" t="s">
        <v>18</v>
      </c>
      <c r="HT8" s="1" t="s">
        <v>18</v>
      </c>
      <c r="IC8" s="1" t="s">
        <v>18</v>
      </c>
      <c r="IG8" s="1" t="s">
        <v>4</v>
      </c>
      <c r="IH8" s="1" t="s">
        <v>18</v>
      </c>
      <c r="II8" s="1" t="s">
        <v>18</v>
      </c>
      <c r="IJ8" s="1" t="s">
        <v>4</v>
      </c>
      <c r="IK8" s="1" t="s">
        <v>18</v>
      </c>
      <c r="IL8" s="1" t="s">
        <v>18</v>
      </c>
      <c r="IM8" s="1" t="s">
        <v>4</v>
      </c>
      <c r="IN8" s="1" t="s">
        <v>18</v>
      </c>
      <c r="IO8" s="1" t="s">
        <v>9</v>
      </c>
      <c r="IP8" s="1" t="s">
        <v>5</v>
      </c>
      <c r="IQ8" s="1" t="s">
        <v>9</v>
      </c>
      <c r="IR8" s="1" t="s">
        <v>9</v>
      </c>
      <c r="IS8" s="1" t="s">
        <v>5</v>
      </c>
      <c r="IT8" s="1" t="s">
        <v>5</v>
      </c>
      <c r="IU8" s="1" t="s">
        <v>5</v>
      </c>
      <c r="IV8" s="1" t="s">
        <v>5</v>
      </c>
      <c r="IW8" s="1" t="s">
        <v>5</v>
      </c>
      <c r="IX8" s="1" t="s">
        <v>5</v>
      </c>
      <c r="IY8" s="1" t="s">
        <v>18</v>
      </c>
      <c r="JG8" s="1" t="s">
        <v>1</v>
      </c>
      <c r="JH8" s="1" t="s">
        <v>1</v>
      </c>
      <c r="JI8" s="1" t="s">
        <v>1</v>
      </c>
      <c r="JJ8" s="1" t="s">
        <v>1</v>
      </c>
      <c r="JK8" s="1" t="s">
        <v>54</v>
      </c>
      <c r="JL8" s="1" t="s">
        <v>54</v>
      </c>
      <c r="JM8" s="1" t="s">
        <v>54</v>
      </c>
      <c r="JN8" s="1" t="s">
        <v>54</v>
      </c>
      <c r="JO8" s="1" t="s">
        <v>54</v>
      </c>
      <c r="JP8" s="1" t="s">
        <v>54</v>
      </c>
      <c r="JQ8" s="1" t="s">
        <v>18</v>
      </c>
      <c r="JV8" s="1" t="s">
        <v>18</v>
      </c>
      <c r="KA8" s="1" t="s">
        <v>18</v>
      </c>
      <c r="KF8" s="1" t="s">
        <v>54</v>
      </c>
      <c r="KG8" s="1" t="s">
        <v>54</v>
      </c>
      <c r="KH8" s="1" t="s">
        <v>1</v>
      </c>
      <c r="KI8" s="1" t="s">
        <v>2</v>
      </c>
      <c r="KJ8" s="1" t="s">
        <v>1</v>
      </c>
      <c r="KK8" s="1" t="s">
        <v>1</v>
      </c>
      <c r="KL8" s="1" t="s">
        <v>4</v>
      </c>
      <c r="KM8" s="1" t="s">
        <v>52</v>
      </c>
      <c r="KN8" s="1" t="s">
        <v>52</v>
      </c>
      <c r="KO8" s="1" t="s">
        <v>52</v>
      </c>
      <c r="KP8" s="1" t="s">
        <v>18</v>
      </c>
    </row>
    <row r="9" spans="1:306" x14ac:dyDescent="0.2">
      <c r="A9" s="1" t="s">
        <v>0</v>
      </c>
      <c r="B9" s="1" t="s">
        <v>12</v>
      </c>
      <c r="C9" s="1" t="s">
        <v>55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4</v>
      </c>
      <c r="J9" s="1" t="s">
        <v>3</v>
      </c>
      <c r="K9" s="1" t="s">
        <v>7</v>
      </c>
      <c r="L9" s="1" t="s">
        <v>7</v>
      </c>
      <c r="M9" s="1" t="s">
        <v>7</v>
      </c>
      <c r="N9" s="1" t="s">
        <v>3</v>
      </c>
      <c r="O9" s="1" t="s">
        <v>3</v>
      </c>
      <c r="P9" s="1" t="s">
        <v>7</v>
      </c>
      <c r="Q9" s="1" t="s">
        <v>7</v>
      </c>
      <c r="R9" s="1" t="s">
        <v>53</v>
      </c>
      <c r="S9" s="1" t="s">
        <v>3</v>
      </c>
      <c r="T9" s="1" t="s">
        <v>53</v>
      </c>
      <c r="U9" s="1" t="s">
        <v>18</v>
      </c>
      <c r="AF9" s="1" t="s">
        <v>4</v>
      </c>
      <c r="AG9" s="1" t="s">
        <v>53</v>
      </c>
      <c r="AH9" s="1" t="s">
        <v>7</v>
      </c>
      <c r="AI9" s="1" t="s">
        <v>7</v>
      </c>
      <c r="AJ9" s="1" t="s">
        <v>53</v>
      </c>
      <c r="AK9" s="1" t="s">
        <v>53</v>
      </c>
      <c r="AL9" s="1" t="s">
        <v>7</v>
      </c>
      <c r="AM9" s="1" t="s">
        <v>18</v>
      </c>
      <c r="BI9" s="1" t="s">
        <v>4</v>
      </c>
      <c r="BJ9" s="1" t="s">
        <v>3</v>
      </c>
      <c r="BK9" s="1" t="s">
        <v>7</v>
      </c>
      <c r="BL9" s="1" t="s">
        <v>3</v>
      </c>
      <c r="BM9" s="1" t="s">
        <v>7</v>
      </c>
      <c r="BN9" s="1" t="s">
        <v>7</v>
      </c>
      <c r="BO9" s="1" t="s">
        <v>7</v>
      </c>
      <c r="BP9" s="1" t="s">
        <v>7</v>
      </c>
      <c r="BQ9" s="1" t="s">
        <v>1</v>
      </c>
      <c r="BR9" s="1" t="s">
        <v>3</v>
      </c>
      <c r="BS9" s="1" t="s">
        <v>4</v>
      </c>
      <c r="BT9" s="1" t="s">
        <v>4</v>
      </c>
      <c r="BU9" s="1" t="s">
        <v>18</v>
      </c>
      <c r="BV9" s="1" t="s">
        <v>4</v>
      </c>
      <c r="BW9" s="1" t="s">
        <v>18</v>
      </c>
      <c r="BX9" s="1" t="s">
        <v>18</v>
      </c>
      <c r="BY9" s="1" t="s">
        <v>18</v>
      </c>
      <c r="BZ9" s="1" t="s">
        <v>18</v>
      </c>
      <c r="CA9" s="1" t="s">
        <v>18</v>
      </c>
      <c r="CB9" s="1" t="s">
        <v>18</v>
      </c>
      <c r="CC9" s="1" t="s">
        <v>18</v>
      </c>
      <c r="CD9" s="1" t="s">
        <v>18</v>
      </c>
      <c r="CE9" s="1" t="s">
        <v>18</v>
      </c>
      <c r="CF9" s="1" t="s">
        <v>18</v>
      </c>
      <c r="CG9" s="1" t="s">
        <v>18</v>
      </c>
      <c r="CH9" s="1" t="s">
        <v>18</v>
      </c>
      <c r="CI9" s="1" t="s">
        <v>18</v>
      </c>
      <c r="CJ9" s="1" t="s">
        <v>18</v>
      </c>
      <c r="CK9" s="1" t="s">
        <v>18</v>
      </c>
      <c r="CL9" s="1" t="s">
        <v>18</v>
      </c>
      <c r="CM9" s="1" t="s">
        <v>18</v>
      </c>
      <c r="CN9" s="1" t="s">
        <v>18</v>
      </c>
      <c r="CO9" s="1" t="s">
        <v>18</v>
      </c>
      <c r="CP9" s="1" t="s">
        <v>18</v>
      </c>
      <c r="CQ9" s="1" t="s">
        <v>18</v>
      </c>
      <c r="CR9" s="1" t="s">
        <v>18</v>
      </c>
      <c r="CS9" s="1" t="s">
        <v>18</v>
      </c>
      <c r="CT9" s="1" t="s">
        <v>18</v>
      </c>
      <c r="CU9" s="1" t="s">
        <v>18</v>
      </c>
      <c r="CV9" s="1" t="s">
        <v>18</v>
      </c>
      <c r="CW9" s="1" t="s">
        <v>4</v>
      </c>
      <c r="CX9" s="1" t="s">
        <v>18</v>
      </c>
      <c r="CY9" s="1" t="s">
        <v>18</v>
      </c>
      <c r="CZ9" s="1" t="s">
        <v>18</v>
      </c>
      <c r="DA9" s="1" t="s">
        <v>18</v>
      </c>
      <c r="DB9" s="1" t="s">
        <v>18</v>
      </c>
      <c r="DC9" s="1" t="s">
        <v>18</v>
      </c>
      <c r="DD9" s="1" t="s">
        <v>18</v>
      </c>
      <c r="DE9" s="1" t="s">
        <v>18</v>
      </c>
      <c r="DF9" s="1" t="s">
        <v>18</v>
      </c>
      <c r="DG9" s="1" t="s">
        <v>18</v>
      </c>
      <c r="DH9" s="1" t="s">
        <v>18</v>
      </c>
      <c r="DI9" s="1" t="s">
        <v>18</v>
      </c>
      <c r="DJ9" s="1" t="s">
        <v>18</v>
      </c>
      <c r="DK9" s="1" t="s">
        <v>18</v>
      </c>
      <c r="DL9" s="1" t="s">
        <v>18</v>
      </c>
      <c r="DM9" s="1" t="s">
        <v>18</v>
      </c>
      <c r="DN9" s="1" t="s">
        <v>18</v>
      </c>
      <c r="DO9" s="1" t="s">
        <v>18</v>
      </c>
      <c r="DP9" s="1" t="s">
        <v>18</v>
      </c>
      <c r="DQ9" s="1" t="s">
        <v>18</v>
      </c>
      <c r="DR9" s="1" t="s">
        <v>18</v>
      </c>
      <c r="DS9" s="1" t="s">
        <v>18</v>
      </c>
      <c r="DT9" s="1" t="s">
        <v>18</v>
      </c>
      <c r="DU9" s="1" t="s">
        <v>18</v>
      </c>
      <c r="DV9" s="1" t="s">
        <v>18</v>
      </c>
      <c r="DW9" s="1" t="s">
        <v>18</v>
      </c>
      <c r="DX9" s="1" t="s">
        <v>18</v>
      </c>
      <c r="DY9" s="1" t="s">
        <v>18</v>
      </c>
      <c r="DZ9" s="1" t="s">
        <v>18</v>
      </c>
      <c r="EA9" s="1" t="s">
        <v>18</v>
      </c>
      <c r="EB9" s="1" t="s">
        <v>18</v>
      </c>
      <c r="EC9" s="1" t="s">
        <v>18</v>
      </c>
      <c r="ED9" s="1" t="s">
        <v>18</v>
      </c>
      <c r="EE9" s="1" t="s">
        <v>18</v>
      </c>
      <c r="EF9" s="1" t="s">
        <v>18</v>
      </c>
      <c r="EG9" s="1" t="s">
        <v>18</v>
      </c>
      <c r="EH9" s="1" t="s">
        <v>18</v>
      </c>
      <c r="EI9" s="1" t="s">
        <v>18</v>
      </c>
      <c r="EJ9" s="1" t="s">
        <v>18</v>
      </c>
      <c r="EK9" s="1" t="s">
        <v>18</v>
      </c>
      <c r="EL9" s="1" t="s">
        <v>18</v>
      </c>
      <c r="EM9" s="1" t="s">
        <v>18</v>
      </c>
      <c r="EN9" s="1" t="s">
        <v>18</v>
      </c>
      <c r="EO9" s="1" t="s">
        <v>18</v>
      </c>
      <c r="EP9" s="1" t="s">
        <v>18</v>
      </c>
      <c r="EQ9" s="1" t="s">
        <v>18</v>
      </c>
      <c r="ER9" s="1" t="s">
        <v>18</v>
      </c>
      <c r="ES9" s="1" t="s">
        <v>18</v>
      </c>
      <c r="ET9" s="1" t="s">
        <v>18</v>
      </c>
      <c r="EU9" s="1" t="s">
        <v>18</v>
      </c>
      <c r="EV9" s="1" t="s">
        <v>18</v>
      </c>
      <c r="EW9" s="1" t="s">
        <v>18</v>
      </c>
      <c r="EX9" s="1" t="s">
        <v>18</v>
      </c>
      <c r="EY9" s="1" t="s">
        <v>18</v>
      </c>
      <c r="EZ9" s="1" t="s">
        <v>18</v>
      </c>
      <c r="FA9" s="1" t="s">
        <v>18</v>
      </c>
      <c r="FB9" s="1" t="s">
        <v>18</v>
      </c>
      <c r="FC9" s="1" t="s">
        <v>18</v>
      </c>
      <c r="FD9" s="1" t="s">
        <v>18</v>
      </c>
      <c r="FE9" s="1" t="s">
        <v>18</v>
      </c>
      <c r="FF9" s="1" t="s">
        <v>18</v>
      </c>
      <c r="FG9" s="1" t="s">
        <v>18</v>
      </c>
      <c r="FH9" s="1" t="s">
        <v>18</v>
      </c>
      <c r="FI9" s="1" t="s">
        <v>18</v>
      </c>
      <c r="FJ9" s="1" t="s">
        <v>3</v>
      </c>
      <c r="FK9" s="1" t="s">
        <v>7</v>
      </c>
      <c r="FL9" s="1" t="s">
        <v>7</v>
      </c>
      <c r="FM9" s="1" t="s">
        <v>7</v>
      </c>
      <c r="FN9" s="1" t="s">
        <v>7</v>
      </c>
      <c r="FO9" s="1" t="s">
        <v>7</v>
      </c>
      <c r="FP9" s="1" t="s">
        <v>7</v>
      </c>
      <c r="FQ9" s="1" t="s">
        <v>53</v>
      </c>
      <c r="FR9" s="1" t="s">
        <v>7</v>
      </c>
      <c r="FS9" s="1" t="s">
        <v>53</v>
      </c>
      <c r="FT9" s="1" t="s">
        <v>7</v>
      </c>
      <c r="FU9" s="1" t="s">
        <v>7</v>
      </c>
      <c r="FV9" s="1" t="s">
        <v>7</v>
      </c>
      <c r="FW9" s="1" t="s">
        <v>7</v>
      </c>
      <c r="FX9" s="1" t="s">
        <v>7</v>
      </c>
      <c r="FY9" s="1" t="s">
        <v>7</v>
      </c>
      <c r="FZ9" s="1" t="s">
        <v>7</v>
      </c>
      <c r="GA9" s="1" t="s">
        <v>7</v>
      </c>
      <c r="GB9" s="1" t="s">
        <v>7</v>
      </c>
      <c r="GC9" s="1" t="s">
        <v>1</v>
      </c>
      <c r="GD9" s="1" t="s">
        <v>1</v>
      </c>
      <c r="GE9" s="1" t="s">
        <v>3</v>
      </c>
      <c r="GF9" s="1" t="s">
        <v>7</v>
      </c>
      <c r="GG9" s="1" t="s">
        <v>7</v>
      </c>
      <c r="GH9" s="1" t="s">
        <v>3</v>
      </c>
      <c r="GI9" s="1" t="s">
        <v>7</v>
      </c>
      <c r="GJ9" s="1" t="s">
        <v>7</v>
      </c>
      <c r="GK9" s="1" t="s">
        <v>18</v>
      </c>
      <c r="GP9" s="1" t="s">
        <v>4</v>
      </c>
      <c r="GQ9" s="1" t="s">
        <v>3</v>
      </c>
      <c r="GR9" s="1" t="s">
        <v>1</v>
      </c>
      <c r="GS9" s="1" t="s">
        <v>1</v>
      </c>
      <c r="GT9" s="1" t="s">
        <v>3</v>
      </c>
      <c r="GU9" s="1" t="s">
        <v>2</v>
      </c>
      <c r="GV9" s="1" t="s">
        <v>7</v>
      </c>
      <c r="GW9" s="1" t="s">
        <v>18</v>
      </c>
      <c r="HT9" s="1" t="s">
        <v>18</v>
      </c>
      <c r="IC9" s="1" t="s">
        <v>18</v>
      </c>
      <c r="IG9" s="1" t="s">
        <v>4</v>
      </c>
      <c r="IH9" s="1" t="s">
        <v>18</v>
      </c>
      <c r="II9" s="1" t="s">
        <v>18</v>
      </c>
      <c r="IJ9" s="1" t="s">
        <v>4</v>
      </c>
      <c r="IK9" s="1" t="s">
        <v>18</v>
      </c>
      <c r="IL9" s="1" t="s">
        <v>18</v>
      </c>
      <c r="IM9" s="1" t="s">
        <v>18</v>
      </c>
      <c r="IN9" s="1" t="s">
        <v>18</v>
      </c>
      <c r="IO9" s="1" t="s">
        <v>9</v>
      </c>
      <c r="IP9" s="1" t="s">
        <v>9</v>
      </c>
      <c r="IQ9" s="1" t="s">
        <v>9</v>
      </c>
      <c r="IR9" s="1" t="s">
        <v>9</v>
      </c>
      <c r="IS9" s="1" t="s">
        <v>9</v>
      </c>
      <c r="IT9" s="1" t="s">
        <v>9</v>
      </c>
      <c r="IU9" s="1" t="s">
        <v>9</v>
      </c>
      <c r="IV9" s="1" t="s">
        <v>10</v>
      </c>
      <c r="IW9" s="1" t="s">
        <v>10</v>
      </c>
      <c r="IX9" s="1" t="s">
        <v>9</v>
      </c>
      <c r="IY9" s="1" t="s">
        <v>18</v>
      </c>
      <c r="JG9" s="1" t="s">
        <v>7</v>
      </c>
      <c r="JH9" s="1" t="s">
        <v>7</v>
      </c>
      <c r="JI9" s="1" t="s">
        <v>3</v>
      </c>
      <c r="JJ9" s="1" t="s">
        <v>3</v>
      </c>
      <c r="JK9" s="1" t="s">
        <v>3</v>
      </c>
      <c r="JL9" s="1" t="s">
        <v>3</v>
      </c>
      <c r="JM9" s="1" t="s">
        <v>54</v>
      </c>
      <c r="JN9" s="1" t="s">
        <v>54</v>
      </c>
      <c r="JO9" s="1" t="s">
        <v>1</v>
      </c>
      <c r="JP9" s="1" t="s">
        <v>1</v>
      </c>
      <c r="JQ9" s="1" t="s">
        <v>18</v>
      </c>
      <c r="JV9" s="1" t="s">
        <v>18</v>
      </c>
      <c r="KA9" s="1" t="s">
        <v>18</v>
      </c>
      <c r="KF9" s="1" t="s">
        <v>1</v>
      </c>
      <c r="KG9" s="1" t="s">
        <v>1</v>
      </c>
      <c r="KH9" s="1" t="s">
        <v>3</v>
      </c>
      <c r="KI9" s="1" t="s">
        <v>1</v>
      </c>
      <c r="KJ9" s="1" t="s">
        <v>3</v>
      </c>
      <c r="KK9" s="1" t="s">
        <v>3</v>
      </c>
      <c r="KL9" s="1" t="s">
        <v>18</v>
      </c>
      <c r="KP9" s="1" t="s">
        <v>18</v>
      </c>
    </row>
    <row r="10" spans="1:306" x14ac:dyDescent="0.2">
      <c r="A10" s="1" t="s">
        <v>0</v>
      </c>
      <c r="B10" s="1" t="s">
        <v>12</v>
      </c>
      <c r="C10" s="1" t="s">
        <v>55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1" t="s">
        <v>4</v>
      </c>
      <c r="J10" s="1" t="s">
        <v>7</v>
      </c>
      <c r="K10" s="1" t="s">
        <v>7</v>
      </c>
      <c r="L10" s="1" t="s">
        <v>7</v>
      </c>
      <c r="M10" s="1" t="s">
        <v>3</v>
      </c>
      <c r="N10" s="1" t="s">
        <v>1</v>
      </c>
      <c r="O10" s="1" t="s">
        <v>3</v>
      </c>
      <c r="P10" s="1" t="s">
        <v>3</v>
      </c>
      <c r="Q10" s="1" t="s">
        <v>7</v>
      </c>
      <c r="R10" s="1" t="s">
        <v>1</v>
      </c>
      <c r="S10" s="1" t="s">
        <v>3</v>
      </c>
      <c r="T10" s="1" t="s">
        <v>2</v>
      </c>
      <c r="U10" s="1" t="s">
        <v>18</v>
      </c>
      <c r="AF10" s="1" t="s">
        <v>4</v>
      </c>
      <c r="AG10" s="1" t="s">
        <v>53</v>
      </c>
      <c r="AH10" s="1" t="s">
        <v>7</v>
      </c>
      <c r="AI10" s="1" t="s">
        <v>3</v>
      </c>
      <c r="AJ10" s="1" t="s">
        <v>7</v>
      </c>
      <c r="AK10" s="1" t="s">
        <v>7</v>
      </c>
      <c r="AL10" s="1" t="s">
        <v>7</v>
      </c>
      <c r="AM10" s="1" t="s">
        <v>4</v>
      </c>
      <c r="AN10" s="1" t="s">
        <v>7</v>
      </c>
      <c r="AO10" s="1" t="s">
        <v>7</v>
      </c>
      <c r="AP10" s="1" t="s">
        <v>7</v>
      </c>
      <c r="AQ10" s="1" t="s">
        <v>7</v>
      </c>
      <c r="AR10" s="1" t="s">
        <v>7</v>
      </c>
      <c r="AS10" s="1" t="s">
        <v>7</v>
      </c>
      <c r="AT10" s="1" t="s">
        <v>7</v>
      </c>
      <c r="AU10" s="1" t="s">
        <v>7</v>
      </c>
      <c r="AV10" s="1" t="s">
        <v>7</v>
      </c>
      <c r="AW10" s="1" t="s">
        <v>7</v>
      </c>
      <c r="AX10" s="1" t="s">
        <v>7</v>
      </c>
      <c r="AY10" s="1" t="s">
        <v>7</v>
      </c>
      <c r="AZ10" s="1" t="s">
        <v>7</v>
      </c>
      <c r="BA10" s="1" t="s">
        <v>7</v>
      </c>
      <c r="BB10" s="1" t="s">
        <v>7</v>
      </c>
      <c r="BC10" s="1" t="s">
        <v>53</v>
      </c>
      <c r="BD10" s="1" t="s">
        <v>53</v>
      </c>
      <c r="BE10" s="1" t="s">
        <v>53</v>
      </c>
      <c r="BF10" s="1" t="s">
        <v>53</v>
      </c>
      <c r="BG10" s="1" t="s">
        <v>7</v>
      </c>
      <c r="BH10" s="1" t="s">
        <v>7</v>
      </c>
      <c r="BI10" s="1" t="s">
        <v>18</v>
      </c>
      <c r="BS10" s="1" t="s">
        <v>4</v>
      </c>
      <c r="BT10" s="1" t="s">
        <v>18</v>
      </c>
      <c r="BU10" s="1" t="s">
        <v>4</v>
      </c>
      <c r="BV10" s="1" t="s">
        <v>4</v>
      </c>
      <c r="BW10" s="1" t="s">
        <v>18</v>
      </c>
      <c r="BX10" s="1" t="s">
        <v>18</v>
      </c>
      <c r="BY10" s="1" t="s">
        <v>18</v>
      </c>
      <c r="BZ10" s="1" t="s">
        <v>18</v>
      </c>
      <c r="CA10" s="1" t="s">
        <v>18</v>
      </c>
      <c r="CB10" s="1" t="s">
        <v>18</v>
      </c>
      <c r="CC10" s="1" t="s">
        <v>18</v>
      </c>
      <c r="CD10" s="1" t="s">
        <v>18</v>
      </c>
      <c r="CE10" s="1" t="s">
        <v>18</v>
      </c>
      <c r="CF10" s="1" t="s">
        <v>18</v>
      </c>
      <c r="CG10" s="1" t="s">
        <v>18</v>
      </c>
      <c r="CH10" s="1" t="s">
        <v>18</v>
      </c>
      <c r="CI10" s="1" t="s">
        <v>18</v>
      </c>
      <c r="CJ10" s="1" t="s">
        <v>18</v>
      </c>
      <c r="CK10" s="1" t="s">
        <v>18</v>
      </c>
      <c r="CL10" s="1" t="s">
        <v>18</v>
      </c>
      <c r="CM10" s="1" t="s">
        <v>18</v>
      </c>
      <c r="CN10" s="1" t="s">
        <v>18</v>
      </c>
      <c r="CO10" s="1" t="s">
        <v>18</v>
      </c>
      <c r="CP10" s="1" t="s">
        <v>18</v>
      </c>
      <c r="CQ10" s="1" t="s">
        <v>18</v>
      </c>
      <c r="CR10" s="1" t="s">
        <v>18</v>
      </c>
      <c r="CS10" s="1" t="s">
        <v>18</v>
      </c>
      <c r="CT10" s="1" t="s">
        <v>18</v>
      </c>
      <c r="CU10" s="1" t="s">
        <v>18</v>
      </c>
      <c r="CV10" s="1" t="s">
        <v>18</v>
      </c>
      <c r="CW10" s="1" t="s">
        <v>4</v>
      </c>
      <c r="CX10" s="1" t="s">
        <v>18</v>
      </c>
      <c r="CY10" s="1" t="s">
        <v>18</v>
      </c>
      <c r="CZ10" s="1" t="s">
        <v>18</v>
      </c>
      <c r="DA10" s="1" t="s">
        <v>18</v>
      </c>
      <c r="DB10" s="1" t="s">
        <v>18</v>
      </c>
      <c r="DC10" s="1" t="s">
        <v>18</v>
      </c>
      <c r="DD10" s="1" t="s">
        <v>18</v>
      </c>
      <c r="DE10" s="1" t="s">
        <v>18</v>
      </c>
      <c r="DF10" s="1" t="s">
        <v>18</v>
      </c>
      <c r="DG10" s="1" t="s">
        <v>18</v>
      </c>
      <c r="DH10" s="1" t="s">
        <v>18</v>
      </c>
      <c r="DI10" s="1" t="s">
        <v>18</v>
      </c>
      <c r="DJ10" s="1" t="s">
        <v>18</v>
      </c>
      <c r="DK10" s="1" t="s">
        <v>18</v>
      </c>
      <c r="DL10" s="1" t="s">
        <v>18</v>
      </c>
      <c r="DM10" s="1" t="s">
        <v>18</v>
      </c>
      <c r="DN10" s="1" t="s">
        <v>18</v>
      </c>
      <c r="DO10" s="1" t="s">
        <v>18</v>
      </c>
      <c r="DP10" s="1" t="s">
        <v>18</v>
      </c>
      <c r="DQ10" s="1" t="s">
        <v>18</v>
      </c>
      <c r="DR10" s="1" t="s">
        <v>18</v>
      </c>
      <c r="DS10" s="1" t="s">
        <v>18</v>
      </c>
      <c r="DT10" s="1" t="s">
        <v>18</v>
      </c>
      <c r="DU10" s="1" t="s">
        <v>18</v>
      </c>
      <c r="DV10" s="1" t="s">
        <v>18</v>
      </c>
      <c r="DW10" s="1" t="s">
        <v>18</v>
      </c>
      <c r="DX10" s="1" t="s">
        <v>18</v>
      </c>
      <c r="DY10" s="1" t="s">
        <v>18</v>
      </c>
      <c r="DZ10" s="1" t="s">
        <v>18</v>
      </c>
      <c r="EA10" s="1" t="s">
        <v>18</v>
      </c>
      <c r="EB10" s="1" t="s">
        <v>18</v>
      </c>
      <c r="EC10" s="1" t="s">
        <v>18</v>
      </c>
      <c r="ED10" s="1" t="s">
        <v>18</v>
      </c>
      <c r="EE10" s="1" t="s">
        <v>18</v>
      </c>
      <c r="EF10" s="1" t="s">
        <v>18</v>
      </c>
      <c r="EG10" s="1" t="s">
        <v>18</v>
      </c>
      <c r="EH10" s="1" t="s">
        <v>18</v>
      </c>
      <c r="EI10" s="1" t="s">
        <v>18</v>
      </c>
      <c r="EJ10" s="1" t="s">
        <v>18</v>
      </c>
      <c r="EK10" s="1" t="s">
        <v>18</v>
      </c>
      <c r="EL10" s="1" t="s">
        <v>18</v>
      </c>
      <c r="EM10" s="1" t="s">
        <v>18</v>
      </c>
      <c r="EN10" s="1" t="s">
        <v>18</v>
      </c>
      <c r="EO10" s="1" t="s">
        <v>18</v>
      </c>
      <c r="EP10" s="1" t="s">
        <v>18</v>
      </c>
      <c r="EQ10" s="1" t="s">
        <v>18</v>
      </c>
      <c r="ER10" s="1" t="s">
        <v>18</v>
      </c>
      <c r="ES10" s="1" t="s">
        <v>18</v>
      </c>
      <c r="ET10" s="1" t="s">
        <v>18</v>
      </c>
      <c r="EU10" s="1" t="s">
        <v>18</v>
      </c>
      <c r="EV10" s="1" t="s">
        <v>18</v>
      </c>
      <c r="EW10" s="1" t="s">
        <v>18</v>
      </c>
      <c r="EX10" s="1" t="s">
        <v>18</v>
      </c>
      <c r="EY10" s="1" t="s">
        <v>18</v>
      </c>
      <c r="EZ10" s="1" t="s">
        <v>18</v>
      </c>
      <c r="FA10" s="1" t="s">
        <v>18</v>
      </c>
      <c r="FB10" s="1" t="s">
        <v>18</v>
      </c>
      <c r="FC10" s="1" t="s">
        <v>18</v>
      </c>
      <c r="FD10" s="1" t="s">
        <v>18</v>
      </c>
      <c r="FE10" s="1" t="s">
        <v>18</v>
      </c>
      <c r="FF10" s="1" t="s">
        <v>18</v>
      </c>
      <c r="FG10" s="1" t="s">
        <v>18</v>
      </c>
      <c r="FH10" s="1" t="s">
        <v>18</v>
      </c>
      <c r="FI10" s="1" t="s">
        <v>18</v>
      </c>
      <c r="FJ10" s="1" t="s">
        <v>7</v>
      </c>
      <c r="FK10" s="1" t="s">
        <v>7</v>
      </c>
      <c r="FL10" s="1" t="s">
        <v>7</v>
      </c>
      <c r="FM10" s="1" t="s">
        <v>7</v>
      </c>
      <c r="FN10" s="1" t="s">
        <v>7</v>
      </c>
      <c r="FO10" s="1" t="s">
        <v>7</v>
      </c>
      <c r="FP10" s="1" t="s">
        <v>7</v>
      </c>
      <c r="FQ10" s="1" t="s">
        <v>7</v>
      </c>
      <c r="FR10" s="1" t="s">
        <v>7</v>
      </c>
      <c r="FS10" s="1" t="s">
        <v>7</v>
      </c>
      <c r="FT10" s="1" t="s">
        <v>7</v>
      </c>
      <c r="FU10" s="1" t="s">
        <v>7</v>
      </c>
      <c r="FV10" s="1" t="s">
        <v>7</v>
      </c>
      <c r="FW10" s="1" t="s">
        <v>7</v>
      </c>
      <c r="FX10" s="1" t="s">
        <v>7</v>
      </c>
      <c r="FY10" s="1" t="s">
        <v>7</v>
      </c>
      <c r="FZ10" s="1" t="s">
        <v>7</v>
      </c>
      <c r="GA10" s="1" t="s">
        <v>7</v>
      </c>
      <c r="GB10" s="1" t="s">
        <v>7</v>
      </c>
      <c r="GC10" s="1" t="s">
        <v>7</v>
      </c>
      <c r="GD10" s="1" t="s">
        <v>7</v>
      </c>
      <c r="GE10" s="1" t="s">
        <v>7</v>
      </c>
      <c r="GF10" s="1" t="s">
        <v>7</v>
      </c>
      <c r="GG10" s="1" t="s">
        <v>7</v>
      </c>
      <c r="GH10" s="1" t="s">
        <v>7</v>
      </c>
      <c r="GI10" s="1" t="s">
        <v>7</v>
      </c>
      <c r="GJ10" s="1" t="s">
        <v>7</v>
      </c>
      <c r="GK10" s="1" t="s">
        <v>18</v>
      </c>
      <c r="GP10" s="1" t="s">
        <v>4</v>
      </c>
      <c r="GQ10" s="1" t="s">
        <v>7</v>
      </c>
      <c r="GR10" s="1" t="s">
        <v>7</v>
      </c>
      <c r="GS10" s="1" t="s">
        <v>7</v>
      </c>
      <c r="GT10" s="1" t="s">
        <v>7</v>
      </c>
      <c r="GU10" s="1" t="s">
        <v>7</v>
      </c>
      <c r="GV10" s="1" t="s">
        <v>7</v>
      </c>
      <c r="GW10" s="1" t="s">
        <v>18</v>
      </c>
      <c r="HT10" s="1" t="s">
        <v>4</v>
      </c>
      <c r="HU10" s="1" t="s">
        <v>7</v>
      </c>
      <c r="HV10" s="1" t="s">
        <v>7</v>
      </c>
      <c r="HW10" s="1" t="s">
        <v>7</v>
      </c>
      <c r="HX10" s="1" t="s">
        <v>7</v>
      </c>
      <c r="HY10" s="1" t="s">
        <v>7</v>
      </c>
      <c r="HZ10" s="1" t="s">
        <v>7</v>
      </c>
      <c r="IA10" s="1" t="s">
        <v>7</v>
      </c>
      <c r="IB10" s="1" t="s">
        <v>7</v>
      </c>
      <c r="IC10" s="1" t="s">
        <v>18</v>
      </c>
      <c r="IG10" s="1" t="s">
        <v>4</v>
      </c>
      <c r="IH10" s="1" t="s">
        <v>18</v>
      </c>
      <c r="II10" s="1" t="s">
        <v>18</v>
      </c>
      <c r="IJ10" s="1" t="s">
        <v>4</v>
      </c>
      <c r="IK10" s="1" t="s">
        <v>18</v>
      </c>
      <c r="IL10" s="1" t="s">
        <v>18</v>
      </c>
      <c r="IM10" s="1" t="s">
        <v>18</v>
      </c>
      <c r="IN10" s="1" t="s">
        <v>18</v>
      </c>
      <c r="IO10" s="1" t="s">
        <v>6</v>
      </c>
      <c r="IP10" s="1" t="s">
        <v>6</v>
      </c>
      <c r="IQ10" s="1" t="s">
        <v>6</v>
      </c>
      <c r="IR10" s="1" t="s">
        <v>6</v>
      </c>
      <c r="IS10" s="1" t="s">
        <v>6</v>
      </c>
      <c r="IT10" s="1" t="s">
        <v>6</v>
      </c>
      <c r="IU10" s="1" t="s">
        <v>6</v>
      </c>
      <c r="IV10" s="1" t="s">
        <v>6</v>
      </c>
      <c r="IW10" s="1" t="s">
        <v>6</v>
      </c>
      <c r="IX10" s="1" t="s">
        <v>6</v>
      </c>
      <c r="IY10" s="1" t="s">
        <v>18</v>
      </c>
      <c r="JG10" s="1" t="s">
        <v>3</v>
      </c>
      <c r="JH10" s="1" t="s">
        <v>7</v>
      </c>
      <c r="JI10" s="1" t="s">
        <v>3</v>
      </c>
      <c r="JJ10" s="1" t="s">
        <v>3</v>
      </c>
      <c r="JK10" s="1" t="s">
        <v>7</v>
      </c>
      <c r="JL10" s="1" t="s">
        <v>7</v>
      </c>
      <c r="JM10" s="1" t="s">
        <v>7</v>
      </c>
      <c r="JN10" s="1" t="s">
        <v>7</v>
      </c>
      <c r="JO10" s="1" t="s">
        <v>7</v>
      </c>
      <c r="JP10" s="1" t="s">
        <v>7</v>
      </c>
      <c r="JQ10" s="1" t="s">
        <v>18</v>
      </c>
      <c r="JV10" s="1" t="s">
        <v>18</v>
      </c>
      <c r="KA10" s="1" t="s">
        <v>18</v>
      </c>
      <c r="KF10" s="1" t="s">
        <v>7</v>
      </c>
      <c r="KG10" s="1" t="s">
        <v>7</v>
      </c>
      <c r="KH10" s="1" t="s">
        <v>7</v>
      </c>
      <c r="KI10" s="1" t="s">
        <v>7</v>
      </c>
      <c r="KJ10" s="1" t="s">
        <v>7</v>
      </c>
      <c r="KK10" s="1" t="s">
        <v>7</v>
      </c>
      <c r="KL10" s="1" t="s">
        <v>4</v>
      </c>
      <c r="KM10" s="1" t="s">
        <v>7</v>
      </c>
      <c r="KN10" s="1" t="s">
        <v>7</v>
      </c>
      <c r="KO10" s="1" t="s">
        <v>7</v>
      </c>
      <c r="KP10" s="1" t="s">
        <v>18</v>
      </c>
    </row>
    <row r="11" spans="1:306" x14ac:dyDescent="0.2">
      <c r="A11" s="1" t="s">
        <v>11</v>
      </c>
      <c r="B11" s="1" t="s">
        <v>12</v>
      </c>
      <c r="C11" s="1" t="s">
        <v>55</v>
      </c>
      <c r="D11" s="1" t="s">
        <v>3</v>
      </c>
      <c r="E11" s="1" t="s">
        <v>3</v>
      </c>
      <c r="F11" s="1" t="s">
        <v>3</v>
      </c>
      <c r="G11" s="1" t="s">
        <v>3</v>
      </c>
      <c r="H11" s="1" t="s">
        <v>3</v>
      </c>
      <c r="I11" s="1" t="s">
        <v>18</v>
      </c>
      <c r="U11" s="1" t="s">
        <v>18</v>
      </c>
      <c r="AF11" s="1" t="s">
        <v>18</v>
      </c>
      <c r="AM11" s="1" t="s">
        <v>18</v>
      </c>
      <c r="BI11" s="1" t="s">
        <v>18</v>
      </c>
      <c r="BS11" s="1" t="s">
        <v>18</v>
      </c>
      <c r="BT11" s="1" t="s">
        <v>18</v>
      </c>
      <c r="BU11" s="1" t="s">
        <v>18</v>
      </c>
      <c r="BV11" s="1" t="s">
        <v>18</v>
      </c>
      <c r="BW11" s="1" t="s">
        <v>18</v>
      </c>
      <c r="BX11" s="1" t="s">
        <v>18</v>
      </c>
      <c r="BY11" s="1" t="s">
        <v>18</v>
      </c>
      <c r="BZ11" s="1" t="s">
        <v>18</v>
      </c>
      <c r="CA11" s="1" t="s">
        <v>18</v>
      </c>
      <c r="CB11" s="1" t="s">
        <v>18</v>
      </c>
      <c r="CC11" s="1" t="s">
        <v>18</v>
      </c>
      <c r="CD11" s="1" t="s">
        <v>18</v>
      </c>
      <c r="CE11" s="1" t="s">
        <v>18</v>
      </c>
      <c r="CF11" s="1" t="s">
        <v>18</v>
      </c>
      <c r="CG11" s="1" t="s">
        <v>18</v>
      </c>
      <c r="CH11" s="1" t="s">
        <v>18</v>
      </c>
      <c r="CI11" s="1" t="s">
        <v>18</v>
      </c>
      <c r="CJ11" s="1" t="s">
        <v>18</v>
      </c>
      <c r="CK11" s="1" t="s">
        <v>18</v>
      </c>
      <c r="CL11" s="1" t="s">
        <v>18</v>
      </c>
      <c r="CM11" s="1" t="s">
        <v>18</v>
      </c>
      <c r="CN11" s="1" t="s">
        <v>18</v>
      </c>
      <c r="CO11" s="1" t="s">
        <v>18</v>
      </c>
      <c r="CP11" s="1" t="s">
        <v>18</v>
      </c>
      <c r="CQ11" s="1" t="s">
        <v>18</v>
      </c>
      <c r="CR11" s="1" t="s">
        <v>18</v>
      </c>
      <c r="CS11" s="1" t="s">
        <v>18</v>
      </c>
      <c r="CT11" s="1" t="s">
        <v>18</v>
      </c>
      <c r="CU11" s="1" t="s">
        <v>18</v>
      </c>
      <c r="CV11" s="1" t="s">
        <v>18</v>
      </c>
      <c r="CW11" s="1" t="s">
        <v>18</v>
      </c>
      <c r="CX11" s="1" t="s">
        <v>18</v>
      </c>
      <c r="CY11" s="1" t="s">
        <v>18</v>
      </c>
      <c r="CZ11" s="1" t="s">
        <v>18</v>
      </c>
      <c r="DA11" s="1" t="s">
        <v>18</v>
      </c>
      <c r="DB11" s="1" t="s">
        <v>18</v>
      </c>
      <c r="DC11" s="1" t="s">
        <v>18</v>
      </c>
      <c r="DD11" s="1" t="s">
        <v>18</v>
      </c>
      <c r="DE11" s="1" t="s">
        <v>18</v>
      </c>
      <c r="DF11" s="1" t="s">
        <v>18</v>
      </c>
      <c r="DG11" s="1" t="s">
        <v>18</v>
      </c>
      <c r="DH11" s="1" t="s">
        <v>18</v>
      </c>
      <c r="DI11" s="1" t="s">
        <v>18</v>
      </c>
      <c r="DJ11" s="1" t="s">
        <v>18</v>
      </c>
      <c r="DK11" s="1" t="s">
        <v>18</v>
      </c>
      <c r="DL11" s="1" t="s">
        <v>18</v>
      </c>
      <c r="DM11" s="1" t="s">
        <v>18</v>
      </c>
      <c r="DN11" s="1" t="s">
        <v>18</v>
      </c>
      <c r="DO11" s="1" t="s">
        <v>18</v>
      </c>
      <c r="DP11" s="1" t="s">
        <v>18</v>
      </c>
      <c r="DQ11" s="1" t="s">
        <v>18</v>
      </c>
      <c r="DR11" s="1" t="s">
        <v>18</v>
      </c>
      <c r="DS11" s="1" t="s">
        <v>18</v>
      </c>
      <c r="DT11" s="1" t="s">
        <v>18</v>
      </c>
      <c r="DU11" s="1" t="s">
        <v>18</v>
      </c>
      <c r="DV11" s="1" t="s">
        <v>18</v>
      </c>
      <c r="DW11" s="1" t="s">
        <v>18</v>
      </c>
      <c r="DX11" s="1" t="s">
        <v>18</v>
      </c>
      <c r="DY11" s="1" t="s">
        <v>18</v>
      </c>
      <c r="DZ11" s="1" t="s">
        <v>18</v>
      </c>
      <c r="EA11" s="1" t="s">
        <v>18</v>
      </c>
      <c r="EB11" s="1" t="s">
        <v>18</v>
      </c>
      <c r="EC11" s="1" t="s">
        <v>18</v>
      </c>
      <c r="ED11" s="1" t="s">
        <v>18</v>
      </c>
      <c r="EE11" s="1" t="s">
        <v>18</v>
      </c>
      <c r="EF11" s="1" t="s">
        <v>18</v>
      </c>
      <c r="EG11" s="1" t="s">
        <v>18</v>
      </c>
      <c r="EH11" s="1" t="s">
        <v>18</v>
      </c>
      <c r="EI11" s="1" t="s">
        <v>18</v>
      </c>
      <c r="EJ11" s="1" t="s">
        <v>18</v>
      </c>
      <c r="EK11" s="1" t="s">
        <v>18</v>
      </c>
      <c r="EL11" s="1" t="s">
        <v>18</v>
      </c>
      <c r="EM11" s="1" t="s">
        <v>18</v>
      </c>
      <c r="EN11" s="1" t="s">
        <v>18</v>
      </c>
      <c r="EO11" s="1" t="s">
        <v>18</v>
      </c>
      <c r="EP11" s="1" t="s">
        <v>18</v>
      </c>
      <c r="EQ11" s="1" t="s">
        <v>18</v>
      </c>
      <c r="ER11" s="1" t="s">
        <v>18</v>
      </c>
      <c r="ES11" s="1" t="s">
        <v>18</v>
      </c>
      <c r="ET11" s="1" t="s">
        <v>18</v>
      </c>
      <c r="EU11" s="1" t="s">
        <v>18</v>
      </c>
      <c r="EV11" s="1" t="s">
        <v>18</v>
      </c>
      <c r="EW11" s="1" t="s">
        <v>18</v>
      </c>
      <c r="EX11" s="1" t="s">
        <v>18</v>
      </c>
      <c r="EY11" s="1" t="s">
        <v>18</v>
      </c>
      <c r="EZ11" s="1" t="s">
        <v>18</v>
      </c>
      <c r="FA11" s="1" t="s">
        <v>18</v>
      </c>
      <c r="FB11" s="1" t="s">
        <v>18</v>
      </c>
      <c r="FC11" s="1" t="s">
        <v>18</v>
      </c>
      <c r="FD11" s="1" t="s">
        <v>18</v>
      </c>
      <c r="FE11" s="1" t="s">
        <v>18</v>
      </c>
      <c r="FF11" s="1" t="s">
        <v>18</v>
      </c>
      <c r="FG11" s="1" t="s">
        <v>18</v>
      </c>
      <c r="FH11" s="1" t="s">
        <v>18</v>
      </c>
      <c r="FI11" s="1" t="s">
        <v>18</v>
      </c>
      <c r="GK11" s="1" t="s">
        <v>18</v>
      </c>
      <c r="GP11" s="1" t="s">
        <v>18</v>
      </c>
      <c r="GW11" s="1" t="s">
        <v>18</v>
      </c>
      <c r="HT11" s="1" t="s">
        <v>18</v>
      </c>
      <c r="IC11" s="1" t="s">
        <v>4</v>
      </c>
      <c r="ID11" s="1" t="s">
        <v>3</v>
      </c>
      <c r="IE11" s="1" t="s">
        <v>3</v>
      </c>
      <c r="IF11" s="1" t="s">
        <v>3</v>
      </c>
      <c r="IG11" s="1" t="s">
        <v>4</v>
      </c>
      <c r="IH11" s="1" t="s">
        <v>18</v>
      </c>
      <c r="II11" s="1" t="s">
        <v>18</v>
      </c>
      <c r="IJ11" s="1" t="s">
        <v>4</v>
      </c>
      <c r="IK11" s="1" t="s">
        <v>18</v>
      </c>
      <c r="IL11" s="1" t="s">
        <v>18</v>
      </c>
      <c r="IM11" s="1" t="s">
        <v>18</v>
      </c>
      <c r="IN11" s="1" t="s">
        <v>18</v>
      </c>
      <c r="IO11" s="1" t="s">
        <v>5</v>
      </c>
      <c r="IP11" s="1" t="s">
        <v>6</v>
      </c>
      <c r="IQ11" s="1" t="s">
        <v>6</v>
      </c>
      <c r="IR11" s="1" t="s">
        <v>9</v>
      </c>
      <c r="IS11" s="1" t="s">
        <v>5</v>
      </c>
      <c r="IT11" s="1" t="s">
        <v>9</v>
      </c>
      <c r="IU11" s="1" t="s">
        <v>5</v>
      </c>
      <c r="IV11" s="1" t="s">
        <v>6</v>
      </c>
      <c r="IW11" s="1" t="s">
        <v>9</v>
      </c>
      <c r="IX11" s="1" t="s">
        <v>6</v>
      </c>
      <c r="IY11" s="1" t="s">
        <v>18</v>
      </c>
      <c r="JG11" s="1" t="s">
        <v>1</v>
      </c>
      <c r="JH11" s="1" t="s">
        <v>1</v>
      </c>
      <c r="JI11" s="1" t="s">
        <v>54</v>
      </c>
      <c r="JJ11" s="1" t="s">
        <v>54</v>
      </c>
      <c r="JK11" s="1" t="s">
        <v>3</v>
      </c>
      <c r="JL11" s="1" t="s">
        <v>3</v>
      </c>
      <c r="JM11" s="1" t="s">
        <v>3</v>
      </c>
      <c r="JN11" s="1" t="s">
        <v>3</v>
      </c>
      <c r="JO11" s="1" t="s">
        <v>7</v>
      </c>
      <c r="JP11" s="1" t="s">
        <v>7</v>
      </c>
      <c r="JQ11" s="1" t="s">
        <v>18</v>
      </c>
      <c r="JV11" s="1" t="s">
        <v>4</v>
      </c>
      <c r="JW11" s="1" t="s">
        <v>3</v>
      </c>
      <c r="JX11" s="1" t="s">
        <v>3</v>
      </c>
      <c r="JY11" s="1" t="s">
        <v>3</v>
      </c>
      <c r="JZ11" s="1" t="s">
        <v>3</v>
      </c>
      <c r="KA11" s="1" t="s">
        <v>4</v>
      </c>
      <c r="KB11" s="1" t="s">
        <v>7</v>
      </c>
      <c r="KC11" s="1" t="s">
        <v>7</v>
      </c>
      <c r="KD11" s="1" t="s">
        <v>7</v>
      </c>
      <c r="KE11" s="1" t="s">
        <v>7</v>
      </c>
      <c r="KF11" s="1" t="s">
        <v>3</v>
      </c>
      <c r="KG11" s="1" t="s">
        <v>3</v>
      </c>
      <c r="KH11" s="1" t="s">
        <v>7</v>
      </c>
      <c r="KI11" s="1" t="s">
        <v>7</v>
      </c>
      <c r="KJ11" s="1" t="s">
        <v>7</v>
      </c>
      <c r="KK11" s="1" t="s">
        <v>1</v>
      </c>
      <c r="KL11" s="1" t="s">
        <v>4</v>
      </c>
      <c r="KM11" s="1" t="s">
        <v>3</v>
      </c>
      <c r="KN11" s="1" t="s">
        <v>3</v>
      </c>
      <c r="KO11" s="1" t="s">
        <v>3</v>
      </c>
      <c r="KP11" s="1" t="s">
        <v>18</v>
      </c>
    </row>
    <row r="12" spans="1:306" x14ac:dyDescent="0.2">
      <c r="A12" s="1" t="s">
        <v>11</v>
      </c>
      <c r="B12" s="1" t="s">
        <v>12</v>
      </c>
      <c r="C12" s="1" t="s">
        <v>55</v>
      </c>
      <c r="D12" s="1" t="s">
        <v>3</v>
      </c>
      <c r="E12" s="1" t="s">
        <v>3</v>
      </c>
      <c r="F12" s="1" t="s">
        <v>3</v>
      </c>
      <c r="G12" s="1" t="s">
        <v>3</v>
      </c>
      <c r="H12" s="1" t="s">
        <v>3</v>
      </c>
      <c r="I12" s="1" t="s">
        <v>18</v>
      </c>
      <c r="U12" s="1" t="s">
        <v>4</v>
      </c>
      <c r="V12" s="1" t="s">
        <v>3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18</v>
      </c>
      <c r="AM12" s="1" t="s">
        <v>4</v>
      </c>
      <c r="AN12" s="1" t="s">
        <v>3</v>
      </c>
      <c r="AO12" s="1" t="s">
        <v>3</v>
      </c>
      <c r="AP12" s="1" t="s">
        <v>3</v>
      </c>
      <c r="AQ12" s="1" t="s">
        <v>3</v>
      </c>
      <c r="AR12" s="1" t="s">
        <v>3</v>
      </c>
      <c r="AS12" s="1" t="s">
        <v>3</v>
      </c>
      <c r="AT12" s="1" t="s">
        <v>3</v>
      </c>
      <c r="AU12" s="1" t="s">
        <v>3</v>
      </c>
      <c r="AV12" s="1" t="s">
        <v>3</v>
      </c>
      <c r="AW12" s="1" t="s">
        <v>3</v>
      </c>
      <c r="AX12" s="1" t="s">
        <v>3</v>
      </c>
      <c r="AY12" s="1" t="s">
        <v>3</v>
      </c>
      <c r="AZ12" s="1" t="s">
        <v>3</v>
      </c>
      <c r="BA12" s="1" t="s">
        <v>3</v>
      </c>
      <c r="BB12" s="1" t="s">
        <v>3</v>
      </c>
      <c r="BC12" s="1" t="s">
        <v>3</v>
      </c>
      <c r="BD12" s="1" t="s">
        <v>3</v>
      </c>
      <c r="BE12" s="1" t="s">
        <v>3</v>
      </c>
      <c r="BF12" s="1" t="s">
        <v>3</v>
      </c>
      <c r="BG12" s="1" t="s">
        <v>3</v>
      </c>
      <c r="BH12" s="1" t="s">
        <v>3</v>
      </c>
      <c r="BI12" s="1" t="s">
        <v>18</v>
      </c>
      <c r="BS12" s="1" t="s">
        <v>18</v>
      </c>
      <c r="BT12" s="1" t="s">
        <v>18</v>
      </c>
      <c r="BU12" s="1" t="s">
        <v>18</v>
      </c>
      <c r="BV12" s="1" t="s">
        <v>18</v>
      </c>
      <c r="BW12" s="1" t="s">
        <v>18</v>
      </c>
      <c r="BX12" s="1" t="s">
        <v>18</v>
      </c>
      <c r="BY12" s="1" t="s">
        <v>18</v>
      </c>
      <c r="BZ12" s="1" t="s">
        <v>18</v>
      </c>
      <c r="CA12" s="1" t="s">
        <v>18</v>
      </c>
      <c r="CB12" s="1" t="s">
        <v>18</v>
      </c>
      <c r="CC12" s="1" t="s">
        <v>18</v>
      </c>
      <c r="CD12" s="1" t="s">
        <v>18</v>
      </c>
      <c r="CE12" s="1" t="s">
        <v>18</v>
      </c>
      <c r="CF12" s="1" t="s">
        <v>18</v>
      </c>
      <c r="CG12" s="1" t="s">
        <v>18</v>
      </c>
      <c r="CH12" s="1" t="s">
        <v>18</v>
      </c>
      <c r="CI12" s="1" t="s">
        <v>18</v>
      </c>
      <c r="CJ12" s="1" t="s">
        <v>18</v>
      </c>
      <c r="CK12" s="1" t="s">
        <v>18</v>
      </c>
      <c r="CL12" s="1" t="s">
        <v>18</v>
      </c>
      <c r="CM12" s="1" t="s">
        <v>18</v>
      </c>
      <c r="CN12" s="1" t="s">
        <v>18</v>
      </c>
      <c r="CO12" s="1" t="s">
        <v>18</v>
      </c>
      <c r="CP12" s="1" t="s">
        <v>18</v>
      </c>
      <c r="CQ12" s="1" t="s">
        <v>18</v>
      </c>
      <c r="CR12" s="1" t="s">
        <v>18</v>
      </c>
      <c r="CS12" s="1" t="s">
        <v>18</v>
      </c>
      <c r="CT12" s="1" t="s">
        <v>18</v>
      </c>
      <c r="CU12" s="1" t="s">
        <v>18</v>
      </c>
      <c r="CV12" s="1" t="s">
        <v>18</v>
      </c>
      <c r="CW12" s="1" t="s">
        <v>18</v>
      </c>
      <c r="CX12" s="1" t="s">
        <v>18</v>
      </c>
      <c r="CY12" s="1" t="s">
        <v>18</v>
      </c>
      <c r="CZ12" s="1" t="s">
        <v>18</v>
      </c>
      <c r="DA12" s="1" t="s">
        <v>18</v>
      </c>
      <c r="DB12" s="1" t="s">
        <v>18</v>
      </c>
      <c r="DC12" s="1" t="s">
        <v>18</v>
      </c>
      <c r="DD12" s="1" t="s">
        <v>18</v>
      </c>
      <c r="DE12" s="1" t="s">
        <v>18</v>
      </c>
      <c r="DF12" s="1" t="s">
        <v>18</v>
      </c>
      <c r="DG12" s="1" t="s">
        <v>18</v>
      </c>
      <c r="DH12" s="1" t="s">
        <v>18</v>
      </c>
      <c r="DI12" s="1" t="s">
        <v>18</v>
      </c>
      <c r="DJ12" s="1" t="s">
        <v>18</v>
      </c>
      <c r="DK12" s="1" t="s">
        <v>18</v>
      </c>
      <c r="DL12" s="1" t="s">
        <v>18</v>
      </c>
      <c r="DM12" s="1" t="s">
        <v>18</v>
      </c>
      <c r="DN12" s="1" t="s">
        <v>18</v>
      </c>
      <c r="DO12" s="1" t="s">
        <v>18</v>
      </c>
      <c r="DP12" s="1" t="s">
        <v>18</v>
      </c>
      <c r="DQ12" s="1" t="s">
        <v>18</v>
      </c>
      <c r="DR12" s="1" t="s">
        <v>18</v>
      </c>
      <c r="DS12" s="1" t="s">
        <v>18</v>
      </c>
      <c r="DT12" s="1" t="s">
        <v>18</v>
      </c>
      <c r="DU12" s="1" t="s">
        <v>18</v>
      </c>
      <c r="DV12" s="1" t="s">
        <v>18</v>
      </c>
      <c r="DW12" s="1" t="s">
        <v>18</v>
      </c>
      <c r="DX12" s="1" t="s">
        <v>18</v>
      </c>
      <c r="DY12" s="1" t="s">
        <v>18</v>
      </c>
      <c r="DZ12" s="1" t="s">
        <v>18</v>
      </c>
      <c r="EA12" s="1" t="s">
        <v>18</v>
      </c>
      <c r="EB12" s="1" t="s">
        <v>18</v>
      </c>
      <c r="EC12" s="1" t="s">
        <v>18</v>
      </c>
      <c r="ED12" s="1" t="s">
        <v>18</v>
      </c>
      <c r="EE12" s="1" t="s">
        <v>18</v>
      </c>
      <c r="EF12" s="1" t="s">
        <v>18</v>
      </c>
      <c r="EG12" s="1" t="s">
        <v>18</v>
      </c>
      <c r="EH12" s="1" t="s">
        <v>18</v>
      </c>
      <c r="EI12" s="1" t="s">
        <v>18</v>
      </c>
      <c r="EJ12" s="1" t="s">
        <v>18</v>
      </c>
      <c r="EK12" s="1" t="s">
        <v>18</v>
      </c>
      <c r="EL12" s="1" t="s">
        <v>18</v>
      </c>
      <c r="EM12" s="1" t="s">
        <v>18</v>
      </c>
      <c r="EN12" s="1" t="s">
        <v>18</v>
      </c>
      <c r="EO12" s="1" t="s">
        <v>18</v>
      </c>
      <c r="EP12" s="1" t="s">
        <v>18</v>
      </c>
      <c r="EQ12" s="1" t="s">
        <v>18</v>
      </c>
      <c r="ER12" s="1" t="s">
        <v>18</v>
      </c>
      <c r="ES12" s="1" t="s">
        <v>18</v>
      </c>
      <c r="ET12" s="1" t="s">
        <v>18</v>
      </c>
      <c r="EU12" s="1" t="s">
        <v>18</v>
      </c>
      <c r="EV12" s="1" t="s">
        <v>18</v>
      </c>
      <c r="EW12" s="1" t="s">
        <v>18</v>
      </c>
      <c r="EX12" s="1" t="s">
        <v>18</v>
      </c>
      <c r="EY12" s="1" t="s">
        <v>18</v>
      </c>
      <c r="EZ12" s="1" t="s">
        <v>18</v>
      </c>
      <c r="FA12" s="1" t="s">
        <v>18</v>
      </c>
      <c r="FB12" s="1" t="s">
        <v>18</v>
      </c>
      <c r="FC12" s="1" t="s">
        <v>18</v>
      </c>
      <c r="FD12" s="1" t="s">
        <v>18</v>
      </c>
      <c r="FE12" s="1" t="s">
        <v>18</v>
      </c>
      <c r="FF12" s="1" t="s">
        <v>18</v>
      </c>
      <c r="FG12" s="1" t="s">
        <v>18</v>
      </c>
      <c r="FH12" s="1" t="s">
        <v>18</v>
      </c>
      <c r="FI12" s="1" t="s">
        <v>18</v>
      </c>
      <c r="GK12" s="1" t="s">
        <v>18</v>
      </c>
      <c r="GP12" s="1" t="s">
        <v>4</v>
      </c>
      <c r="GQ12" s="1" t="s">
        <v>3</v>
      </c>
      <c r="GR12" s="1" t="s">
        <v>3</v>
      </c>
      <c r="GS12" s="1" t="s">
        <v>3</v>
      </c>
      <c r="GT12" s="1" t="s">
        <v>3</v>
      </c>
      <c r="GU12" s="1" t="s">
        <v>3</v>
      </c>
      <c r="GV12" s="1" t="s">
        <v>3</v>
      </c>
      <c r="GW12" s="1" t="s">
        <v>18</v>
      </c>
      <c r="HT12" s="1" t="s">
        <v>18</v>
      </c>
      <c r="IC12" s="1" t="s">
        <v>18</v>
      </c>
      <c r="IG12" s="1" t="s">
        <v>18</v>
      </c>
      <c r="IH12" s="1" t="s">
        <v>4</v>
      </c>
      <c r="II12" s="1" t="s">
        <v>18</v>
      </c>
      <c r="IJ12" s="1" t="s">
        <v>18</v>
      </c>
      <c r="IK12" s="1" t="s">
        <v>18</v>
      </c>
      <c r="IL12" s="1" t="s">
        <v>18</v>
      </c>
      <c r="IM12" s="1" t="s">
        <v>18</v>
      </c>
      <c r="IN12" s="1" t="s">
        <v>18</v>
      </c>
      <c r="IO12" s="1" t="s">
        <v>9</v>
      </c>
      <c r="IP12" s="1" t="s">
        <v>9</v>
      </c>
      <c r="IQ12" s="1" t="s">
        <v>9</v>
      </c>
      <c r="IR12" s="1" t="s">
        <v>9</v>
      </c>
      <c r="IS12" s="1" t="s">
        <v>9</v>
      </c>
      <c r="IT12" s="1" t="s">
        <v>9</v>
      </c>
      <c r="IU12" s="1" t="s">
        <v>9</v>
      </c>
      <c r="IV12" s="1" t="s">
        <v>9</v>
      </c>
      <c r="IW12" s="1" t="s">
        <v>9</v>
      </c>
      <c r="IX12" s="1" t="s">
        <v>9</v>
      </c>
      <c r="IZ12" s="1" t="s">
        <v>18</v>
      </c>
      <c r="JH12" s="1" t="s">
        <v>3</v>
      </c>
      <c r="JI12" s="1" t="s">
        <v>3</v>
      </c>
      <c r="JJ12" s="1" t="s">
        <v>3</v>
      </c>
      <c r="JL12" s="1" t="s">
        <v>3</v>
      </c>
      <c r="JM12" s="1" t="s">
        <v>3</v>
      </c>
      <c r="JN12" s="1" t="s">
        <v>3</v>
      </c>
      <c r="JP12" s="1" t="s">
        <v>3</v>
      </c>
      <c r="JR12" s="1" t="s">
        <v>18</v>
      </c>
      <c r="JW12" s="1" t="s">
        <v>18</v>
      </c>
      <c r="KB12" s="1" t="s">
        <v>18</v>
      </c>
      <c r="KG12" s="1" t="s">
        <v>3</v>
      </c>
      <c r="KH12" s="1" t="s">
        <v>3</v>
      </c>
      <c r="KI12" s="1" t="s">
        <v>3</v>
      </c>
      <c r="KJ12" s="1" t="s">
        <v>3</v>
      </c>
      <c r="KK12" s="1" t="s">
        <v>3</v>
      </c>
      <c r="KM12" s="1" t="s">
        <v>18</v>
      </c>
      <c r="KQ12" s="1" t="s">
        <v>18</v>
      </c>
    </row>
    <row r="13" spans="1:306" x14ac:dyDescent="0.2">
      <c r="A13" s="1" t="s">
        <v>11</v>
      </c>
      <c r="B13" s="1" t="s">
        <v>12</v>
      </c>
      <c r="C13" s="1" t="s">
        <v>55</v>
      </c>
      <c r="D13" s="1" t="s">
        <v>3</v>
      </c>
      <c r="E13" s="1" t="s">
        <v>3</v>
      </c>
      <c r="F13" s="1" t="s">
        <v>3</v>
      </c>
      <c r="G13" s="1" t="s">
        <v>3</v>
      </c>
      <c r="H13" s="1" t="s">
        <v>1</v>
      </c>
      <c r="I13" s="1" t="s">
        <v>4</v>
      </c>
      <c r="J13" s="1" t="s">
        <v>3</v>
      </c>
      <c r="K13" s="1" t="s">
        <v>7</v>
      </c>
      <c r="L13" s="1" t="s">
        <v>3</v>
      </c>
      <c r="M13" s="1" t="s">
        <v>7</v>
      </c>
      <c r="N13" s="1" t="s">
        <v>7</v>
      </c>
      <c r="O13" s="1" t="s">
        <v>7</v>
      </c>
      <c r="P13" s="1" t="s">
        <v>3</v>
      </c>
      <c r="Q13" s="1" t="s">
        <v>7</v>
      </c>
      <c r="R13" s="1" t="s">
        <v>3</v>
      </c>
      <c r="S13" s="1" t="s">
        <v>1</v>
      </c>
      <c r="T13" s="1" t="s">
        <v>1</v>
      </c>
      <c r="U13" s="1" t="s">
        <v>18</v>
      </c>
      <c r="AF13" s="1" t="s">
        <v>18</v>
      </c>
      <c r="AM13" s="1" t="s">
        <v>18</v>
      </c>
      <c r="BI13" s="1" t="s">
        <v>18</v>
      </c>
      <c r="BS13" s="1" t="s">
        <v>18</v>
      </c>
      <c r="BT13" s="1" t="s">
        <v>18</v>
      </c>
      <c r="BU13" s="1" t="s">
        <v>18</v>
      </c>
      <c r="BV13" s="1" t="s">
        <v>18</v>
      </c>
      <c r="BW13" s="1" t="s">
        <v>18</v>
      </c>
      <c r="BX13" s="1" t="s">
        <v>18</v>
      </c>
      <c r="BY13" s="1" t="s">
        <v>18</v>
      </c>
      <c r="BZ13" s="1" t="s">
        <v>18</v>
      </c>
      <c r="CA13" s="1" t="s">
        <v>18</v>
      </c>
      <c r="CB13" s="1" t="s">
        <v>18</v>
      </c>
      <c r="CC13" s="1" t="s">
        <v>18</v>
      </c>
      <c r="CD13" s="1" t="s">
        <v>18</v>
      </c>
      <c r="CE13" s="1" t="s">
        <v>18</v>
      </c>
      <c r="CF13" s="1" t="s">
        <v>18</v>
      </c>
      <c r="CG13" s="1" t="s">
        <v>18</v>
      </c>
      <c r="CH13" s="1" t="s">
        <v>18</v>
      </c>
      <c r="CI13" s="1" t="s">
        <v>18</v>
      </c>
      <c r="CJ13" s="1" t="s">
        <v>18</v>
      </c>
      <c r="CK13" s="1" t="s">
        <v>18</v>
      </c>
      <c r="CL13" s="1" t="s">
        <v>18</v>
      </c>
      <c r="CM13" s="1" t="s">
        <v>18</v>
      </c>
      <c r="CN13" s="1" t="s">
        <v>18</v>
      </c>
      <c r="CO13" s="1" t="s">
        <v>18</v>
      </c>
      <c r="CP13" s="1" t="s">
        <v>18</v>
      </c>
      <c r="CQ13" s="1" t="s">
        <v>18</v>
      </c>
      <c r="CR13" s="1" t="s">
        <v>18</v>
      </c>
      <c r="CS13" s="1" t="s">
        <v>18</v>
      </c>
      <c r="CT13" s="1" t="s">
        <v>18</v>
      </c>
      <c r="CU13" s="1" t="s">
        <v>18</v>
      </c>
      <c r="CV13" s="1" t="s">
        <v>18</v>
      </c>
      <c r="CW13" s="1" t="s">
        <v>18</v>
      </c>
      <c r="CX13" s="1" t="s">
        <v>18</v>
      </c>
      <c r="CY13" s="1" t="s">
        <v>18</v>
      </c>
      <c r="CZ13" s="1" t="s">
        <v>18</v>
      </c>
      <c r="DA13" s="1" t="s">
        <v>18</v>
      </c>
      <c r="DB13" s="1" t="s">
        <v>18</v>
      </c>
      <c r="DC13" s="1" t="s">
        <v>18</v>
      </c>
      <c r="DD13" s="1" t="s">
        <v>18</v>
      </c>
      <c r="DE13" s="1" t="s">
        <v>18</v>
      </c>
      <c r="DF13" s="1" t="s">
        <v>18</v>
      </c>
      <c r="DG13" s="1" t="s">
        <v>18</v>
      </c>
      <c r="DH13" s="1" t="s">
        <v>18</v>
      </c>
      <c r="DI13" s="1" t="s">
        <v>18</v>
      </c>
      <c r="DJ13" s="1" t="s">
        <v>18</v>
      </c>
      <c r="DK13" s="1" t="s">
        <v>18</v>
      </c>
      <c r="DL13" s="1" t="s">
        <v>18</v>
      </c>
      <c r="DM13" s="1" t="s">
        <v>18</v>
      </c>
      <c r="DN13" s="1" t="s">
        <v>18</v>
      </c>
      <c r="DO13" s="1" t="s">
        <v>18</v>
      </c>
      <c r="DP13" s="1" t="s">
        <v>18</v>
      </c>
      <c r="DQ13" s="1" t="s">
        <v>18</v>
      </c>
      <c r="DR13" s="1" t="s">
        <v>18</v>
      </c>
      <c r="DS13" s="1" t="s">
        <v>18</v>
      </c>
      <c r="DT13" s="1" t="s">
        <v>18</v>
      </c>
      <c r="DU13" s="1" t="s">
        <v>18</v>
      </c>
      <c r="DV13" s="1" t="s">
        <v>18</v>
      </c>
      <c r="DW13" s="1" t="s">
        <v>18</v>
      </c>
      <c r="DX13" s="1" t="s">
        <v>18</v>
      </c>
      <c r="DY13" s="1" t="s">
        <v>18</v>
      </c>
      <c r="DZ13" s="1" t="s">
        <v>18</v>
      </c>
      <c r="EA13" s="1" t="s">
        <v>18</v>
      </c>
      <c r="EB13" s="1" t="s">
        <v>18</v>
      </c>
      <c r="EC13" s="1" t="s">
        <v>18</v>
      </c>
      <c r="ED13" s="1" t="s">
        <v>18</v>
      </c>
      <c r="EE13" s="1" t="s">
        <v>18</v>
      </c>
      <c r="EF13" s="1" t="s">
        <v>18</v>
      </c>
      <c r="EG13" s="1" t="s">
        <v>18</v>
      </c>
      <c r="EH13" s="1" t="s">
        <v>18</v>
      </c>
      <c r="EI13" s="1" t="s">
        <v>18</v>
      </c>
      <c r="EJ13" s="1" t="s">
        <v>18</v>
      </c>
      <c r="EK13" s="1" t="s">
        <v>18</v>
      </c>
      <c r="EL13" s="1" t="s">
        <v>18</v>
      </c>
      <c r="EM13" s="1" t="s">
        <v>18</v>
      </c>
      <c r="EN13" s="1" t="s">
        <v>18</v>
      </c>
      <c r="EO13" s="1" t="s">
        <v>18</v>
      </c>
      <c r="EP13" s="1" t="s">
        <v>18</v>
      </c>
      <c r="EQ13" s="1" t="s">
        <v>18</v>
      </c>
      <c r="ER13" s="1" t="s">
        <v>18</v>
      </c>
      <c r="ES13" s="1" t="s">
        <v>18</v>
      </c>
      <c r="ET13" s="1" t="s">
        <v>18</v>
      </c>
      <c r="EU13" s="1" t="s">
        <v>18</v>
      </c>
      <c r="EV13" s="1" t="s">
        <v>18</v>
      </c>
      <c r="EW13" s="1" t="s">
        <v>18</v>
      </c>
      <c r="EX13" s="1" t="s">
        <v>18</v>
      </c>
      <c r="EY13" s="1" t="s">
        <v>18</v>
      </c>
      <c r="EZ13" s="1" t="s">
        <v>18</v>
      </c>
      <c r="FA13" s="1" t="s">
        <v>18</v>
      </c>
      <c r="FB13" s="1" t="s">
        <v>18</v>
      </c>
      <c r="FC13" s="1" t="s">
        <v>18</v>
      </c>
      <c r="FD13" s="1" t="s">
        <v>18</v>
      </c>
      <c r="FE13" s="1" t="s">
        <v>18</v>
      </c>
      <c r="FF13" s="1" t="s">
        <v>18</v>
      </c>
      <c r="FG13" s="1" t="s">
        <v>18</v>
      </c>
      <c r="FH13" s="1" t="s">
        <v>18</v>
      </c>
      <c r="FI13" s="1" t="s">
        <v>18</v>
      </c>
      <c r="GK13" s="1" t="s">
        <v>18</v>
      </c>
      <c r="GP13" s="1" t="s">
        <v>18</v>
      </c>
      <c r="GW13" s="1" t="s">
        <v>4</v>
      </c>
      <c r="GX13" s="1" t="s">
        <v>7</v>
      </c>
      <c r="GY13" s="1" t="s">
        <v>3</v>
      </c>
      <c r="GZ13" s="1" t="s">
        <v>7</v>
      </c>
      <c r="HA13" s="1" t="s">
        <v>7</v>
      </c>
      <c r="HB13" s="1" t="s">
        <v>7</v>
      </c>
      <c r="HC13" s="1" t="s">
        <v>7</v>
      </c>
      <c r="HD13" s="1" t="s">
        <v>7</v>
      </c>
      <c r="HE13" s="1" t="s">
        <v>7</v>
      </c>
      <c r="HF13" s="1" t="s">
        <v>7</v>
      </c>
      <c r="HG13" s="1" t="s">
        <v>7</v>
      </c>
      <c r="HH13" s="1" t="s">
        <v>7</v>
      </c>
      <c r="HI13" s="1" t="s">
        <v>3</v>
      </c>
      <c r="HJ13" s="1" t="s">
        <v>3</v>
      </c>
      <c r="HK13" s="1" t="s">
        <v>3</v>
      </c>
      <c r="HL13" s="1" t="s">
        <v>7</v>
      </c>
      <c r="HM13" s="1" t="s">
        <v>3</v>
      </c>
      <c r="HN13" s="1" t="s">
        <v>3</v>
      </c>
      <c r="HO13" s="1" t="s">
        <v>7</v>
      </c>
      <c r="HP13" s="1" t="s">
        <v>7</v>
      </c>
      <c r="HQ13" s="1" t="s">
        <v>7</v>
      </c>
      <c r="HR13" s="1" t="s">
        <v>7</v>
      </c>
      <c r="HS13" s="1" t="s">
        <v>7</v>
      </c>
      <c r="HT13" s="1" t="s">
        <v>18</v>
      </c>
      <c r="IC13" s="1" t="s">
        <v>18</v>
      </c>
      <c r="IG13" s="1" t="s">
        <v>4</v>
      </c>
      <c r="IH13" s="1" t="s">
        <v>18</v>
      </c>
      <c r="II13" s="1" t="s">
        <v>18</v>
      </c>
      <c r="IJ13" s="1" t="s">
        <v>18</v>
      </c>
      <c r="IK13" s="1" t="s">
        <v>18</v>
      </c>
      <c r="IL13" s="1" t="s">
        <v>18</v>
      </c>
      <c r="IM13" s="1" t="s">
        <v>18</v>
      </c>
      <c r="IN13" s="1" t="s">
        <v>18</v>
      </c>
      <c r="IO13" s="1" t="s">
        <v>5</v>
      </c>
      <c r="IP13" s="1" t="s">
        <v>8</v>
      </c>
      <c r="IQ13" s="1" t="s">
        <v>5</v>
      </c>
      <c r="IR13" s="1" t="s">
        <v>8</v>
      </c>
      <c r="IS13" s="1" t="s">
        <v>5</v>
      </c>
      <c r="IT13" s="1" t="s">
        <v>5</v>
      </c>
      <c r="IU13" s="1" t="s">
        <v>8</v>
      </c>
      <c r="IV13" s="1" t="s">
        <v>8</v>
      </c>
      <c r="IW13" s="1" t="s">
        <v>8</v>
      </c>
      <c r="IX13" s="1" t="s">
        <v>8</v>
      </c>
      <c r="IY13" s="1" t="s">
        <v>4</v>
      </c>
      <c r="IZ13" s="1" t="s">
        <v>3</v>
      </c>
      <c r="JA13" s="1" t="s">
        <v>3</v>
      </c>
      <c r="JB13" s="1" t="s">
        <v>3</v>
      </c>
      <c r="JC13" s="1" t="s">
        <v>7</v>
      </c>
      <c r="JD13" s="1" t="s">
        <v>7</v>
      </c>
      <c r="JE13" s="1" t="s">
        <v>3</v>
      </c>
      <c r="JF13" s="1" t="s">
        <v>3</v>
      </c>
      <c r="JG13" s="1" t="s">
        <v>7</v>
      </c>
      <c r="JH13" s="1" t="s">
        <v>7</v>
      </c>
      <c r="JI13" s="1" t="s">
        <v>1</v>
      </c>
      <c r="JJ13" s="1" t="s">
        <v>7</v>
      </c>
      <c r="JK13" s="1" t="s">
        <v>7</v>
      </c>
      <c r="JL13" s="1" t="s">
        <v>7</v>
      </c>
      <c r="JM13" s="1" t="s">
        <v>7</v>
      </c>
      <c r="JN13" s="1" t="s">
        <v>3</v>
      </c>
      <c r="JO13" s="1" t="s">
        <v>3</v>
      </c>
      <c r="JP13" s="1" t="s">
        <v>3</v>
      </c>
      <c r="JQ13" s="1" t="s">
        <v>18</v>
      </c>
      <c r="JV13" s="1" t="s">
        <v>18</v>
      </c>
      <c r="KA13" s="1" t="s">
        <v>18</v>
      </c>
      <c r="KF13" s="1" t="s">
        <v>1</v>
      </c>
      <c r="KG13" s="1" t="s">
        <v>1</v>
      </c>
      <c r="KH13" s="1" t="s">
        <v>7</v>
      </c>
      <c r="KI13" s="1" t="s">
        <v>7</v>
      </c>
      <c r="KJ13" s="1" t="s">
        <v>7</v>
      </c>
      <c r="KK13" s="1" t="s">
        <v>7</v>
      </c>
      <c r="KL13" s="1" t="s">
        <v>18</v>
      </c>
      <c r="KP13" s="1" t="s">
        <v>18</v>
      </c>
    </row>
    <row r="14" spans="1:306" x14ac:dyDescent="0.2">
      <c r="A14" s="1" t="s">
        <v>11</v>
      </c>
      <c r="B14" s="1" t="s">
        <v>12</v>
      </c>
      <c r="C14" s="1" t="s">
        <v>55</v>
      </c>
      <c r="D14" s="1" t="s">
        <v>3</v>
      </c>
      <c r="E14" s="1" t="s">
        <v>3</v>
      </c>
      <c r="F14" s="1" t="s">
        <v>3</v>
      </c>
      <c r="G14" s="1" t="s">
        <v>1</v>
      </c>
      <c r="H14" s="1" t="s">
        <v>1</v>
      </c>
      <c r="I14" s="1" t="s">
        <v>18</v>
      </c>
      <c r="U14" s="1" t="s">
        <v>18</v>
      </c>
      <c r="AF14" s="1" t="s">
        <v>18</v>
      </c>
      <c r="AM14" s="1" t="s">
        <v>18</v>
      </c>
      <c r="BI14" s="1" t="s">
        <v>18</v>
      </c>
      <c r="BS14" s="1" t="s">
        <v>18</v>
      </c>
      <c r="BT14" s="1" t="s">
        <v>18</v>
      </c>
      <c r="BU14" s="1" t="s">
        <v>18</v>
      </c>
      <c r="BV14" s="1" t="s">
        <v>18</v>
      </c>
      <c r="BW14" s="1" t="s">
        <v>18</v>
      </c>
      <c r="BX14" s="1" t="s">
        <v>18</v>
      </c>
      <c r="BY14" s="1" t="s">
        <v>18</v>
      </c>
      <c r="BZ14" s="1" t="s">
        <v>18</v>
      </c>
      <c r="CA14" s="1" t="s">
        <v>18</v>
      </c>
      <c r="CB14" s="1" t="s">
        <v>18</v>
      </c>
      <c r="CC14" s="1" t="s">
        <v>18</v>
      </c>
      <c r="CD14" s="1" t="s">
        <v>18</v>
      </c>
      <c r="CE14" s="1" t="s">
        <v>18</v>
      </c>
      <c r="CF14" s="1" t="s">
        <v>18</v>
      </c>
      <c r="CG14" s="1" t="s">
        <v>18</v>
      </c>
      <c r="CH14" s="1" t="s">
        <v>18</v>
      </c>
      <c r="CI14" s="1" t="s">
        <v>18</v>
      </c>
      <c r="CJ14" s="1" t="s">
        <v>18</v>
      </c>
      <c r="CK14" s="1" t="s">
        <v>18</v>
      </c>
      <c r="CL14" s="1" t="s">
        <v>18</v>
      </c>
      <c r="CM14" s="1" t="s">
        <v>18</v>
      </c>
      <c r="CN14" s="1" t="s">
        <v>18</v>
      </c>
      <c r="CO14" s="1" t="s">
        <v>18</v>
      </c>
      <c r="CP14" s="1" t="s">
        <v>18</v>
      </c>
      <c r="CQ14" s="1" t="s">
        <v>18</v>
      </c>
      <c r="CR14" s="1" t="s">
        <v>18</v>
      </c>
      <c r="CS14" s="1" t="s">
        <v>18</v>
      </c>
      <c r="CT14" s="1" t="s">
        <v>18</v>
      </c>
      <c r="CU14" s="1" t="s">
        <v>18</v>
      </c>
      <c r="CV14" s="1" t="s">
        <v>18</v>
      </c>
      <c r="CW14" s="1" t="s">
        <v>18</v>
      </c>
      <c r="CX14" s="1" t="s">
        <v>18</v>
      </c>
      <c r="CY14" s="1" t="s">
        <v>18</v>
      </c>
      <c r="CZ14" s="1" t="s">
        <v>18</v>
      </c>
      <c r="DA14" s="1" t="s">
        <v>18</v>
      </c>
      <c r="DB14" s="1" t="s">
        <v>18</v>
      </c>
      <c r="DC14" s="1" t="s">
        <v>18</v>
      </c>
      <c r="DD14" s="1" t="s">
        <v>18</v>
      </c>
      <c r="DE14" s="1" t="s">
        <v>18</v>
      </c>
      <c r="DF14" s="1" t="s">
        <v>18</v>
      </c>
      <c r="DG14" s="1" t="s">
        <v>18</v>
      </c>
      <c r="DH14" s="1" t="s">
        <v>18</v>
      </c>
      <c r="DI14" s="1" t="s">
        <v>18</v>
      </c>
      <c r="DJ14" s="1" t="s">
        <v>18</v>
      </c>
      <c r="DK14" s="1" t="s">
        <v>18</v>
      </c>
      <c r="DL14" s="1" t="s">
        <v>18</v>
      </c>
      <c r="DM14" s="1" t="s">
        <v>18</v>
      </c>
      <c r="DN14" s="1" t="s">
        <v>18</v>
      </c>
      <c r="DO14" s="1" t="s">
        <v>18</v>
      </c>
      <c r="DP14" s="1" t="s">
        <v>18</v>
      </c>
      <c r="DQ14" s="1" t="s">
        <v>18</v>
      </c>
      <c r="DR14" s="1" t="s">
        <v>18</v>
      </c>
      <c r="DS14" s="1" t="s">
        <v>18</v>
      </c>
      <c r="DT14" s="1" t="s">
        <v>18</v>
      </c>
      <c r="DU14" s="1" t="s">
        <v>18</v>
      </c>
      <c r="DV14" s="1" t="s">
        <v>18</v>
      </c>
      <c r="DW14" s="1" t="s">
        <v>18</v>
      </c>
      <c r="DX14" s="1" t="s">
        <v>18</v>
      </c>
      <c r="DY14" s="1" t="s">
        <v>18</v>
      </c>
      <c r="DZ14" s="1" t="s">
        <v>18</v>
      </c>
      <c r="EA14" s="1" t="s">
        <v>18</v>
      </c>
      <c r="EB14" s="1" t="s">
        <v>18</v>
      </c>
      <c r="EC14" s="1" t="s">
        <v>18</v>
      </c>
      <c r="ED14" s="1" t="s">
        <v>18</v>
      </c>
      <c r="EE14" s="1" t="s">
        <v>18</v>
      </c>
      <c r="EF14" s="1" t="s">
        <v>18</v>
      </c>
      <c r="EG14" s="1" t="s">
        <v>18</v>
      </c>
      <c r="EH14" s="1" t="s">
        <v>18</v>
      </c>
      <c r="EI14" s="1" t="s">
        <v>18</v>
      </c>
      <c r="EJ14" s="1" t="s">
        <v>18</v>
      </c>
      <c r="EK14" s="1" t="s">
        <v>18</v>
      </c>
      <c r="EL14" s="1" t="s">
        <v>18</v>
      </c>
      <c r="EM14" s="1" t="s">
        <v>18</v>
      </c>
      <c r="EN14" s="1" t="s">
        <v>18</v>
      </c>
      <c r="EO14" s="1" t="s">
        <v>18</v>
      </c>
      <c r="EP14" s="1" t="s">
        <v>18</v>
      </c>
      <c r="EQ14" s="1" t="s">
        <v>18</v>
      </c>
      <c r="ER14" s="1" t="s">
        <v>18</v>
      </c>
      <c r="ES14" s="1" t="s">
        <v>18</v>
      </c>
      <c r="ET14" s="1" t="s">
        <v>18</v>
      </c>
      <c r="EU14" s="1" t="s">
        <v>18</v>
      </c>
      <c r="EV14" s="1" t="s">
        <v>18</v>
      </c>
      <c r="EW14" s="1" t="s">
        <v>18</v>
      </c>
      <c r="EX14" s="1" t="s">
        <v>18</v>
      </c>
      <c r="EY14" s="1" t="s">
        <v>18</v>
      </c>
      <c r="EZ14" s="1" t="s">
        <v>18</v>
      </c>
      <c r="FA14" s="1" t="s">
        <v>18</v>
      </c>
      <c r="FB14" s="1" t="s">
        <v>18</v>
      </c>
      <c r="FC14" s="1" t="s">
        <v>18</v>
      </c>
      <c r="FD14" s="1" t="s">
        <v>18</v>
      </c>
      <c r="FE14" s="1" t="s">
        <v>18</v>
      </c>
      <c r="FF14" s="1" t="s">
        <v>18</v>
      </c>
      <c r="FG14" s="1" t="s">
        <v>18</v>
      </c>
      <c r="FH14" s="1" t="s">
        <v>18</v>
      </c>
      <c r="FI14" s="1" t="s">
        <v>18</v>
      </c>
      <c r="GK14" s="1" t="s">
        <v>18</v>
      </c>
      <c r="GP14" s="1" t="s">
        <v>18</v>
      </c>
      <c r="GW14" s="1" t="s">
        <v>18</v>
      </c>
      <c r="HT14" s="1" t="s">
        <v>18</v>
      </c>
      <c r="IC14" s="1" t="s">
        <v>18</v>
      </c>
      <c r="IG14" s="1" t="s">
        <v>4</v>
      </c>
      <c r="IH14" s="1" t="s">
        <v>18</v>
      </c>
      <c r="II14" s="1" t="s">
        <v>18</v>
      </c>
      <c r="IJ14" s="1" t="s">
        <v>18</v>
      </c>
      <c r="IK14" s="1" t="s">
        <v>18</v>
      </c>
      <c r="IL14" s="1" t="s">
        <v>18</v>
      </c>
      <c r="IM14" s="1" t="s">
        <v>18</v>
      </c>
      <c r="IN14" s="1" t="s">
        <v>18</v>
      </c>
      <c r="IO14" s="1" t="s">
        <v>9</v>
      </c>
      <c r="IP14" s="1" t="s">
        <v>9</v>
      </c>
      <c r="IQ14" s="1" t="s">
        <v>9</v>
      </c>
      <c r="IR14" s="1" t="s">
        <v>9</v>
      </c>
      <c r="IS14" s="1" t="s">
        <v>9</v>
      </c>
      <c r="IT14" s="1" t="s">
        <v>9</v>
      </c>
      <c r="IU14" s="1" t="s">
        <v>9</v>
      </c>
      <c r="IV14" s="1" t="s">
        <v>5</v>
      </c>
      <c r="IW14" s="1" t="s">
        <v>5</v>
      </c>
      <c r="IX14" s="1" t="s">
        <v>10</v>
      </c>
      <c r="IY14" s="1" t="s">
        <v>4</v>
      </c>
      <c r="IZ14" s="1" t="s">
        <v>3</v>
      </c>
      <c r="JA14" s="1" t="s">
        <v>2</v>
      </c>
      <c r="JB14" s="1" t="s">
        <v>1</v>
      </c>
      <c r="JC14" s="1" t="s">
        <v>2</v>
      </c>
      <c r="JD14" s="1" t="s">
        <v>53</v>
      </c>
      <c r="JE14" s="1" t="s">
        <v>53</v>
      </c>
      <c r="JF14" s="1" t="s">
        <v>53</v>
      </c>
      <c r="JG14" s="1" t="s">
        <v>2</v>
      </c>
      <c r="JH14" s="1" t="s">
        <v>2</v>
      </c>
      <c r="JI14" s="1" t="s">
        <v>2</v>
      </c>
      <c r="JJ14" s="1" t="s">
        <v>2</v>
      </c>
      <c r="JK14" s="1" t="s">
        <v>1</v>
      </c>
      <c r="JL14" s="1" t="s">
        <v>1</v>
      </c>
      <c r="JM14" s="1" t="s">
        <v>54</v>
      </c>
      <c r="JN14" s="1" t="s">
        <v>1</v>
      </c>
      <c r="JO14" s="1" t="s">
        <v>54</v>
      </c>
      <c r="JP14" s="1" t="s">
        <v>54</v>
      </c>
      <c r="JQ14" s="1" t="s">
        <v>18</v>
      </c>
      <c r="JV14" s="1" t="s">
        <v>18</v>
      </c>
      <c r="KA14" s="1" t="s">
        <v>18</v>
      </c>
      <c r="KF14" s="1" t="s">
        <v>54</v>
      </c>
      <c r="KG14" s="1" t="s">
        <v>54</v>
      </c>
      <c r="KH14" s="1" t="s">
        <v>3</v>
      </c>
      <c r="KI14" s="1" t="s">
        <v>2</v>
      </c>
      <c r="KJ14" s="1" t="s">
        <v>7</v>
      </c>
      <c r="KK14" s="1" t="s">
        <v>54</v>
      </c>
      <c r="KL14" s="1" t="s">
        <v>18</v>
      </c>
      <c r="KP14" s="1" t="s">
        <v>18</v>
      </c>
    </row>
    <row r="15" spans="1:306" x14ac:dyDescent="0.2">
      <c r="A15" s="1" t="s">
        <v>11</v>
      </c>
      <c r="B15" s="1" t="s">
        <v>12</v>
      </c>
      <c r="C15" s="1" t="s">
        <v>55</v>
      </c>
      <c r="D15" s="1" t="s">
        <v>52</v>
      </c>
      <c r="E15" s="1" t="s">
        <v>52</v>
      </c>
      <c r="F15" s="1" t="s">
        <v>54</v>
      </c>
      <c r="G15" s="1" t="s">
        <v>54</v>
      </c>
      <c r="H15" s="1" t="s">
        <v>54</v>
      </c>
      <c r="I15" s="1" t="s">
        <v>4</v>
      </c>
      <c r="J15" s="1" t="s">
        <v>3</v>
      </c>
      <c r="K15" s="1" t="s">
        <v>1</v>
      </c>
      <c r="L15" s="1" t="s">
        <v>1</v>
      </c>
      <c r="M15" s="1" t="s">
        <v>1</v>
      </c>
      <c r="N15" s="1" t="s">
        <v>1</v>
      </c>
      <c r="O15" s="1" t="s">
        <v>1</v>
      </c>
      <c r="P15" s="1" t="s">
        <v>1</v>
      </c>
      <c r="Q15" s="1" t="s">
        <v>1</v>
      </c>
      <c r="R15" s="1" t="s">
        <v>1</v>
      </c>
      <c r="S15" s="1" t="s">
        <v>1</v>
      </c>
      <c r="T15" s="1" t="s">
        <v>1</v>
      </c>
      <c r="U15" s="1" t="s">
        <v>18</v>
      </c>
      <c r="AF15" s="1" t="s">
        <v>18</v>
      </c>
      <c r="AM15" s="1" t="s">
        <v>18</v>
      </c>
      <c r="BI15" s="1" t="s">
        <v>18</v>
      </c>
      <c r="BS15" s="1" t="s">
        <v>18</v>
      </c>
      <c r="BT15" s="1" t="s">
        <v>18</v>
      </c>
      <c r="BU15" s="1" t="s">
        <v>18</v>
      </c>
      <c r="BV15" s="1" t="s">
        <v>18</v>
      </c>
      <c r="BW15" s="1" t="s">
        <v>18</v>
      </c>
      <c r="BX15" s="1" t="s">
        <v>18</v>
      </c>
      <c r="BY15" s="1" t="s">
        <v>18</v>
      </c>
      <c r="BZ15" s="1" t="s">
        <v>18</v>
      </c>
      <c r="CA15" s="1" t="s">
        <v>18</v>
      </c>
      <c r="CB15" s="1" t="s">
        <v>18</v>
      </c>
      <c r="CC15" s="1" t="s">
        <v>18</v>
      </c>
      <c r="CD15" s="1" t="s">
        <v>18</v>
      </c>
      <c r="CE15" s="1" t="s">
        <v>18</v>
      </c>
      <c r="CF15" s="1" t="s">
        <v>18</v>
      </c>
      <c r="CG15" s="1" t="s">
        <v>18</v>
      </c>
      <c r="CH15" s="1" t="s">
        <v>18</v>
      </c>
      <c r="CI15" s="1" t="s">
        <v>18</v>
      </c>
      <c r="CJ15" s="1" t="s">
        <v>18</v>
      </c>
      <c r="CK15" s="1" t="s">
        <v>18</v>
      </c>
      <c r="CL15" s="1" t="s">
        <v>18</v>
      </c>
      <c r="CM15" s="1" t="s">
        <v>18</v>
      </c>
      <c r="CN15" s="1" t="s">
        <v>18</v>
      </c>
      <c r="CO15" s="1" t="s">
        <v>18</v>
      </c>
      <c r="CP15" s="1" t="s">
        <v>18</v>
      </c>
      <c r="CQ15" s="1" t="s">
        <v>18</v>
      </c>
      <c r="CR15" s="1" t="s">
        <v>18</v>
      </c>
      <c r="CS15" s="1" t="s">
        <v>18</v>
      </c>
      <c r="CT15" s="1" t="s">
        <v>18</v>
      </c>
      <c r="CU15" s="1" t="s">
        <v>18</v>
      </c>
      <c r="CV15" s="1" t="s">
        <v>18</v>
      </c>
      <c r="CW15" s="1" t="s">
        <v>18</v>
      </c>
      <c r="CX15" s="1" t="s">
        <v>18</v>
      </c>
      <c r="CY15" s="1" t="s">
        <v>18</v>
      </c>
      <c r="CZ15" s="1" t="s">
        <v>18</v>
      </c>
      <c r="DA15" s="1" t="s">
        <v>18</v>
      </c>
      <c r="DB15" s="1" t="s">
        <v>18</v>
      </c>
      <c r="DC15" s="1" t="s">
        <v>18</v>
      </c>
      <c r="DD15" s="1" t="s">
        <v>18</v>
      </c>
      <c r="DE15" s="1" t="s">
        <v>18</v>
      </c>
      <c r="DF15" s="1" t="s">
        <v>18</v>
      </c>
      <c r="DG15" s="1" t="s">
        <v>18</v>
      </c>
      <c r="DH15" s="1" t="s">
        <v>18</v>
      </c>
      <c r="DI15" s="1" t="s">
        <v>18</v>
      </c>
      <c r="DJ15" s="1" t="s">
        <v>18</v>
      </c>
      <c r="DK15" s="1" t="s">
        <v>18</v>
      </c>
      <c r="DL15" s="1" t="s">
        <v>18</v>
      </c>
      <c r="DM15" s="1" t="s">
        <v>18</v>
      </c>
      <c r="DN15" s="1" t="s">
        <v>18</v>
      </c>
      <c r="DO15" s="1" t="s">
        <v>18</v>
      </c>
      <c r="DP15" s="1" t="s">
        <v>18</v>
      </c>
      <c r="DQ15" s="1" t="s">
        <v>18</v>
      </c>
      <c r="DR15" s="1" t="s">
        <v>18</v>
      </c>
      <c r="DS15" s="1" t="s">
        <v>18</v>
      </c>
      <c r="DT15" s="1" t="s">
        <v>18</v>
      </c>
      <c r="DU15" s="1" t="s">
        <v>18</v>
      </c>
      <c r="DV15" s="1" t="s">
        <v>18</v>
      </c>
      <c r="DW15" s="1" t="s">
        <v>18</v>
      </c>
      <c r="DX15" s="1" t="s">
        <v>18</v>
      </c>
      <c r="DY15" s="1" t="s">
        <v>18</v>
      </c>
      <c r="DZ15" s="1" t="s">
        <v>18</v>
      </c>
      <c r="EA15" s="1" t="s">
        <v>18</v>
      </c>
      <c r="EB15" s="1" t="s">
        <v>18</v>
      </c>
      <c r="EC15" s="1" t="s">
        <v>18</v>
      </c>
      <c r="ED15" s="1" t="s">
        <v>18</v>
      </c>
      <c r="EE15" s="1" t="s">
        <v>18</v>
      </c>
      <c r="EF15" s="1" t="s">
        <v>18</v>
      </c>
      <c r="EG15" s="1" t="s">
        <v>18</v>
      </c>
      <c r="EH15" s="1" t="s">
        <v>18</v>
      </c>
      <c r="EI15" s="1" t="s">
        <v>18</v>
      </c>
      <c r="EJ15" s="1" t="s">
        <v>18</v>
      </c>
      <c r="EK15" s="1" t="s">
        <v>18</v>
      </c>
      <c r="EL15" s="1" t="s">
        <v>18</v>
      </c>
      <c r="EM15" s="1" t="s">
        <v>18</v>
      </c>
      <c r="EN15" s="1" t="s">
        <v>18</v>
      </c>
      <c r="EO15" s="1" t="s">
        <v>18</v>
      </c>
      <c r="EP15" s="1" t="s">
        <v>18</v>
      </c>
      <c r="EQ15" s="1" t="s">
        <v>18</v>
      </c>
      <c r="ER15" s="1" t="s">
        <v>18</v>
      </c>
      <c r="ES15" s="1" t="s">
        <v>18</v>
      </c>
      <c r="ET15" s="1" t="s">
        <v>18</v>
      </c>
      <c r="EU15" s="1" t="s">
        <v>18</v>
      </c>
      <c r="EV15" s="1" t="s">
        <v>18</v>
      </c>
      <c r="EW15" s="1" t="s">
        <v>18</v>
      </c>
      <c r="EX15" s="1" t="s">
        <v>18</v>
      </c>
      <c r="EY15" s="1" t="s">
        <v>18</v>
      </c>
      <c r="EZ15" s="1" t="s">
        <v>18</v>
      </c>
      <c r="FA15" s="1" t="s">
        <v>18</v>
      </c>
      <c r="FB15" s="1" t="s">
        <v>18</v>
      </c>
      <c r="FC15" s="1" t="s">
        <v>18</v>
      </c>
      <c r="FD15" s="1" t="s">
        <v>18</v>
      </c>
      <c r="FE15" s="1" t="s">
        <v>18</v>
      </c>
      <c r="FF15" s="1" t="s">
        <v>18</v>
      </c>
      <c r="FG15" s="1" t="s">
        <v>18</v>
      </c>
      <c r="FH15" s="1" t="s">
        <v>18</v>
      </c>
      <c r="FI15" s="1" t="s">
        <v>18</v>
      </c>
      <c r="GK15" s="1" t="s">
        <v>18</v>
      </c>
      <c r="GP15" s="1" t="s">
        <v>18</v>
      </c>
      <c r="GW15" s="1" t="s">
        <v>18</v>
      </c>
      <c r="HT15" s="1" t="s">
        <v>18</v>
      </c>
      <c r="IC15" s="1" t="s">
        <v>18</v>
      </c>
      <c r="IG15" s="1" t="s">
        <v>4</v>
      </c>
      <c r="IH15" s="1" t="s">
        <v>18</v>
      </c>
      <c r="II15" s="1" t="s">
        <v>18</v>
      </c>
      <c r="IJ15" s="1" t="s">
        <v>18</v>
      </c>
      <c r="IK15" s="1" t="s">
        <v>18</v>
      </c>
      <c r="IL15" s="1" t="s">
        <v>18</v>
      </c>
      <c r="IM15" s="1" t="s">
        <v>18</v>
      </c>
      <c r="IN15" s="1" t="s">
        <v>18</v>
      </c>
      <c r="IO15" s="1" t="s">
        <v>5</v>
      </c>
      <c r="IP15" s="1" t="s">
        <v>9</v>
      </c>
      <c r="IQ15" s="1" t="s">
        <v>5</v>
      </c>
      <c r="IR15" s="1" t="s">
        <v>5</v>
      </c>
      <c r="IS15" s="1" t="s">
        <v>5</v>
      </c>
      <c r="IT15" s="1" t="s">
        <v>5</v>
      </c>
      <c r="IU15" s="1" t="s">
        <v>5</v>
      </c>
      <c r="IV15" s="1" t="s">
        <v>5</v>
      </c>
      <c r="IW15" s="1" t="s">
        <v>8</v>
      </c>
      <c r="IX15" s="1" t="s">
        <v>5</v>
      </c>
      <c r="IY15" s="1" t="s">
        <v>18</v>
      </c>
      <c r="JG15" s="1" t="s">
        <v>3</v>
      </c>
      <c r="JH15" s="1" t="s">
        <v>3</v>
      </c>
      <c r="JI15" s="1" t="s">
        <v>3</v>
      </c>
      <c r="JJ15" s="1" t="s">
        <v>3</v>
      </c>
      <c r="JK15" s="1" t="s">
        <v>3</v>
      </c>
      <c r="JL15" s="1" t="s">
        <v>3</v>
      </c>
      <c r="JM15" s="1" t="s">
        <v>3</v>
      </c>
      <c r="JN15" s="1" t="s">
        <v>3</v>
      </c>
      <c r="JO15" s="1" t="s">
        <v>3</v>
      </c>
      <c r="JP15" s="1" t="s">
        <v>3</v>
      </c>
      <c r="JQ15" s="1" t="s">
        <v>18</v>
      </c>
      <c r="JV15" s="1" t="s">
        <v>18</v>
      </c>
      <c r="KA15" s="1" t="s">
        <v>18</v>
      </c>
      <c r="KF15" s="1" t="s">
        <v>3</v>
      </c>
      <c r="KG15" s="1" t="s">
        <v>3</v>
      </c>
      <c r="KH15" s="1" t="s">
        <v>3</v>
      </c>
      <c r="KI15" s="1" t="s">
        <v>3</v>
      </c>
      <c r="KJ15" s="1" t="s">
        <v>3</v>
      </c>
      <c r="KK15" s="1" t="s">
        <v>3</v>
      </c>
      <c r="KL15" s="1" t="s">
        <v>4</v>
      </c>
      <c r="KM15" s="1" t="s">
        <v>52</v>
      </c>
      <c r="KN15" s="1" t="s">
        <v>52</v>
      </c>
      <c r="KO15" s="1" t="s">
        <v>52</v>
      </c>
      <c r="KP15" s="1" t="s">
        <v>18</v>
      </c>
    </row>
    <row r="16" spans="1:306" x14ac:dyDescent="0.2">
      <c r="A16" s="1" t="s">
        <v>0</v>
      </c>
      <c r="B16" s="1" t="s">
        <v>12</v>
      </c>
      <c r="C16" s="1" t="s">
        <v>55</v>
      </c>
      <c r="D16" s="1" t="s">
        <v>7</v>
      </c>
      <c r="E16" s="1" t="s">
        <v>7</v>
      </c>
      <c r="F16" s="1" t="s">
        <v>7</v>
      </c>
      <c r="G16" s="1" t="s">
        <v>3</v>
      </c>
      <c r="H16" s="1" t="s">
        <v>3</v>
      </c>
      <c r="I16" s="1" t="s">
        <v>4</v>
      </c>
      <c r="J16" s="1" t="s">
        <v>7</v>
      </c>
      <c r="K16" s="1" t="s">
        <v>7</v>
      </c>
      <c r="L16" s="1" t="s">
        <v>7</v>
      </c>
      <c r="M16" s="1" t="s">
        <v>3</v>
      </c>
      <c r="N16" s="1" t="s">
        <v>7</v>
      </c>
      <c r="O16" s="1" t="s">
        <v>3</v>
      </c>
      <c r="P16" s="1" t="s">
        <v>7</v>
      </c>
      <c r="Q16" s="1" t="s">
        <v>7</v>
      </c>
      <c r="R16" s="1" t="s">
        <v>7</v>
      </c>
      <c r="S16" s="1" t="s">
        <v>3</v>
      </c>
      <c r="T16" s="1" t="s">
        <v>3</v>
      </c>
      <c r="U16" s="1" t="s">
        <v>4</v>
      </c>
      <c r="V16" s="1" t="s">
        <v>7</v>
      </c>
      <c r="W16" s="1" t="s">
        <v>7</v>
      </c>
      <c r="X16" s="1" t="s">
        <v>3</v>
      </c>
      <c r="Y16" s="1" t="s">
        <v>3</v>
      </c>
      <c r="Z16" s="1" t="s">
        <v>7</v>
      </c>
      <c r="AA16" s="1" t="s">
        <v>3</v>
      </c>
      <c r="AB16" s="1" t="s">
        <v>3</v>
      </c>
      <c r="AC16" s="1" t="s">
        <v>3</v>
      </c>
      <c r="AD16" s="1" t="s">
        <v>7</v>
      </c>
      <c r="AE16" s="1" t="s">
        <v>7</v>
      </c>
      <c r="AF16" s="1" t="s">
        <v>18</v>
      </c>
      <c r="AM16" s="1" t="s">
        <v>18</v>
      </c>
      <c r="BI16" s="1" t="s">
        <v>18</v>
      </c>
      <c r="BS16" s="1" t="s">
        <v>4</v>
      </c>
      <c r="BT16" s="1" t="s">
        <v>4</v>
      </c>
      <c r="BU16" s="1" t="s">
        <v>18</v>
      </c>
      <c r="BV16" s="1" t="s">
        <v>18</v>
      </c>
      <c r="BW16" s="1" t="s">
        <v>18</v>
      </c>
      <c r="BX16" s="1" t="s">
        <v>18</v>
      </c>
      <c r="BY16" s="1" t="s">
        <v>18</v>
      </c>
      <c r="BZ16" s="1" t="s">
        <v>18</v>
      </c>
      <c r="CA16" s="1" t="s">
        <v>18</v>
      </c>
      <c r="CB16" s="1" t="s">
        <v>18</v>
      </c>
      <c r="CC16" s="1" t="s">
        <v>18</v>
      </c>
      <c r="CD16" s="1" t="s">
        <v>18</v>
      </c>
      <c r="CE16" s="1" t="s">
        <v>18</v>
      </c>
      <c r="CF16" s="1" t="s">
        <v>18</v>
      </c>
      <c r="CG16" s="1" t="s">
        <v>18</v>
      </c>
      <c r="CH16" s="1" t="s">
        <v>18</v>
      </c>
      <c r="CI16" s="1" t="s">
        <v>18</v>
      </c>
      <c r="CJ16" s="1" t="s">
        <v>18</v>
      </c>
      <c r="CK16" s="1" t="s">
        <v>18</v>
      </c>
      <c r="CL16" s="1" t="s">
        <v>18</v>
      </c>
      <c r="CM16" s="1" t="s">
        <v>18</v>
      </c>
      <c r="CN16" s="1" t="s">
        <v>18</v>
      </c>
      <c r="CO16" s="1" t="s">
        <v>18</v>
      </c>
      <c r="CP16" s="1" t="s">
        <v>18</v>
      </c>
      <c r="CQ16" s="1" t="s">
        <v>18</v>
      </c>
      <c r="CR16" s="1" t="s">
        <v>18</v>
      </c>
      <c r="CS16" s="1" t="s">
        <v>18</v>
      </c>
      <c r="CT16" s="1" t="s">
        <v>18</v>
      </c>
      <c r="CU16" s="1" t="s">
        <v>18</v>
      </c>
      <c r="CV16" s="1" t="s">
        <v>18</v>
      </c>
      <c r="CW16" s="1" t="s">
        <v>4</v>
      </c>
      <c r="CX16" s="1" t="s">
        <v>18</v>
      </c>
      <c r="CY16" s="1" t="s">
        <v>18</v>
      </c>
      <c r="CZ16" s="1" t="s">
        <v>18</v>
      </c>
      <c r="DA16" s="1" t="s">
        <v>18</v>
      </c>
      <c r="DB16" s="1" t="s">
        <v>18</v>
      </c>
      <c r="DC16" s="1" t="s">
        <v>18</v>
      </c>
      <c r="DD16" s="1" t="s">
        <v>18</v>
      </c>
      <c r="DE16" s="1" t="s">
        <v>18</v>
      </c>
      <c r="DF16" s="1" t="s">
        <v>18</v>
      </c>
      <c r="DG16" s="1" t="s">
        <v>18</v>
      </c>
      <c r="DH16" s="1" t="s">
        <v>18</v>
      </c>
      <c r="DI16" s="1" t="s">
        <v>18</v>
      </c>
      <c r="DJ16" s="1" t="s">
        <v>18</v>
      </c>
      <c r="DK16" s="1" t="s">
        <v>18</v>
      </c>
      <c r="DL16" s="1" t="s">
        <v>18</v>
      </c>
      <c r="DM16" s="1" t="s">
        <v>18</v>
      </c>
      <c r="DN16" s="1" t="s">
        <v>18</v>
      </c>
      <c r="DO16" s="1" t="s">
        <v>18</v>
      </c>
      <c r="DP16" s="1" t="s">
        <v>18</v>
      </c>
      <c r="DQ16" s="1" t="s">
        <v>18</v>
      </c>
      <c r="DR16" s="1" t="s">
        <v>18</v>
      </c>
      <c r="DS16" s="1" t="s">
        <v>18</v>
      </c>
      <c r="DT16" s="1" t="s">
        <v>18</v>
      </c>
      <c r="DU16" s="1" t="s">
        <v>18</v>
      </c>
      <c r="DV16" s="1" t="s">
        <v>18</v>
      </c>
      <c r="DW16" s="1" t="s">
        <v>18</v>
      </c>
      <c r="DX16" s="1" t="s">
        <v>18</v>
      </c>
      <c r="DY16" s="1" t="s">
        <v>18</v>
      </c>
      <c r="DZ16" s="1" t="s">
        <v>18</v>
      </c>
      <c r="EA16" s="1" t="s">
        <v>18</v>
      </c>
      <c r="EB16" s="1" t="s">
        <v>18</v>
      </c>
      <c r="EC16" s="1" t="s">
        <v>18</v>
      </c>
      <c r="ED16" s="1" t="s">
        <v>18</v>
      </c>
      <c r="EE16" s="1" t="s">
        <v>18</v>
      </c>
      <c r="EF16" s="1" t="s">
        <v>18</v>
      </c>
      <c r="EG16" s="1" t="s">
        <v>18</v>
      </c>
      <c r="EH16" s="1" t="s">
        <v>18</v>
      </c>
      <c r="EI16" s="1" t="s">
        <v>18</v>
      </c>
      <c r="EJ16" s="1" t="s">
        <v>18</v>
      </c>
      <c r="EK16" s="1" t="s">
        <v>18</v>
      </c>
      <c r="EL16" s="1" t="s">
        <v>18</v>
      </c>
      <c r="EM16" s="1" t="s">
        <v>18</v>
      </c>
      <c r="EN16" s="1" t="s">
        <v>18</v>
      </c>
      <c r="EO16" s="1" t="s">
        <v>18</v>
      </c>
      <c r="EP16" s="1" t="s">
        <v>18</v>
      </c>
      <c r="EQ16" s="1" t="s">
        <v>18</v>
      </c>
      <c r="ER16" s="1" t="s">
        <v>18</v>
      </c>
      <c r="ES16" s="1" t="s">
        <v>18</v>
      </c>
      <c r="ET16" s="1" t="s">
        <v>18</v>
      </c>
      <c r="EU16" s="1" t="s">
        <v>18</v>
      </c>
      <c r="EV16" s="1" t="s">
        <v>18</v>
      </c>
      <c r="EW16" s="1" t="s">
        <v>18</v>
      </c>
      <c r="EX16" s="1" t="s">
        <v>18</v>
      </c>
      <c r="EY16" s="1" t="s">
        <v>18</v>
      </c>
      <c r="EZ16" s="1" t="s">
        <v>18</v>
      </c>
      <c r="FA16" s="1" t="s">
        <v>18</v>
      </c>
      <c r="FB16" s="1" t="s">
        <v>18</v>
      </c>
      <c r="FC16" s="1" t="s">
        <v>18</v>
      </c>
      <c r="FD16" s="1" t="s">
        <v>18</v>
      </c>
      <c r="FE16" s="1" t="s">
        <v>18</v>
      </c>
      <c r="FF16" s="1" t="s">
        <v>18</v>
      </c>
      <c r="FG16" s="1" t="s">
        <v>18</v>
      </c>
      <c r="FH16" s="1" t="s">
        <v>18</v>
      </c>
      <c r="FI16" s="1" t="s">
        <v>18</v>
      </c>
      <c r="FJ16" s="1" t="s">
        <v>7</v>
      </c>
      <c r="FK16" s="1" t="s">
        <v>3</v>
      </c>
      <c r="FL16" s="1" t="s">
        <v>7</v>
      </c>
      <c r="FM16" s="1" t="s">
        <v>3</v>
      </c>
      <c r="FN16" s="1" t="s">
        <v>3</v>
      </c>
      <c r="FO16" s="1" t="s">
        <v>7</v>
      </c>
      <c r="FP16" s="1" t="s">
        <v>7</v>
      </c>
      <c r="FQ16" s="1" t="s">
        <v>7</v>
      </c>
      <c r="FR16" s="1" t="s">
        <v>3</v>
      </c>
      <c r="FS16" s="1" t="s">
        <v>7</v>
      </c>
      <c r="FT16" s="1" t="s">
        <v>3</v>
      </c>
      <c r="FU16" s="1" t="s">
        <v>7</v>
      </c>
      <c r="FV16" s="1" t="s">
        <v>7</v>
      </c>
      <c r="FW16" s="1" t="s">
        <v>7</v>
      </c>
      <c r="FX16" s="1" t="s">
        <v>7</v>
      </c>
      <c r="FY16" s="1" t="s">
        <v>7</v>
      </c>
      <c r="FZ16" s="1" t="s">
        <v>7</v>
      </c>
      <c r="GA16" s="1" t="s">
        <v>7</v>
      </c>
      <c r="GB16" s="1" t="s">
        <v>7</v>
      </c>
      <c r="GC16" s="1" t="s">
        <v>7</v>
      </c>
      <c r="GD16" s="1" t="s">
        <v>7</v>
      </c>
      <c r="GE16" s="1" t="s">
        <v>7</v>
      </c>
      <c r="GF16" s="1" t="s">
        <v>3</v>
      </c>
      <c r="GG16" s="1" t="s">
        <v>3</v>
      </c>
      <c r="GH16" s="1" t="s">
        <v>53</v>
      </c>
      <c r="GI16" s="1" t="s">
        <v>3</v>
      </c>
      <c r="GJ16" s="1" t="s">
        <v>3</v>
      </c>
      <c r="GK16" s="1" t="s">
        <v>18</v>
      </c>
      <c r="GP16" s="1" t="s">
        <v>18</v>
      </c>
      <c r="GW16" s="1" t="s">
        <v>18</v>
      </c>
      <c r="HT16" s="1" t="s">
        <v>18</v>
      </c>
      <c r="IC16" s="1" t="s">
        <v>18</v>
      </c>
      <c r="IG16" s="1" t="s">
        <v>4</v>
      </c>
      <c r="IH16" s="1" t="s">
        <v>4</v>
      </c>
      <c r="II16" s="1" t="s">
        <v>4</v>
      </c>
      <c r="IJ16" s="1" t="s">
        <v>18</v>
      </c>
      <c r="IK16" s="1" t="s">
        <v>18</v>
      </c>
      <c r="IL16" s="1" t="s">
        <v>18</v>
      </c>
      <c r="IM16" s="1" t="s">
        <v>18</v>
      </c>
      <c r="IN16" s="1" t="s">
        <v>18</v>
      </c>
      <c r="IO16" s="1" t="s">
        <v>9</v>
      </c>
      <c r="IP16" s="1" t="s">
        <v>9</v>
      </c>
      <c r="IQ16" s="1" t="s">
        <v>6</v>
      </c>
      <c r="IR16" s="1" t="s">
        <v>6</v>
      </c>
      <c r="IS16" s="1" t="s">
        <v>9</v>
      </c>
      <c r="IT16" s="1" t="s">
        <v>9</v>
      </c>
      <c r="IU16" s="1" t="s">
        <v>9</v>
      </c>
      <c r="IV16" s="1" t="s">
        <v>9</v>
      </c>
      <c r="IW16" s="1" t="s">
        <v>9</v>
      </c>
      <c r="IX16" s="1" t="s">
        <v>8</v>
      </c>
      <c r="IY16" s="1" t="s">
        <v>4</v>
      </c>
      <c r="IZ16" s="1" t="s">
        <v>7</v>
      </c>
      <c r="JA16" s="1" t="s">
        <v>3</v>
      </c>
      <c r="JB16" s="1" t="s">
        <v>7</v>
      </c>
      <c r="JC16" s="1" t="s">
        <v>7</v>
      </c>
      <c r="JD16" s="1" t="s">
        <v>7</v>
      </c>
      <c r="JE16" s="1" t="s">
        <v>3</v>
      </c>
      <c r="JF16" s="1" t="s">
        <v>7</v>
      </c>
      <c r="JG16" s="1" t="s">
        <v>7</v>
      </c>
      <c r="JH16" s="1" t="s">
        <v>7</v>
      </c>
      <c r="JI16" s="1" t="s">
        <v>7</v>
      </c>
      <c r="JJ16" s="1" t="s">
        <v>3</v>
      </c>
      <c r="JK16" s="1" t="s">
        <v>3</v>
      </c>
      <c r="JL16" s="1" t="s">
        <v>3</v>
      </c>
      <c r="JM16" s="1" t="s">
        <v>54</v>
      </c>
      <c r="JN16" s="1" t="s">
        <v>7</v>
      </c>
      <c r="JO16" s="1" t="s">
        <v>3</v>
      </c>
      <c r="JP16" s="1" t="s">
        <v>3</v>
      </c>
      <c r="JQ16" s="1" t="s">
        <v>18</v>
      </c>
      <c r="JV16" s="1" t="s">
        <v>18</v>
      </c>
      <c r="KA16" s="1" t="s">
        <v>18</v>
      </c>
      <c r="KF16" s="1" t="s">
        <v>3</v>
      </c>
      <c r="KG16" s="1" t="s">
        <v>3</v>
      </c>
      <c r="KH16" s="1" t="s">
        <v>7</v>
      </c>
      <c r="KI16" s="1" t="s">
        <v>7</v>
      </c>
      <c r="KJ16" s="1" t="s">
        <v>7</v>
      </c>
      <c r="KK16" s="1" t="s">
        <v>3</v>
      </c>
      <c r="KL16" s="1" t="s">
        <v>18</v>
      </c>
      <c r="KP16" s="1" t="s">
        <v>18</v>
      </c>
    </row>
    <row r="17" spans="1:306" x14ac:dyDescent="0.2">
      <c r="A17" s="1" t="s">
        <v>0</v>
      </c>
      <c r="B17" s="1" t="s">
        <v>12</v>
      </c>
      <c r="C17" s="1" t="s">
        <v>55</v>
      </c>
      <c r="D17" s="1" t="s">
        <v>3</v>
      </c>
      <c r="E17" s="1" t="s">
        <v>3</v>
      </c>
      <c r="F17" s="1" t="s">
        <v>1</v>
      </c>
      <c r="G17" s="1" t="s">
        <v>1</v>
      </c>
      <c r="H17" s="1" t="s">
        <v>1</v>
      </c>
      <c r="I17" s="1" t="s">
        <v>4</v>
      </c>
      <c r="J17" s="1" t="s">
        <v>7</v>
      </c>
      <c r="K17" s="1" t="s">
        <v>53</v>
      </c>
      <c r="L17" s="1" t="s">
        <v>2</v>
      </c>
      <c r="M17" s="1" t="s">
        <v>53</v>
      </c>
      <c r="N17" s="1" t="s">
        <v>1</v>
      </c>
      <c r="O17" s="1" t="s">
        <v>1</v>
      </c>
      <c r="P17" s="1" t="s">
        <v>1</v>
      </c>
      <c r="Q17" s="1" t="s">
        <v>7</v>
      </c>
      <c r="R17" s="1" t="s">
        <v>53</v>
      </c>
      <c r="S17" s="1" t="s">
        <v>7</v>
      </c>
      <c r="T17" s="1" t="s">
        <v>53</v>
      </c>
      <c r="U17" s="1" t="s">
        <v>18</v>
      </c>
      <c r="AF17" s="1" t="s">
        <v>18</v>
      </c>
      <c r="AM17" s="1" t="s">
        <v>4</v>
      </c>
      <c r="AN17" s="1" t="s">
        <v>7</v>
      </c>
      <c r="AO17" s="1" t="s">
        <v>3</v>
      </c>
      <c r="AP17" s="1" t="s">
        <v>3</v>
      </c>
      <c r="AQ17" s="1" t="s">
        <v>3</v>
      </c>
      <c r="AR17" s="1" t="s">
        <v>7</v>
      </c>
      <c r="AS17" s="1" t="s">
        <v>53</v>
      </c>
      <c r="AT17" s="1" t="s">
        <v>3</v>
      </c>
      <c r="AU17" s="1" t="s">
        <v>53</v>
      </c>
      <c r="AV17" s="1" t="s">
        <v>3</v>
      </c>
      <c r="AW17" s="1" t="s">
        <v>53</v>
      </c>
      <c r="AX17" s="1" t="s">
        <v>3</v>
      </c>
      <c r="AY17" s="1" t="s">
        <v>1</v>
      </c>
      <c r="AZ17" s="1" t="s">
        <v>7</v>
      </c>
      <c r="BA17" s="1" t="s">
        <v>7</v>
      </c>
      <c r="BB17" s="1" t="s">
        <v>7</v>
      </c>
      <c r="BC17" s="1" t="s">
        <v>53</v>
      </c>
      <c r="BD17" s="1" t="s">
        <v>53</v>
      </c>
      <c r="BE17" s="1" t="s">
        <v>53</v>
      </c>
      <c r="BF17" s="1" t="s">
        <v>53</v>
      </c>
      <c r="BG17" s="1" t="s">
        <v>53</v>
      </c>
      <c r="BH17" s="1" t="s">
        <v>53</v>
      </c>
      <c r="BI17" s="1" t="s">
        <v>4</v>
      </c>
      <c r="BJ17" s="1" t="s">
        <v>3</v>
      </c>
      <c r="BK17" s="1" t="s">
        <v>3</v>
      </c>
      <c r="BL17" s="1" t="s">
        <v>3</v>
      </c>
      <c r="BM17" s="1" t="s">
        <v>3</v>
      </c>
      <c r="BN17" s="1" t="s">
        <v>7</v>
      </c>
      <c r="BO17" s="1" t="s">
        <v>7</v>
      </c>
      <c r="BP17" s="1" t="s">
        <v>7</v>
      </c>
      <c r="BQ17" s="1" t="s">
        <v>7</v>
      </c>
      <c r="BR17" s="1" t="s">
        <v>53</v>
      </c>
      <c r="BS17" s="1" t="s">
        <v>18</v>
      </c>
      <c r="BT17" s="1" t="s">
        <v>18</v>
      </c>
      <c r="BU17" s="1" t="s">
        <v>18</v>
      </c>
      <c r="BV17" s="1" t="s">
        <v>18</v>
      </c>
      <c r="BW17" s="1" t="s">
        <v>18</v>
      </c>
      <c r="BX17" s="1" t="s">
        <v>18</v>
      </c>
      <c r="BY17" s="1" t="s">
        <v>18</v>
      </c>
      <c r="BZ17" s="1" t="s">
        <v>18</v>
      </c>
      <c r="CA17" s="1" t="s">
        <v>18</v>
      </c>
      <c r="CB17" s="1" t="s">
        <v>18</v>
      </c>
      <c r="CC17" s="1" t="s">
        <v>18</v>
      </c>
      <c r="CD17" s="1" t="s">
        <v>18</v>
      </c>
      <c r="CE17" s="1" t="s">
        <v>18</v>
      </c>
      <c r="CF17" s="1" t="s">
        <v>18</v>
      </c>
      <c r="CG17" s="1" t="s">
        <v>18</v>
      </c>
      <c r="CH17" s="1" t="s">
        <v>18</v>
      </c>
      <c r="CI17" s="1" t="s">
        <v>18</v>
      </c>
      <c r="CJ17" s="1" t="s">
        <v>18</v>
      </c>
      <c r="CK17" s="1" t="s">
        <v>18</v>
      </c>
      <c r="CL17" s="1" t="s">
        <v>18</v>
      </c>
      <c r="CM17" s="1" t="s">
        <v>18</v>
      </c>
      <c r="CN17" s="1" t="s">
        <v>18</v>
      </c>
      <c r="CO17" s="1" t="s">
        <v>18</v>
      </c>
      <c r="CP17" s="1" t="s">
        <v>18</v>
      </c>
      <c r="CQ17" s="1" t="s">
        <v>18</v>
      </c>
      <c r="CR17" s="1" t="s">
        <v>18</v>
      </c>
      <c r="CS17" s="1" t="s">
        <v>18</v>
      </c>
      <c r="CT17" s="1" t="s">
        <v>18</v>
      </c>
      <c r="CU17" s="1" t="s">
        <v>18</v>
      </c>
      <c r="CV17" s="1" t="s">
        <v>18</v>
      </c>
      <c r="CW17" s="1" t="s">
        <v>18</v>
      </c>
      <c r="CX17" s="1" t="s">
        <v>18</v>
      </c>
      <c r="CY17" s="1" t="s">
        <v>18</v>
      </c>
      <c r="CZ17" s="1" t="s">
        <v>18</v>
      </c>
      <c r="DA17" s="1" t="s">
        <v>18</v>
      </c>
      <c r="DB17" s="1" t="s">
        <v>18</v>
      </c>
      <c r="DC17" s="1" t="s">
        <v>18</v>
      </c>
      <c r="DD17" s="1" t="s">
        <v>18</v>
      </c>
      <c r="DE17" s="1" t="s">
        <v>18</v>
      </c>
      <c r="DF17" s="1" t="s">
        <v>18</v>
      </c>
      <c r="DG17" s="1" t="s">
        <v>18</v>
      </c>
      <c r="DH17" s="1" t="s">
        <v>18</v>
      </c>
      <c r="DI17" s="1" t="s">
        <v>18</v>
      </c>
      <c r="DJ17" s="1" t="s">
        <v>18</v>
      </c>
      <c r="DK17" s="1" t="s">
        <v>18</v>
      </c>
      <c r="DL17" s="1" t="s">
        <v>18</v>
      </c>
      <c r="DM17" s="1" t="s">
        <v>18</v>
      </c>
      <c r="DN17" s="1" t="s">
        <v>18</v>
      </c>
      <c r="DO17" s="1" t="s">
        <v>18</v>
      </c>
      <c r="DP17" s="1" t="s">
        <v>18</v>
      </c>
      <c r="DQ17" s="1" t="s">
        <v>18</v>
      </c>
      <c r="DR17" s="1" t="s">
        <v>18</v>
      </c>
      <c r="DS17" s="1" t="s">
        <v>18</v>
      </c>
      <c r="DT17" s="1" t="s">
        <v>18</v>
      </c>
      <c r="DU17" s="1" t="s">
        <v>18</v>
      </c>
      <c r="DV17" s="1" t="s">
        <v>18</v>
      </c>
      <c r="DW17" s="1" t="s">
        <v>18</v>
      </c>
      <c r="DX17" s="1" t="s">
        <v>18</v>
      </c>
      <c r="DY17" s="1" t="s">
        <v>18</v>
      </c>
      <c r="DZ17" s="1" t="s">
        <v>18</v>
      </c>
      <c r="EA17" s="1" t="s">
        <v>18</v>
      </c>
      <c r="EB17" s="1" t="s">
        <v>18</v>
      </c>
      <c r="EC17" s="1" t="s">
        <v>18</v>
      </c>
      <c r="ED17" s="1" t="s">
        <v>18</v>
      </c>
      <c r="EE17" s="1" t="s">
        <v>18</v>
      </c>
      <c r="EF17" s="1" t="s">
        <v>18</v>
      </c>
      <c r="EG17" s="1" t="s">
        <v>18</v>
      </c>
      <c r="EH17" s="1" t="s">
        <v>18</v>
      </c>
      <c r="EI17" s="1" t="s">
        <v>18</v>
      </c>
      <c r="EJ17" s="1" t="s">
        <v>18</v>
      </c>
      <c r="EK17" s="1" t="s">
        <v>18</v>
      </c>
      <c r="EL17" s="1" t="s">
        <v>18</v>
      </c>
      <c r="EM17" s="1" t="s">
        <v>18</v>
      </c>
      <c r="EN17" s="1" t="s">
        <v>18</v>
      </c>
      <c r="EO17" s="1" t="s">
        <v>18</v>
      </c>
      <c r="EP17" s="1" t="s">
        <v>18</v>
      </c>
      <c r="EQ17" s="1" t="s">
        <v>18</v>
      </c>
      <c r="ER17" s="1" t="s">
        <v>18</v>
      </c>
      <c r="ES17" s="1" t="s">
        <v>18</v>
      </c>
      <c r="ET17" s="1" t="s">
        <v>18</v>
      </c>
      <c r="EU17" s="1" t="s">
        <v>18</v>
      </c>
      <c r="EV17" s="1" t="s">
        <v>18</v>
      </c>
      <c r="EW17" s="1" t="s">
        <v>18</v>
      </c>
      <c r="EX17" s="1" t="s">
        <v>18</v>
      </c>
      <c r="EY17" s="1" t="s">
        <v>18</v>
      </c>
      <c r="EZ17" s="1" t="s">
        <v>18</v>
      </c>
      <c r="FA17" s="1" t="s">
        <v>18</v>
      </c>
      <c r="FB17" s="1" t="s">
        <v>18</v>
      </c>
      <c r="FC17" s="1" t="s">
        <v>18</v>
      </c>
      <c r="FD17" s="1" t="s">
        <v>18</v>
      </c>
      <c r="FE17" s="1" t="s">
        <v>18</v>
      </c>
      <c r="FF17" s="1" t="s">
        <v>18</v>
      </c>
      <c r="FG17" s="1" t="s">
        <v>18</v>
      </c>
      <c r="FH17" s="1" t="s">
        <v>18</v>
      </c>
      <c r="FI17" s="1" t="s">
        <v>18</v>
      </c>
      <c r="GK17" s="1" t="s">
        <v>18</v>
      </c>
      <c r="GP17" s="1" t="s">
        <v>4</v>
      </c>
      <c r="GQ17" s="1" t="s">
        <v>1</v>
      </c>
      <c r="GR17" s="1" t="s">
        <v>53</v>
      </c>
      <c r="GS17" s="1" t="s">
        <v>1</v>
      </c>
      <c r="GT17" s="1" t="s">
        <v>1</v>
      </c>
      <c r="GU17" s="1" t="s">
        <v>53</v>
      </c>
      <c r="GV17" s="1" t="s">
        <v>1</v>
      </c>
      <c r="GW17" s="1" t="s">
        <v>18</v>
      </c>
      <c r="HT17" s="1" t="s">
        <v>18</v>
      </c>
      <c r="IC17" s="1" t="s">
        <v>18</v>
      </c>
      <c r="IG17" s="1" t="s">
        <v>4</v>
      </c>
      <c r="IH17" s="1" t="s">
        <v>18</v>
      </c>
      <c r="II17" s="1" t="s">
        <v>18</v>
      </c>
      <c r="IJ17" s="1" t="s">
        <v>18</v>
      </c>
      <c r="IK17" s="1" t="s">
        <v>18</v>
      </c>
      <c r="IL17" s="1" t="s">
        <v>18</v>
      </c>
      <c r="IM17" s="1" t="s">
        <v>18</v>
      </c>
      <c r="IN17" s="1" t="s">
        <v>18</v>
      </c>
      <c r="IO17" s="1" t="s">
        <v>9</v>
      </c>
      <c r="IP17" s="1" t="s">
        <v>5</v>
      </c>
      <c r="IQ17" s="1" t="s">
        <v>9</v>
      </c>
      <c r="IR17" s="1" t="s">
        <v>9</v>
      </c>
      <c r="IS17" s="1" t="s">
        <v>9</v>
      </c>
      <c r="IT17" s="1" t="s">
        <v>9</v>
      </c>
      <c r="IU17" s="1" t="s">
        <v>5</v>
      </c>
      <c r="IV17" s="1" t="s">
        <v>9</v>
      </c>
      <c r="IW17" s="1" t="s">
        <v>9</v>
      </c>
      <c r="IX17" s="1" t="s">
        <v>5</v>
      </c>
      <c r="IY17" s="1" t="s">
        <v>18</v>
      </c>
      <c r="JG17" s="1" t="s">
        <v>1</v>
      </c>
      <c r="JH17" s="1" t="s">
        <v>3</v>
      </c>
      <c r="JI17" s="1" t="s">
        <v>54</v>
      </c>
      <c r="JJ17" s="1" t="s">
        <v>54</v>
      </c>
      <c r="JK17" s="1" t="s">
        <v>1</v>
      </c>
      <c r="JL17" s="1" t="s">
        <v>1</v>
      </c>
      <c r="JM17" s="1" t="s">
        <v>1</v>
      </c>
      <c r="JN17" s="1" t="s">
        <v>3</v>
      </c>
      <c r="JO17" s="1" t="s">
        <v>1</v>
      </c>
      <c r="JP17" s="1" t="s">
        <v>1</v>
      </c>
      <c r="JQ17" s="1" t="s">
        <v>18</v>
      </c>
      <c r="JV17" s="1" t="s">
        <v>18</v>
      </c>
      <c r="KA17" s="1" t="s">
        <v>18</v>
      </c>
      <c r="KF17" s="1" t="s">
        <v>3</v>
      </c>
      <c r="KG17" s="1" t="s">
        <v>1</v>
      </c>
      <c r="KH17" s="1" t="s">
        <v>3</v>
      </c>
      <c r="KI17" s="1" t="s">
        <v>3</v>
      </c>
      <c r="KJ17" s="1" t="s">
        <v>3</v>
      </c>
      <c r="KK17" s="1" t="s">
        <v>3</v>
      </c>
      <c r="KL17" s="1" t="s">
        <v>4</v>
      </c>
      <c r="KM17" s="1" t="s">
        <v>1</v>
      </c>
      <c r="KN17" s="1" t="s">
        <v>1</v>
      </c>
      <c r="KO17" s="1" t="s">
        <v>1</v>
      </c>
      <c r="KP17" s="1" t="s">
        <v>18</v>
      </c>
    </row>
    <row r="18" spans="1:306" x14ac:dyDescent="0.2">
      <c r="A18" s="1" t="s">
        <v>11</v>
      </c>
      <c r="B18" s="1" t="s">
        <v>12</v>
      </c>
      <c r="C18" s="1" t="s">
        <v>55</v>
      </c>
      <c r="D18" s="1" t="s">
        <v>3</v>
      </c>
      <c r="E18" s="1" t="s">
        <v>3</v>
      </c>
      <c r="F18" s="1" t="s">
        <v>3</v>
      </c>
      <c r="G18" s="1" t="s">
        <v>3</v>
      </c>
      <c r="H18" s="1" t="s">
        <v>3</v>
      </c>
      <c r="I18" s="1" t="s">
        <v>18</v>
      </c>
      <c r="U18" s="1" t="s">
        <v>18</v>
      </c>
      <c r="AF18" s="1" t="s">
        <v>18</v>
      </c>
      <c r="AM18" s="1" t="s">
        <v>18</v>
      </c>
      <c r="BI18" s="1" t="s">
        <v>18</v>
      </c>
      <c r="BS18" s="1" t="s">
        <v>18</v>
      </c>
      <c r="BT18" s="1" t="s">
        <v>18</v>
      </c>
      <c r="BU18" s="1" t="s">
        <v>18</v>
      </c>
      <c r="BV18" s="1" t="s">
        <v>18</v>
      </c>
      <c r="BW18" s="1" t="s">
        <v>18</v>
      </c>
      <c r="BX18" s="1" t="s">
        <v>18</v>
      </c>
      <c r="BY18" s="1" t="s">
        <v>18</v>
      </c>
      <c r="BZ18" s="1" t="s">
        <v>18</v>
      </c>
      <c r="CA18" s="1" t="s">
        <v>18</v>
      </c>
      <c r="CB18" s="1" t="s">
        <v>18</v>
      </c>
      <c r="CC18" s="1" t="s">
        <v>18</v>
      </c>
      <c r="CD18" s="1" t="s">
        <v>18</v>
      </c>
      <c r="CE18" s="1" t="s">
        <v>18</v>
      </c>
      <c r="CF18" s="1" t="s">
        <v>18</v>
      </c>
      <c r="CG18" s="1" t="s">
        <v>18</v>
      </c>
      <c r="CH18" s="1" t="s">
        <v>18</v>
      </c>
      <c r="CI18" s="1" t="s">
        <v>18</v>
      </c>
      <c r="CJ18" s="1" t="s">
        <v>18</v>
      </c>
      <c r="CK18" s="1" t="s">
        <v>18</v>
      </c>
      <c r="CL18" s="1" t="s">
        <v>18</v>
      </c>
      <c r="CM18" s="1" t="s">
        <v>18</v>
      </c>
      <c r="CN18" s="1" t="s">
        <v>18</v>
      </c>
      <c r="CO18" s="1" t="s">
        <v>18</v>
      </c>
      <c r="CP18" s="1" t="s">
        <v>18</v>
      </c>
      <c r="CQ18" s="1" t="s">
        <v>18</v>
      </c>
      <c r="CR18" s="1" t="s">
        <v>18</v>
      </c>
      <c r="CS18" s="1" t="s">
        <v>18</v>
      </c>
      <c r="CT18" s="1" t="s">
        <v>18</v>
      </c>
      <c r="CU18" s="1" t="s">
        <v>18</v>
      </c>
      <c r="CV18" s="1" t="s">
        <v>18</v>
      </c>
      <c r="CW18" s="1" t="s">
        <v>18</v>
      </c>
      <c r="CX18" s="1" t="s">
        <v>18</v>
      </c>
      <c r="CY18" s="1" t="s">
        <v>18</v>
      </c>
      <c r="CZ18" s="1" t="s">
        <v>18</v>
      </c>
      <c r="DA18" s="1" t="s">
        <v>18</v>
      </c>
      <c r="DB18" s="1" t="s">
        <v>18</v>
      </c>
      <c r="DC18" s="1" t="s">
        <v>18</v>
      </c>
      <c r="DD18" s="1" t="s">
        <v>18</v>
      </c>
      <c r="DE18" s="1" t="s">
        <v>18</v>
      </c>
      <c r="DF18" s="1" t="s">
        <v>18</v>
      </c>
      <c r="DG18" s="1" t="s">
        <v>18</v>
      </c>
      <c r="DH18" s="1" t="s">
        <v>18</v>
      </c>
      <c r="DI18" s="1" t="s">
        <v>18</v>
      </c>
      <c r="DJ18" s="1" t="s">
        <v>18</v>
      </c>
      <c r="DK18" s="1" t="s">
        <v>18</v>
      </c>
      <c r="DL18" s="1" t="s">
        <v>18</v>
      </c>
      <c r="DM18" s="1" t="s">
        <v>18</v>
      </c>
      <c r="DN18" s="1" t="s">
        <v>18</v>
      </c>
      <c r="DO18" s="1" t="s">
        <v>18</v>
      </c>
      <c r="DP18" s="1" t="s">
        <v>18</v>
      </c>
      <c r="DQ18" s="1" t="s">
        <v>18</v>
      </c>
      <c r="DR18" s="1" t="s">
        <v>18</v>
      </c>
      <c r="DS18" s="1" t="s">
        <v>18</v>
      </c>
      <c r="DT18" s="1" t="s">
        <v>18</v>
      </c>
      <c r="DU18" s="1" t="s">
        <v>18</v>
      </c>
      <c r="DV18" s="1" t="s">
        <v>18</v>
      </c>
      <c r="DW18" s="1" t="s">
        <v>18</v>
      </c>
      <c r="DX18" s="1" t="s">
        <v>18</v>
      </c>
      <c r="DY18" s="1" t="s">
        <v>18</v>
      </c>
      <c r="DZ18" s="1" t="s">
        <v>18</v>
      </c>
      <c r="EA18" s="1" t="s">
        <v>18</v>
      </c>
      <c r="EB18" s="1" t="s">
        <v>18</v>
      </c>
      <c r="EC18" s="1" t="s">
        <v>18</v>
      </c>
      <c r="ED18" s="1" t="s">
        <v>18</v>
      </c>
      <c r="EE18" s="1" t="s">
        <v>18</v>
      </c>
      <c r="EF18" s="1" t="s">
        <v>18</v>
      </c>
      <c r="EG18" s="1" t="s">
        <v>18</v>
      </c>
      <c r="EH18" s="1" t="s">
        <v>18</v>
      </c>
      <c r="EI18" s="1" t="s">
        <v>18</v>
      </c>
      <c r="EJ18" s="1" t="s">
        <v>18</v>
      </c>
      <c r="EK18" s="1" t="s">
        <v>18</v>
      </c>
      <c r="EL18" s="1" t="s">
        <v>18</v>
      </c>
      <c r="EM18" s="1" t="s">
        <v>18</v>
      </c>
      <c r="EN18" s="1" t="s">
        <v>18</v>
      </c>
      <c r="EO18" s="1" t="s">
        <v>18</v>
      </c>
      <c r="EP18" s="1" t="s">
        <v>18</v>
      </c>
      <c r="EQ18" s="1" t="s">
        <v>18</v>
      </c>
      <c r="ER18" s="1" t="s">
        <v>18</v>
      </c>
      <c r="ES18" s="1" t="s">
        <v>18</v>
      </c>
      <c r="ET18" s="1" t="s">
        <v>18</v>
      </c>
      <c r="EU18" s="1" t="s">
        <v>18</v>
      </c>
      <c r="EV18" s="1" t="s">
        <v>18</v>
      </c>
      <c r="EW18" s="1" t="s">
        <v>18</v>
      </c>
      <c r="EX18" s="1" t="s">
        <v>18</v>
      </c>
      <c r="EY18" s="1" t="s">
        <v>18</v>
      </c>
      <c r="EZ18" s="1" t="s">
        <v>18</v>
      </c>
      <c r="FA18" s="1" t="s">
        <v>18</v>
      </c>
      <c r="FB18" s="1" t="s">
        <v>18</v>
      </c>
      <c r="FC18" s="1" t="s">
        <v>18</v>
      </c>
      <c r="FD18" s="1" t="s">
        <v>18</v>
      </c>
      <c r="FE18" s="1" t="s">
        <v>18</v>
      </c>
      <c r="FF18" s="1" t="s">
        <v>18</v>
      </c>
      <c r="FG18" s="1" t="s">
        <v>18</v>
      </c>
      <c r="FH18" s="1" t="s">
        <v>18</v>
      </c>
      <c r="FI18" s="1" t="s">
        <v>18</v>
      </c>
      <c r="GK18" s="1" t="s">
        <v>18</v>
      </c>
      <c r="GP18" s="1" t="s">
        <v>18</v>
      </c>
      <c r="GW18" s="1" t="s">
        <v>18</v>
      </c>
      <c r="HT18" s="1" t="s">
        <v>18</v>
      </c>
      <c r="IC18" s="1" t="s">
        <v>18</v>
      </c>
      <c r="IG18" s="1" t="s">
        <v>18</v>
      </c>
      <c r="IH18" s="1" t="s">
        <v>18</v>
      </c>
      <c r="II18" s="1" t="s">
        <v>18</v>
      </c>
      <c r="IJ18" s="1" t="s">
        <v>4</v>
      </c>
      <c r="IK18" s="1" t="s">
        <v>18</v>
      </c>
      <c r="IL18" s="1" t="s">
        <v>18</v>
      </c>
      <c r="IM18" s="1" t="s">
        <v>18</v>
      </c>
      <c r="IN18" s="1" t="s">
        <v>18</v>
      </c>
      <c r="IO18" s="1" t="s">
        <v>5</v>
      </c>
      <c r="IP18" s="1" t="s">
        <v>9</v>
      </c>
      <c r="IQ18" s="1" t="s">
        <v>5</v>
      </c>
      <c r="IR18" s="1" t="s">
        <v>9</v>
      </c>
      <c r="IS18" s="1" t="s">
        <v>9</v>
      </c>
      <c r="IT18" s="1" t="s">
        <v>9</v>
      </c>
      <c r="IU18" s="1" t="s">
        <v>5</v>
      </c>
      <c r="IV18" s="1" t="s">
        <v>5</v>
      </c>
      <c r="IW18" s="1" t="s">
        <v>5</v>
      </c>
      <c r="IX18" s="1" t="s">
        <v>5</v>
      </c>
      <c r="IY18" s="1" t="s">
        <v>18</v>
      </c>
      <c r="JG18" s="1" t="s">
        <v>3</v>
      </c>
      <c r="JH18" s="1" t="s">
        <v>3</v>
      </c>
      <c r="JI18" s="1" t="s">
        <v>1</v>
      </c>
      <c r="JJ18" s="1" t="s">
        <v>1</v>
      </c>
      <c r="JK18" s="1" t="s">
        <v>1</v>
      </c>
      <c r="JL18" s="1" t="s">
        <v>1</v>
      </c>
      <c r="JM18" s="1" t="s">
        <v>3</v>
      </c>
      <c r="JN18" s="1" t="s">
        <v>3</v>
      </c>
      <c r="JO18" s="1" t="s">
        <v>1</v>
      </c>
      <c r="JP18" s="1" t="s">
        <v>3</v>
      </c>
      <c r="JQ18" s="1" t="s">
        <v>18</v>
      </c>
      <c r="JV18" s="1" t="s">
        <v>18</v>
      </c>
      <c r="KA18" s="1" t="s">
        <v>18</v>
      </c>
      <c r="KF18" s="1" t="s">
        <v>3</v>
      </c>
      <c r="KG18" s="1" t="s">
        <v>1</v>
      </c>
      <c r="KH18" s="1" t="s">
        <v>7</v>
      </c>
      <c r="KI18" s="1" t="s">
        <v>3</v>
      </c>
      <c r="KJ18" s="1" t="s">
        <v>7</v>
      </c>
      <c r="KK18" s="1" t="s">
        <v>3</v>
      </c>
      <c r="KL18" s="1" t="s">
        <v>18</v>
      </c>
      <c r="KP18" s="1" t="s">
        <v>18</v>
      </c>
    </row>
    <row r="19" spans="1:306" x14ac:dyDescent="0.2">
      <c r="A19" s="1" t="s">
        <v>11</v>
      </c>
      <c r="B19" s="1" t="s">
        <v>12</v>
      </c>
      <c r="C19" s="1" t="s">
        <v>55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18</v>
      </c>
      <c r="U19" s="1" t="s">
        <v>4</v>
      </c>
      <c r="V19" s="1" t="s">
        <v>7</v>
      </c>
      <c r="W19" s="1" t="s">
        <v>7</v>
      </c>
      <c r="X19" s="1" t="s">
        <v>7</v>
      </c>
      <c r="Y19" s="1" t="s">
        <v>7</v>
      </c>
      <c r="Z19" s="1" t="s">
        <v>7</v>
      </c>
      <c r="AA19" s="1" t="s">
        <v>7</v>
      </c>
      <c r="AB19" s="1" t="s">
        <v>7</v>
      </c>
      <c r="AC19" s="1" t="s">
        <v>7</v>
      </c>
      <c r="AD19" s="1" t="s">
        <v>7</v>
      </c>
      <c r="AE19" s="1" t="s">
        <v>7</v>
      </c>
      <c r="AF19" s="1" t="s">
        <v>4</v>
      </c>
      <c r="AG19" s="1" t="s">
        <v>7</v>
      </c>
      <c r="AH19" s="1" t="s">
        <v>7</v>
      </c>
      <c r="AI19" s="1" t="s">
        <v>7</v>
      </c>
      <c r="AJ19" s="1" t="s">
        <v>7</v>
      </c>
      <c r="AK19" s="1" t="s">
        <v>53</v>
      </c>
      <c r="AL19" s="1" t="s">
        <v>7</v>
      </c>
      <c r="AM19" s="1" t="s">
        <v>4</v>
      </c>
      <c r="AN19" s="1" t="s">
        <v>7</v>
      </c>
      <c r="AO19" s="1" t="s">
        <v>7</v>
      </c>
      <c r="AP19" s="1" t="s">
        <v>7</v>
      </c>
      <c r="AQ19" s="1" t="s">
        <v>7</v>
      </c>
      <c r="AR19" s="1" t="s">
        <v>7</v>
      </c>
      <c r="AS19" s="1" t="s">
        <v>7</v>
      </c>
      <c r="AT19" s="1" t="s">
        <v>7</v>
      </c>
      <c r="AU19" s="1" t="s">
        <v>7</v>
      </c>
      <c r="AV19" s="1" t="s">
        <v>7</v>
      </c>
      <c r="AW19" s="1" t="s">
        <v>7</v>
      </c>
      <c r="AX19" s="1" t="s">
        <v>7</v>
      </c>
      <c r="AY19" s="1" t="s">
        <v>7</v>
      </c>
      <c r="AZ19" s="1" t="s">
        <v>7</v>
      </c>
      <c r="BA19" s="1" t="s">
        <v>7</v>
      </c>
      <c r="BB19" s="1" t="s">
        <v>7</v>
      </c>
      <c r="BC19" s="1" t="s">
        <v>3</v>
      </c>
      <c r="BD19" s="1" t="s">
        <v>3</v>
      </c>
      <c r="BE19" s="1" t="s">
        <v>1</v>
      </c>
      <c r="BF19" s="1" t="s">
        <v>7</v>
      </c>
      <c r="BG19" s="1" t="s">
        <v>1</v>
      </c>
      <c r="BH19" s="1" t="s">
        <v>3</v>
      </c>
      <c r="BI19" s="1" t="s">
        <v>18</v>
      </c>
      <c r="BS19" s="1" t="s">
        <v>18</v>
      </c>
      <c r="BT19" s="1" t="s">
        <v>18</v>
      </c>
      <c r="BU19" s="1" t="s">
        <v>18</v>
      </c>
      <c r="BV19" s="1" t="s">
        <v>18</v>
      </c>
      <c r="BW19" s="1" t="s">
        <v>18</v>
      </c>
      <c r="BX19" s="1" t="s">
        <v>18</v>
      </c>
      <c r="BY19" s="1" t="s">
        <v>18</v>
      </c>
      <c r="BZ19" s="1" t="s">
        <v>18</v>
      </c>
      <c r="CA19" s="1" t="s">
        <v>18</v>
      </c>
      <c r="CB19" s="1" t="s">
        <v>18</v>
      </c>
      <c r="CC19" s="1" t="s">
        <v>18</v>
      </c>
      <c r="CD19" s="1" t="s">
        <v>18</v>
      </c>
      <c r="CE19" s="1" t="s">
        <v>18</v>
      </c>
      <c r="CF19" s="1" t="s">
        <v>18</v>
      </c>
      <c r="CG19" s="1" t="s">
        <v>18</v>
      </c>
      <c r="CH19" s="1" t="s">
        <v>18</v>
      </c>
      <c r="CI19" s="1" t="s">
        <v>18</v>
      </c>
      <c r="CJ19" s="1" t="s">
        <v>18</v>
      </c>
      <c r="CK19" s="1" t="s">
        <v>18</v>
      </c>
      <c r="CL19" s="1" t="s">
        <v>18</v>
      </c>
      <c r="CM19" s="1" t="s">
        <v>18</v>
      </c>
      <c r="CN19" s="1" t="s">
        <v>18</v>
      </c>
      <c r="CO19" s="1" t="s">
        <v>18</v>
      </c>
      <c r="CP19" s="1" t="s">
        <v>18</v>
      </c>
      <c r="CQ19" s="1" t="s">
        <v>18</v>
      </c>
      <c r="CR19" s="1" t="s">
        <v>18</v>
      </c>
      <c r="CS19" s="1" t="s">
        <v>18</v>
      </c>
      <c r="CT19" s="1" t="s">
        <v>18</v>
      </c>
      <c r="CU19" s="1" t="s">
        <v>18</v>
      </c>
      <c r="CV19" s="1" t="s">
        <v>18</v>
      </c>
      <c r="CW19" s="1" t="s">
        <v>18</v>
      </c>
      <c r="CX19" s="1" t="s">
        <v>18</v>
      </c>
      <c r="CY19" s="1" t="s">
        <v>18</v>
      </c>
      <c r="CZ19" s="1" t="s">
        <v>18</v>
      </c>
      <c r="DA19" s="1" t="s">
        <v>18</v>
      </c>
      <c r="DB19" s="1" t="s">
        <v>18</v>
      </c>
      <c r="DC19" s="1" t="s">
        <v>18</v>
      </c>
      <c r="DD19" s="1" t="s">
        <v>18</v>
      </c>
      <c r="DE19" s="1" t="s">
        <v>18</v>
      </c>
      <c r="DF19" s="1" t="s">
        <v>18</v>
      </c>
      <c r="DG19" s="1" t="s">
        <v>18</v>
      </c>
      <c r="DH19" s="1" t="s">
        <v>18</v>
      </c>
      <c r="DI19" s="1" t="s">
        <v>18</v>
      </c>
      <c r="DJ19" s="1" t="s">
        <v>18</v>
      </c>
      <c r="DK19" s="1" t="s">
        <v>18</v>
      </c>
      <c r="DL19" s="1" t="s">
        <v>18</v>
      </c>
      <c r="DM19" s="1" t="s">
        <v>18</v>
      </c>
      <c r="DN19" s="1" t="s">
        <v>18</v>
      </c>
      <c r="DO19" s="1" t="s">
        <v>18</v>
      </c>
      <c r="DP19" s="1" t="s">
        <v>18</v>
      </c>
      <c r="DQ19" s="1" t="s">
        <v>18</v>
      </c>
      <c r="DR19" s="1" t="s">
        <v>18</v>
      </c>
      <c r="DS19" s="1" t="s">
        <v>18</v>
      </c>
      <c r="DT19" s="1" t="s">
        <v>18</v>
      </c>
      <c r="DU19" s="1" t="s">
        <v>18</v>
      </c>
      <c r="DV19" s="1" t="s">
        <v>18</v>
      </c>
      <c r="DW19" s="1" t="s">
        <v>18</v>
      </c>
      <c r="DX19" s="1" t="s">
        <v>18</v>
      </c>
      <c r="DY19" s="1" t="s">
        <v>18</v>
      </c>
      <c r="DZ19" s="1" t="s">
        <v>18</v>
      </c>
      <c r="EA19" s="1" t="s">
        <v>18</v>
      </c>
      <c r="EB19" s="1" t="s">
        <v>18</v>
      </c>
      <c r="EC19" s="1" t="s">
        <v>18</v>
      </c>
      <c r="ED19" s="1" t="s">
        <v>18</v>
      </c>
      <c r="EE19" s="1" t="s">
        <v>18</v>
      </c>
      <c r="EF19" s="1" t="s">
        <v>18</v>
      </c>
      <c r="EG19" s="1" t="s">
        <v>18</v>
      </c>
      <c r="EH19" s="1" t="s">
        <v>18</v>
      </c>
      <c r="EI19" s="1" t="s">
        <v>18</v>
      </c>
      <c r="EJ19" s="1" t="s">
        <v>18</v>
      </c>
      <c r="EK19" s="1" t="s">
        <v>18</v>
      </c>
      <c r="EL19" s="1" t="s">
        <v>18</v>
      </c>
      <c r="EM19" s="1" t="s">
        <v>18</v>
      </c>
      <c r="EN19" s="1" t="s">
        <v>18</v>
      </c>
      <c r="EO19" s="1" t="s">
        <v>18</v>
      </c>
      <c r="EP19" s="1" t="s">
        <v>18</v>
      </c>
      <c r="EQ19" s="1" t="s">
        <v>18</v>
      </c>
      <c r="ER19" s="1" t="s">
        <v>18</v>
      </c>
      <c r="ES19" s="1" t="s">
        <v>18</v>
      </c>
      <c r="ET19" s="1" t="s">
        <v>18</v>
      </c>
      <c r="EU19" s="1" t="s">
        <v>18</v>
      </c>
      <c r="EV19" s="1" t="s">
        <v>18</v>
      </c>
      <c r="EW19" s="1" t="s">
        <v>18</v>
      </c>
      <c r="EX19" s="1" t="s">
        <v>18</v>
      </c>
      <c r="EY19" s="1" t="s">
        <v>18</v>
      </c>
      <c r="EZ19" s="1" t="s">
        <v>18</v>
      </c>
      <c r="FA19" s="1" t="s">
        <v>18</v>
      </c>
      <c r="FB19" s="1" t="s">
        <v>18</v>
      </c>
      <c r="FC19" s="1" t="s">
        <v>18</v>
      </c>
      <c r="FD19" s="1" t="s">
        <v>18</v>
      </c>
      <c r="FE19" s="1" t="s">
        <v>18</v>
      </c>
      <c r="FF19" s="1" t="s">
        <v>18</v>
      </c>
      <c r="FG19" s="1" t="s">
        <v>18</v>
      </c>
      <c r="FH19" s="1" t="s">
        <v>18</v>
      </c>
      <c r="FI19" s="1" t="s">
        <v>18</v>
      </c>
      <c r="GK19" s="1" t="s">
        <v>18</v>
      </c>
      <c r="GP19" s="1" t="s">
        <v>18</v>
      </c>
      <c r="GW19" s="1" t="s">
        <v>18</v>
      </c>
      <c r="HT19" s="1" t="s">
        <v>18</v>
      </c>
      <c r="IC19" s="1" t="s">
        <v>18</v>
      </c>
      <c r="IG19" s="1" t="s">
        <v>18</v>
      </c>
      <c r="IH19" s="1" t="s">
        <v>4</v>
      </c>
      <c r="II19" s="1" t="s">
        <v>18</v>
      </c>
      <c r="IJ19" s="1" t="s">
        <v>18</v>
      </c>
      <c r="IK19" s="1" t="s">
        <v>18</v>
      </c>
      <c r="IL19" s="1" t="s">
        <v>18</v>
      </c>
      <c r="IM19" s="1" t="s">
        <v>18</v>
      </c>
      <c r="IN19" s="1" t="s">
        <v>18</v>
      </c>
      <c r="IO19" s="1" t="s">
        <v>9</v>
      </c>
      <c r="IP19" s="1" t="s">
        <v>6</v>
      </c>
      <c r="IQ19" s="1" t="s">
        <v>6</v>
      </c>
      <c r="IR19" s="1" t="s">
        <v>6</v>
      </c>
      <c r="IS19" s="1" t="s">
        <v>6</v>
      </c>
      <c r="IT19" s="1" t="s">
        <v>6</v>
      </c>
      <c r="IU19" s="1" t="s">
        <v>9</v>
      </c>
      <c r="IV19" s="1" t="s">
        <v>6</v>
      </c>
      <c r="IW19" s="1" t="s">
        <v>6</v>
      </c>
      <c r="IX19" s="1" t="s">
        <v>9</v>
      </c>
      <c r="IY19" s="1" t="s">
        <v>4</v>
      </c>
      <c r="IZ19" s="1" t="s">
        <v>7</v>
      </c>
      <c r="JA19" s="1" t="s">
        <v>7</v>
      </c>
      <c r="JB19" s="1" t="s">
        <v>7</v>
      </c>
      <c r="JC19" s="1" t="s">
        <v>7</v>
      </c>
      <c r="JD19" s="1" t="s">
        <v>7</v>
      </c>
      <c r="JE19" s="1" t="s">
        <v>7</v>
      </c>
      <c r="JF19" s="1" t="s">
        <v>7</v>
      </c>
      <c r="JG19" s="1" t="s">
        <v>7</v>
      </c>
      <c r="JH19" s="1" t="s">
        <v>7</v>
      </c>
      <c r="JI19" s="1" t="s">
        <v>7</v>
      </c>
      <c r="JJ19" s="1" t="s">
        <v>7</v>
      </c>
      <c r="JK19" s="1" t="s">
        <v>3</v>
      </c>
      <c r="JL19" s="1" t="s">
        <v>3</v>
      </c>
      <c r="JM19" s="1" t="s">
        <v>3</v>
      </c>
      <c r="JN19" s="1" t="s">
        <v>7</v>
      </c>
      <c r="JO19" s="1" t="s">
        <v>1</v>
      </c>
      <c r="JP19" s="1" t="s">
        <v>1</v>
      </c>
      <c r="JQ19" s="1" t="s">
        <v>18</v>
      </c>
      <c r="JV19" s="1" t="s">
        <v>18</v>
      </c>
      <c r="KA19" s="1" t="s">
        <v>18</v>
      </c>
      <c r="KF19" s="1" t="s">
        <v>3</v>
      </c>
      <c r="KG19" s="1" t="s">
        <v>3</v>
      </c>
      <c r="KH19" s="1" t="s">
        <v>1</v>
      </c>
      <c r="KI19" s="1" t="s">
        <v>1</v>
      </c>
      <c r="KJ19" s="1" t="s">
        <v>3</v>
      </c>
      <c r="KK19" s="1" t="s">
        <v>3</v>
      </c>
      <c r="KL19" s="1" t="s">
        <v>18</v>
      </c>
      <c r="KP19" s="1" t="s">
        <v>18</v>
      </c>
    </row>
    <row r="20" spans="1:306" x14ac:dyDescent="0.2">
      <c r="A20" s="1" t="s">
        <v>0</v>
      </c>
      <c r="B20" s="1" t="s">
        <v>12</v>
      </c>
      <c r="C20" s="1" t="s">
        <v>55</v>
      </c>
      <c r="D20" s="1" t="s">
        <v>3</v>
      </c>
      <c r="E20" s="1" t="s">
        <v>3</v>
      </c>
      <c r="F20" s="1" t="s">
        <v>3</v>
      </c>
      <c r="G20" s="1" t="s">
        <v>54</v>
      </c>
      <c r="H20" s="1" t="s">
        <v>1</v>
      </c>
      <c r="I20" s="1" t="s">
        <v>4</v>
      </c>
      <c r="J20" s="1" t="s">
        <v>53</v>
      </c>
      <c r="K20" s="1" t="s">
        <v>3</v>
      </c>
      <c r="L20" s="1" t="s">
        <v>3</v>
      </c>
      <c r="M20" s="1" t="s">
        <v>53</v>
      </c>
      <c r="N20" s="1" t="s">
        <v>3</v>
      </c>
      <c r="O20" s="1" t="s">
        <v>53</v>
      </c>
      <c r="P20" s="1" t="s">
        <v>53</v>
      </c>
      <c r="Q20" s="1" t="s">
        <v>3</v>
      </c>
      <c r="R20" s="1" t="s">
        <v>53</v>
      </c>
      <c r="S20" s="1" t="s">
        <v>3</v>
      </c>
      <c r="T20" s="1" t="s">
        <v>53</v>
      </c>
      <c r="U20" s="1" t="s">
        <v>18</v>
      </c>
      <c r="AF20" s="1" t="s">
        <v>18</v>
      </c>
      <c r="AM20" s="1" t="s">
        <v>4</v>
      </c>
      <c r="AN20" s="1" t="s">
        <v>3</v>
      </c>
      <c r="AO20" s="1" t="s">
        <v>53</v>
      </c>
      <c r="AP20" s="1" t="s">
        <v>3</v>
      </c>
      <c r="AQ20" s="1" t="s">
        <v>3</v>
      </c>
      <c r="AR20" s="1" t="s">
        <v>3</v>
      </c>
      <c r="AS20" s="1" t="s">
        <v>3</v>
      </c>
      <c r="AT20" s="1" t="s">
        <v>2</v>
      </c>
      <c r="AU20" s="1" t="s">
        <v>53</v>
      </c>
      <c r="AV20" s="1" t="s">
        <v>3</v>
      </c>
      <c r="AW20" s="1" t="s">
        <v>3</v>
      </c>
      <c r="AX20" s="1" t="s">
        <v>52</v>
      </c>
      <c r="AY20" s="1" t="s">
        <v>52</v>
      </c>
      <c r="AZ20" s="1" t="s">
        <v>7</v>
      </c>
      <c r="BA20" s="1" t="s">
        <v>2</v>
      </c>
      <c r="BB20" s="1" t="s">
        <v>3</v>
      </c>
      <c r="BC20" s="1" t="s">
        <v>53</v>
      </c>
      <c r="BD20" s="1" t="s">
        <v>53</v>
      </c>
      <c r="BE20" s="1" t="s">
        <v>53</v>
      </c>
      <c r="BF20" s="1" t="s">
        <v>53</v>
      </c>
      <c r="BG20" s="1" t="s">
        <v>53</v>
      </c>
      <c r="BH20" s="1" t="s">
        <v>53</v>
      </c>
      <c r="BI20" s="1" t="s">
        <v>4</v>
      </c>
      <c r="BJ20" s="1" t="s">
        <v>3</v>
      </c>
      <c r="BK20" s="1" t="s">
        <v>3</v>
      </c>
      <c r="BL20" s="1" t="s">
        <v>3</v>
      </c>
      <c r="BM20" s="1" t="s">
        <v>3</v>
      </c>
      <c r="BN20" s="1" t="s">
        <v>3</v>
      </c>
      <c r="BO20" s="1" t="s">
        <v>3</v>
      </c>
      <c r="BP20" s="1" t="s">
        <v>3</v>
      </c>
      <c r="BQ20" s="1" t="s">
        <v>3</v>
      </c>
      <c r="BR20" s="1" t="s">
        <v>3</v>
      </c>
      <c r="BS20" s="1" t="s">
        <v>4</v>
      </c>
      <c r="BT20" s="1" t="s">
        <v>4</v>
      </c>
      <c r="BU20" s="1" t="s">
        <v>18</v>
      </c>
      <c r="BV20" s="1" t="s">
        <v>18</v>
      </c>
      <c r="BW20" s="1" t="s">
        <v>18</v>
      </c>
      <c r="BX20" s="1" t="s">
        <v>18</v>
      </c>
      <c r="BY20" s="1" t="s">
        <v>18</v>
      </c>
      <c r="BZ20" s="1" t="s">
        <v>18</v>
      </c>
      <c r="CA20" s="1" t="s">
        <v>18</v>
      </c>
      <c r="CB20" s="1" t="s">
        <v>18</v>
      </c>
      <c r="CC20" s="1" t="s">
        <v>18</v>
      </c>
      <c r="CD20" s="1" t="s">
        <v>18</v>
      </c>
      <c r="CE20" s="1" t="s">
        <v>18</v>
      </c>
      <c r="CF20" s="1" t="s">
        <v>18</v>
      </c>
      <c r="CG20" s="1" t="s">
        <v>18</v>
      </c>
      <c r="CH20" s="1" t="s">
        <v>18</v>
      </c>
      <c r="CI20" s="1" t="s">
        <v>18</v>
      </c>
      <c r="CJ20" s="1" t="s">
        <v>18</v>
      </c>
      <c r="CK20" s="1" t="s">
        <v>18</v>
      </c>
      <c r="CL20" s="1" t="s">
        <v>18</v>
      </c>
      <c r="CM20" s="1" t="s">
        <v>18</v>
      </c>
      <c r="CN20" s="1" t="s">
        <v>18</v>
      </c>
      <c r="CO20" s="1" t="s">
        <v>18</v>
      </c>
      <c r="CP20" s="1" t="s">
        <v>18</v>
      </c>
      <c r="CQ20" s="1" t="s">
        <v>18</v>
      </c>
      <c r="CR20" s="1" t="s">
        <v>18</v>
      </c>
      <c r="CS20" s="1" t="s">
        <v>18</v>
      </c>
      <c r="CT20" s="1" t="s">
        <v>18</v>
      </c>
      <c r="CU20" s="1" t="s">
        <v>18</v>
      </c>
      <c r="CV20" s="1" t="s">
        <v>18</v>
      </c>
      <c r="CW20" s="1" t="s">
        <v>4</v>
      </c>
      <c r="CX20" s="1" t="s">
        <v>18</v>
      </c>
      <c r="CY20" s="1" t="s">
        <v>18</v>
      </c>
      <c r="CZ20" s="1" t="s">
        <v>18</v>
      </c>
      <c r="DA20" s="1" t="s">
        <v>18</v>
      </c>
      <c r="DB20" s="1" t="s">
        <v>18</v>
      </c>
      <c r="DC20" s="1" t="s">
        <v>18</v>
      </c>
      <c r="DD20" s="1" t="s">
        <v>18</v>
      </c>
      <c r="DE20" s="1" t="s">
        <v>18</v>
      </c>
      <c r="DF20" s="1" t="s">
        <v>18</v>
      </c>
      <c r="DG20" s="1" t="s">
        <v>18</v>
      </c>
      <c r="DH20" s="1" t="s">
        <v>18</v>
      </c>
      <c r="DI20" s="1" t="s">
        <v>18</v>
      </c>
      <c r="DJ20" s="1" t="s">
        <v>18</v>
      </c>
      <c r="DK20" s="1" t="s">
        <v>18</v>
      </c>
      <c r="DL20" s="1" t="s">
        <v>18</v>
      </c>
      <c r="DM20" s="1" t="s">
        <v>18</v>
      </c>
      <c r="DN20" s="1" t="s">
        <v>18</v>
      </c>
      <c r="DO20" s="1" t="s">
        <v>18</v>
      </c>
      <c r="DP20" s="1" t="s">
        <v>18</v>
      </c>
      <c r="DQ20" s="1" t="s">
        <v>18</v>
      </c>
      <c r="DR20" s="1" t="s">
        <v>18</v>
      </c>
      <c r="DS20" s="1" t="s">
        <v>18</v>
      </c>
      <c r="DT20" s="1" t="s">
        <v>18</v>
      </c>
      <c r="DU20" s="1" t="s">
        <v>18</v>
      </c>
      <c r="DV20" s="1" t="s">
        <v>18</v>
      </c>
      <c r="DW20" s="1" t="s">
        <v>18</v>
      </c>
      <c r="DX20" s="1" t="s">
        <v>18</v>
      </c>
      <c r="DY20" s="1" t="s">
        <v>18</v>
      </c>
      <c r="DZ20" s="1" t="s">
        <v>18</v>
      </c>
      <c r="EA20" s="1" t="s">
        <v>18</v>
      </c>
      <c r="EB20" s="1" t="s">
        <v>18</v>
      </c>
      <c r="EC20" s="1" t="s">
        <v>18</v>
      </c>
      <c r="ED20" s="1" t="s">
        <v>18</v>
      </c>
      <c r="EE20" s="1" t="s">
        <v>18</v>
      </c>
      <c r="EF20" s="1" t="s">
        <v>18</v>
      </c>
      <c r="EG20" s="1" t="s">
        <v>18</v>
      </c>
      <c r="EH20" s="1" t="s">
        <v>18</v>
      </c>
      <c r="EI20" s="1" t="s">
        <v>18</v>
      </c>
      <c r="EJ20" s="1" t="s">
        <v>18</v>
      </c>
      <c r="EK20" s="1" t="s">
        <v>18</v>
      </c>
      <c r="EL20" s="1" t="s">
        <v>18</v>
      </c>
      <c r="EM20" s="1" t="s">
        <v>18</v>
      </c>
      <c r="EN20" s="1" t="s">
        <v>18</v>
      </c>
      <c r="EO20" s="1" t="s">
        <v>18</v>
      </c>
      <c r="EP20" s="1" t="s">
        <v>18</v>
      </c>
      <c r="EQ20" s="1" t="s">
        <v>18</v>
      </c>
      <c r="ER20" s="1" t="s">
        <v>18</v>
      </c>
      <c r="ES20" s="1" t="s">
        <v>18</v>
      </c>
      <c r="ET20" s="1" t="s">
        <v>18</v>
      </c>
      <c r="EU20" s="1" t="s">
        <v>18</v>
      </c>
      <c r="EV20" s="1" t="s">
        <v>18</v>
      </c>
      <c r="EW20" s="1" t="s">
        <v>18</v>
      </c>
      <c r="EX20" s="1" t="s">
        <v>18</v>
      </c>
      <c r="EY20" s="1" t="s">
        <v>18</v>
      </c>
      <c r="EZ20" s="1" t="s">
        <v>18</v>
      </c>
      <c r="FA20" s="1" t="s">
        <v>18</v>
      </c>
      <c r="FB20" s="1" t="s">
        <v>18</v>
      </c>
      <c r="FC20" s="1" t="s">
        <v>18</v>
      </c>
      <c r="FD20" s="1" t="s">
        <v>18</v>
      </c>
      <c r="FE20" s="1" t="s">
        <v>18</v>
      </c>
      <c r="FF20" s="1" t="s">
        <v>18</v>
      </c>
      <c r="FG20" s="1" t="s">
        <v>18</v>
      </c>
      <c r="FH20" s="1" t="s">
        <v>18</v>
      </c>
      <c r="FI20" s="1" t="s">
        <v>18</v>
      </c>
      <c r="FJ20" s="1" t="s">
        <v>3</v>
      </c>
      <c r="FK20" s="1" t="s">
        <v>3</v>
      </c>
      <c r="FL20" s="1" t="s">
        <v>3</v>
      </c>
      <c r="FM20" s="1" t="s">
        <v>3</v>
      </c>
      <c r="FN20" s="1" t="s">
        <v>3</v>
      </c>
      <c r="FO20" s="1" t="s">
        <v>3</v>
      </c>
      <c r="FP20" s="1" t="s">
        <v>1</v>
      </c>
      <c r="FQ20" s="1" t="s">
        <v>3</v>
      </c>
      <c r="FR20" s="1" t="s">
        <v>3</v>
      </c>
      <c r="FS20" s="1" t="s">
        <v>3</v>
      </c>
      <c r="FT20" s="1" t="s">
        <v>3</v>
      </c>
      <c r="FU20" s="1" t="s">
        <v>3</v>
      </c>
      <c r="FV20" s="1" t="s">
        <v>2</v>
      </c>
      <c r="FW20" s="1" t="s">
        <v>2</v>
      </c>
      <c r="FX20" s="1" t="s">
        <v>3</v>
      </c>
      <c r="FY20" s="1" t="s">
        <v>2</v>
      </c>
      <c r="FZ20" s="1" t="s">
        <v>7</v>
      </c>
      <c r="GA20" s="1" t="s">
        <v>3</v>
      </c>
      <c r="GB20" s="1" t="s">
        <v>3</v>
      </c>
      <c r="GC20" s="1" t="s">
        <v>3</v>
      </c>
      <c r="GD20" s="1" t="s">
        <v>3</v>
      </c>
      <c r="GE20" s="1" t="s">
        <v>3</v>
      </c>
      <c r="GF20" s="1" t="s">
        <v>1</v>
      </c>
      <c r="GG20" s="1" t="s">
        <v>1</v>
      </c>
      <c r="GH20" s="1" t="s">
        <v>3</v>
      </c>
      <c r="GI20" s="1" t="s">
        <v>3</v>
      </c>
      <c r="GJ20" s="1" t="s">
        <v>1</v>
      </c>
      <c r="GK20" s="1" t="s">
        <v>18</v>
      </c>
      <c r="GP20" s="1" t="s">
        <v>18</v>
      </c>
      <c r="GW20" s="1" t="s">
        <v>18</v>
      </c>
      <c r="HT20" s="1" t="s">
        <v>18</v>
      </c>
      <c r="IC20" s="1" t="s">
        <v>18</v>
      </c>
      <c r="IG20" s="1" t="s">
        <v>4</v>
      </c>
      <c r="IH20" s="1" t="s">
        <v>18</v>
      </c>
      <c r="II20" s="1" t="s">
        <v>18</v>
      </c>
      <c r="IJ20" s="1" t="s">
        <v>4</v>
      </c>
      <c r="IK20" s="1" t="s">
        <v>18</v>
      </c>
      <c r="IL20" s="1" t="s">
        <v>18</v>
      </c>
      <c r="IM20" s="1" t="s">
        <v>18</v>
      </c>
      <c r="IN20" s="1" t="s">
        <v>18</v>
      </c>
      <c r="IO20" s="1" t="s">
        <v>9</v>
      </c>
      <c r="IP20" s="1" t="s">
        <v>9</v>
      </c>
      <c r="IQ20" s="1" t="s">
        <v>9</v>
      </c>
      <c r="IR20" s="1" t="s">
        <v>9</v>
      </c>
      <c r="IS20" s="1" t="s">
        <v>9</v>
      </c>
      <c r="IT20" s="1" t="s">
        <v>9</v>
      </c>
      <c r="IU20" s="1" t="s">
        <v>9</v>
      </c>
      <c r="IV20" s="1" t="s">
        <v>9</v>
      </c>
      <c r="IW20" s="1" t="s">
        <v>9</v>
      </c>
      <c r="IX20" s="1" t="s">
        <v>9</v>
      </c>
      <c r="IY20" s="1" t="s">
        <v>18</v>
      </c>
      <c r="JG20" s="1" t="s">
        <v>3</v>
      </c>
      <c r="JH20" s="1" t="s">
        <v>3</v>
      </c>
      <c r="JI20" s="1" t="s">
        <v>3</v>
      </c>
      <c r="JJ20" s="1" t="s">
        <v>3</v>
      </c>
      <c r="JK20" s="1" t="s">
        <v>3</v>
      </c>
      <c r="JL20" s="1" t="s">
        <v>3</v>
      </c>
      <c r="JM20" s="1" t="s">
        <v>3</v>
      </c>
      <c r="JN20" s="1" t="s">
        <v>3</v>
      </c>
      <c r="JO20" s="1" t="s">
        <v>54</v>
      </c>
      <c r="JP20" s="1" t="s">
        <v>54</v>
      </c>
      <c r="JQ20" s="1" t="s">
        <v>18</v>
      </c>
      <c r="JV20" s="1" t="s">
        <v>18</v>
      </c>
      <c r="KA20" s="1" t="s">
        <v>18</v>
      </c>
      <c r="KF20" s="1" t="s">
        <v>54</v>
      </c>
      <c r="KG20" s="1" t="s">
        <v>54</v>
      </c>
      <c r="KH20" s="1" t="s">
        <v>54</v>
      </c>
      <c r="KI20" s="1" t="s">
        <v>54</v>
      </c>
      <c r="KJ20" s="1" t="s">
        <v>54</v>
      </c>
      <c r="KK20" s="1" t="s">
        <v>54</v>
      </c>
      <c r="KL20" s="1" t="s">
        <v>18</v>
      </c>
      <c r="KP20" s="1" t="s">
        <v>18</v>
      </c>
    </row>
    <row r="21" spans="1:306" x14ac:dyDescent="0.2">
      <c r="A21" s="1" t="s">
        <v>11</v>
      </c>
      <c r="B21" s="1" t="s">
        <v>12</v>
      </c>
      <c r="C21" s="1" t="s">
        <v>55</v>
      </c>
      <c r="D21" s="1" t="s">
        <v>1</v>
      </c>
      <c r="E21" s="1" t="s">
        <v>3</v>
      </c>
      <c r="F21" s="1" t="s">
        <v>3</v>
      </c>
      <c r="G21" s="1" t="s">
        <v>54</v>
      </c>
      <c r="H21" s="1" t="s">
        <v>2</v>
      </c>
      <c r="I21" s="1" t="s">
        <v>18</v>
      </c>
      <c r="U21" s="1" t="s">
        <v>18</v>
      </c>
      <c r="AF21" s="1" t="s">
        <v>18</v>
      </c>
      <c r="AM21" s="1" t="s">
        <v>18</v>
      </c>
      <c r="BI21" s="1" t="s">
        <v>18</v>
      </c>
      <c r="BS21" s="1" t="s">
        <v>18</v>
      </c>
      <c r="BT21" s="1" t="s">
        <v>18</v>
      </c>
      <c r="BU21" s="1" t="s">
        <v>18</v>
      </c>
      <c r="BV21" s="1" t="s">
        <v>18</v>
      </c>
      <c r="BW21" s="1" t="s">
        <v>18</v>
      </c>
      <c r="BX21" s="1" t="s">
        <v>18</v>
      </c>
      <c r="BY21" s="1" t="s">
        <v>18</v>
      </c>
      <c r="BZ21" s="1" t="s">
        <v>18</v>
      </c>
      <c r="CA21" s="1" t="s">
        <v>18</v>
      </c>
      <c r="CB21" s="1" t="s">
        <v>18</v>
      </c>
      <c r="CC21" s="1" t="s">
        <v>18</v>
      </c>
      <c r="CD21" s="1" t="s">
        <v>18</v>
      </c>
      <c r="CE21" s="1" t="s">
        <v>18</v>
      </c>
      <c r="CF21" s="1" t="s">
        <v>18</v>
      </c>
      <c r="CG21" s="1" t="s">
        <v>18</v>
      </c>
      <c r="CH21" s="1" t="s">
        <v>18</v>
      </c>
      <c r="CI21" s="1" t="s">
        <v>18</v>
      </c>
      <c r="CJ21" s="1" t="s">
        <v>18</v>
      </c>
      <c r="CK21" s="1" t="s">
        <v>18</v>
      </c>
      <c r="CL21" s="1" t="s">
        <v>18</v>
      </c>
      <c r="CM21" s="1" t="s">
        <v>18</v>
      </c>
      <c r="CN21" s="1" t="s">
        <v>18</v>
      </c>
      <c r="CO21" s="1" t="s">
        <v>18</v>
      </c>
      <c r="CP21" s="1" t="s">
        <v>18</v>
      </c>
      <c r="CQ21" s="1" t="s">
        <v>18</v>
      </c>
      <c r="CR21" s="1" t="s">
        <v>18</v>
      </c>
      <c r="CS21" s="1" t="s">
        <v>18</v>
      </c>
      <c r="CT21" s="1" t="s">
        <v>18</v>
      </c>
      <c r="CU21" s="1" t="s">
        <v>18</v>
      </c>
      <c r="CV21" s="1" t="s">
        <v>18</v>
      </c>
      <c r="CW21" s="1" t="s">
        <v>18</v>
      </c>
      <c r="CX21" s="1" t="s">
        <v>18</v>
      </c>
      <c r="CY21" s="1" t="s">
        <v>18</v>
      </c>
      <c r="CZ21" s="1" t="s">
        <v>18</v>
      </c>
      <c r="DA21" s="1" t="s">
        <v>18</v>
      </c>
      <c r="DB21" s="1" t="s">
        <v>18</v>
      </c>
      <c r="DC21" s="1" t="s">
        <v>18</v>
      </c>
      <c r="DD21" s="1" t="s">
        <v>18</v>
      </c>
      <c r="DE21" s="1" t="s">
        <v>18</v>
      </c>
      <c r="DF21" s="1" t="s">
        <v>18</v>
      </c>
      <c r="DG21" s="1" t="s">
        <v>18</v>
      </c>
      <c r="DH21" s="1" t="s">
        <v>18</v>
      </c>
      <c r="DI21" s="1" t="s">
        <v>18</v>
      </c>
      <c r="DJ21" s="1" t="s">
        <v>18</v>
      </c>
      <c r="DK21" s="1" t="s">
        <v>18</v>
      </c>
      <c r="DL21" s="1" t="s">
        <v>18</v>
      </c>
      <c r="DM21" s="1" t="s">
        <v>18</v>
      </c>
      <c r="DN21" s="1" t="s">
        <v>18</v>
      </c>
      <c r="DO21" s="1" t="s">
        <v>18</v>
      </c>
      <c r="DP21" s="1" t="s">
        <v>18</v>
      </c>
      <c r="DQ21" s="1" t="s">
        <v>18</v>
      </c>
      <c r="DR21" s="1" t="s">
        <v>18</v>
      </c>
      <c r="DS21" s="1" t="s">
        <v>18</v>
      </c>
      <c r="DT21" s="1" t="s">
        <v>18</v>
      </c>
      <c r="DU21" s="1" t="s">
        <v>18</v>
      </c>
      <c r="DV21" s="1" t="s">
        <v>18</v>
      </c>
      <c r="DW21" s="1" t="s">
        <v>18</v>
      </c>
      <c r="DX21" s="1" t="s">
        <v>18</v>
      </c>
      <c r="DY21" s="1" t="s">
        <v>18</v>
      </c>
      <c r="DZ21" s="1" t="s">
        <v>18</v>
      </c>
      <c r="EA21" s="1" t="s">
        <v>18</v>
      </c>
      <c r="EB21" s="1" t="s">
        <v>18</v>
      </c>
      <c r="EC21" s="1" t="s">
        <v>18</v>
      </c>
      <c r="ED21" s="1" t="s">
        <v>18</v>
      </c>
      <c r="EE21" s="1" t="s">
        <v>18</v>
      </c>
      <c r="EF21" s="1" t="s">
        <v>18</v>
      </c>
      <c r="EG21" s="1" t="s">
        <v>18</v>
      </c>
      <c r="EH21" s="1" t="s">
        <v>18</v>
      </c>
      <c r="EI21" s="1" t="s">
        <v>18</v>
      </c>
      <c r="EJ21" s="1" t="s">
        <v>18</v>
      </c>
      <c r="EK21" s="1" t="s">
        <v>18</v>
      </c>
      <c r="EL21" s="1" t="s">
        <v>18</v>
      </c>
      <c r="EM21" s="1" t="s">
        <v>18</v>
      </c>
      <c r="EN21" s="1" t="s">
        <v>18</v>
      </c>
      <c r="EO21" s="1" t="s">
        <v>18</v>
      </c>
      <c r="EP21" s="1" t="s">
        <v>18</v>
      </c>
      <c r="EQ21" s="1" t="s">
        <v>18</v>
      </c>
      <c r="ER21" s="1" t="s">
        <v>18</v>
      </c>
      <c r="ES21" s="1" t="s">
        <v>18</v>
      </c>
      <c r="ET21" s="1" t="s">
        <v>18</v>
      </c>
      <c r="EU21" s="1" t="s">
        <v>18</v>
      </c>
      <c r="EV21" s="1" t="s">
        <v>18</v>
      </c>
      <c r="EW21" s="1" t="s">
        <v>18</v>
      </c>
      <c r="EX21" s="1" t="s">
        <v>18</v>
      </c>
      <c r="EY21" s="1" t="s">
        <v>18</v>
      </c>
      <c r="EZ21" s="1" t="s">
        <v>18</v>
      </c>
      <c r="FA21" s="1" t="s">
        <v>18</v>
      </c>
      <c r="FB21" s="1" t="s">
        <v>18</v>
      </c>
      <c r="FC21" s="1" t="s">
        <v>18</v>
      </c>
      <c r="FD21" s="1" t="s">
        <v>18</v>
      </c>
      <c r="FE21" s="1" t="s">
        <v>18</v>
      </c>
      <c r="FF21" s="1" t="s">
        <v>18</v>
      </c>
      <c r="FG21" s="1" t="s">
        <v>18</v>
      </c>
      <c r="FH21" s="1" t="s">
        <v>18</v>
      </c>
      <c r="FI21" s="1" t="s">
        <v>18</v>
      </c>
      <c r="GK21" s="1" t="s">
        <v>18</v>
      </c>
      <c r="GP21" s="1" t="s">
        <v>18</v>
      </c>
      <c r="GW21" s="1" t="s">
        <v>18</v>
      </c>
      <c r="HT21" s="1" t="s">
        <v>18</v>
      </c>
      <c r="IC21" s="1" t="s">
        <v>18</v>
      </c>
      <c r="IG21" s="1" t="s">
        <v>4</v>
      </c>
      <c r="IH21" s="1" t="s">
        <v>4</v>
      </c>
      <c r="II21" s="1" t="s">
        <v>18</v>
      </c>
      <c r="IJ21" s="1" t="s">
        <v>18</v>
      </c>
      <c r="IK21" s="1" t="s">
        <v>18</v>
      </c>
      <c r="IL21" s="1" t="s">
        <v>18</v>
      </c>
      <c r="IM21" s="1" t="s">
        <v>18</v>
      </c>
      <c r="IN21" s="1" t="s">
        <v>18</v>
      </c>
      <c r="IO21" s="1" t="s">
        <v>5</v>
      </c>
      <c r="IP21" s="1" t="s">
        <v>6</v>
      </c>
      <c r="IQ21" s="1" t="s">
        <v>5</v>
      </c>
      <c r="IR21" s="1" t="s">
        <v>6</v>
      </c>
      <c r="IS21" s="1" t="s">
        <v>5</v>
      </c>
      <c r="IT21" s="1" t="s">
        <v>5</v>
      </c>
      <c r="IU21" s="1" t="s">
        <v>5</v>
      </c>
      <c r="IV21" s="1" t="s">
        <v>9</v>
      </c>
      <c r="IW21" s="1" t="s">
        <v>5</v>
      </c>
      <c r="IX21" s="1" t="s">
        <v>9</v>
      </c>
      <c r="IY21" s="1" t="s">
        <v>18</v>
      </c>
      <c r="JG21" s="1" t="s">
        <v>1</v>
      </c>
      <c r="JH21" s="1" t="s">
        <v>52</v>
      </c>
      <c r="JI21" s="1" t="s">
        <v>54</v>
      </c>
      <c r="JJ21" s="1" t="s">
        <v>54</v>
      </c>
      <c r="JK21" s="1" t="s">
        <v>3</v>
      </c>
      <c r="JL21" s="1" t="s">
        <v>3</v>
      </c>
      <c r="JM21" s="1" t="s">
        <v>54</v>
      </c>
      <c r="JN21" s="1" t="s">
        <v>3</v>
      </c>
      <c r="JO21" s="1" t="s">
        <v>54</v>
      </c>
      <c r="JP21" s="1" t="s">
        <v>54</v>
      </c>
      <c r="JQ21" s="1" t="s">
        <v>18</v>
      </c>
      <c r="JV21" s="1" t="s">
        <v>18</v>
      </c>
      <c r="KA21" s="1" t="s">
        <v>18</v>
      </c>
      <c r="KF21" s="1" t="s">
        <v>1</v>
      </c>
      <c r="KG21" s="1" t="s">
        <v>54</v>
      </c>
      <c r="KH21" s="1" t="s">
        <v>7</v>
      </c>
      <c r="KI21" s="1" t="s">
        <v>3</v>
      </c>
      <c r="KJ21" s="1" t="s">
        <v>3</v>
      </c>
      <c r="KK21" s="1" t="s">
        <v>3</v>
      </c>
      <c r="KL21" s="1" t="s">
        <v>4</v>
      </c>
      <c r="KM21" s="1" t="s">
        <v>1</v>
      </c>
      <c r="KN21" s="1" t="s">
        <v>1</v>
      </c>
      <c r="KO21" s="1" t="s">
        <v>1</v>
      </c>
      <c r="KP21" s="1" t="s">
        <v>18</v>
      </c>
    </row>
    <row r="22" spans="1:306" x14ac:dyDescent="0.2">
      <c r="A22" s="1" t="s">
        <v>11</v>
      </c>
      <c r="B22" s="1" t="s">
        <v>12</v>
      </c>
      <c r="C22" s="1" t="s">
        <v>55</v>
      </c>
      <c r="D22" s="1" t="s">
        <v>7</v>
      </c>
      <c r="E22" s="1" t="s">
        <v>7</v>
      </c>
      <c r="F22" s="1" t="s">
        <v>7</v>
      </c>
      <c r="G22" s="1" t="s">
        <v>52</v>
      </c>
      <c r="H22" s="1" t="s">
        <v>2</v>
      </c>
      <c r="I22" s="1" t="s">
        <v>4</v>
      </c>
      <c r="J22" s="1" t="s">
        <v>3</v>
      </c>
      <c r="K22" s="1" t="s">
        <v>1</v>
      </c>
      <c r="L22" s="1" t="s">
        <v>3</v>
      </c>
      <c r="M22" s="1" t="s">
        <v>1</v>
      </c>
      <c r="N22" s="1" t="s">
        <v>3</v>
      </c>
      <c r="O22" s="1" t="s">
        <v>2</v>
      </c>
      <c r="P22" s="1" t="s">
        <v>3</v>
      </c>
      <c r="Q22" s="1" t="s">
        <v>3</v>
      </c>
      <c r="R22" s="1" t="s">
        <v>53</v>
      </c>
      <c r="S22" s="1" t="s">
        <v>7</v>
      </c>
      <c r="T22" s="1" t="s">
        <v>53</v>
      </c>
      <c r="U22" s="1" t="s">
        <v>18</v>
      </c>
      <c r="AF22" s="1" t="s">
        <v>18</v>
      </c>
      <c r="AM22" s="1" t="s">
        <v>18</v>
      </c>
      <c r="BI22" s="1" t="s">
        <v>18</v>
      </c>
      <c r="BS22" s="1" t="s">
        <v>18</v>
      </c>
      <c r="BT22" s="1" t="s">
        <v>18</v>
      </c>
      <c r="BU22" s="1" t="s">
        <v>18</v>
      </c>
      <c r="BV22" s="1" t="s">
        <v>18</v>
      </c>
      <c r="BW22" s="1" t="s">
        <v>18</v>
      </c>
      <c r="BX22" s="1" t="s">
        <v>18</v>
      </c>
      <c r="BY22" s="1" t="s">
        <v>18</v>
      </c>
      <c r="BZ22" s="1" t="s">
        <v>18</v>
      </c>
      <c r="CA22" s="1" t="s">
        <v>18</v>
      </c>
      <c r="CB22" s="1" t="s">
        <v>18</v>
      </c>
      <c r="CC22" s="1" t="s">
        <v>18</v>
      </c>
      <c r="CD22" s="1" t="s">
        <v>18</v>
      </c>
      <c r="CE22" s="1" t="s">
        <v>18</v>
      </c>
      <c r="CF22" s="1" t="s">
        <v>18</v>
      </c>
      <c r="CG22" s="1" t="s">
        <v>18</v>
      </c>
      <c r="CH22" s="1" t="s">
        <v>18</v>
      </c>
      <c r="CI22" s="1" t="s">
        <v>18</v>
      </c>
      <c r="CJ22" s="1" t="s">
        <v>18</v>
      </c>
      <c r="CK22" s="1" t="s">
        <v>18</v>
      </c>
      <c r="CL22" s="1" t="s">
        <v>18</v>
      </c>
      <c r="CM22" s="1" t="s">
        <v>18</v>
      </c>
      <c r="CN22" s="1" t="s">
        <v>18</v>
      </c>
      <c r="CO22" s="1" t="s">
        <v>18</v>
      </c>
      <c r="CP22" s="1" t="s">
        <v>18</v>
      </c>
      <c r="CQ22" s="1" t="s">
        <v>18</v>
      </c>
      <c r="CR22" s="1" t="s">
        <v>18</v>
      </c>
      <c r="CS22" s="1" t="s">
        <v>18</v>
      </c>
      <c r="CT22" s="1" t="s">
        <v>18</v>
      </c>
      <c r="CU22" s="1" t="s">
        <v>18</v>
      </c>
      <c r="CV22" s="1" t="s">
        <v>18</v>
      </c>
      <c r="CW22" s="1" t="s">
        <v>18</v>
      </c>
      <c r="CX22" s="1" t="s">
        <v>18</v>
      </c>
      <c r="CY22" s="1" t="s">
        <v>18</v>
      </c>
      <c r="CZ22" s="1" t="s">
        <v>18</v>
      </c>
      <c r="DA22" s="1" t="s">
        <v>18</v>
      </c>
      <c r="DB22" s="1" t="s">
        <v>18</v>
      </c>
      <c r="DC22" s="1" t="s">
        <v>18</v>
      </c>
      <c r="DD22" s="1" t="s">
        <v>18</v>
      </c>
      <c r="DE22" s="1" t="s">
        <v>18</v>
      </c>
      <c r="DF22" s="1" t="s">
        <v>18</v>
      </c>
      <c r="DG22" s="1" t="s">
        <v>18</v>
      </c>
      <c r="DH22" s="1" t="s">
        <v>18</v>
      </c>
      <c r="DI22" s="1" t="s">
        <v>18</v>
      </c>
      <c r="DJ22" s="1" t="s">
        <v>18</v>
      </c>
      <c r="DK22" s="1" t="s">
        <v>18</v>
      </c>
      <c r="DL22" s="1" t="s">
        <v>18</v>
      </c>
      <c r="DM22" s="1" t="s">
        <v>18</v>
      </c>
      <c r="DN22" s="1" t="s">
        <v>18</v>
      </c>
      <c r="DO22" s="1" t="s">
        <v>18</v>
      </c>
      <c r="DP22" s="1" t="s">
        <v>18</v>
      </c>
      <c r="DQ22" s="1" t="s">
        <v>18</v>
      </c>
      <c r="DR22" s="1" t="s">
        <v>18</v>
      </c>
      <c r="DS22" s="1" t="s">
        <v>18</v>
      </c>
      <c r="DT22" s="1" t="s">
        <v>18</v>
      </c>
      <c r="DU22" s="1" t="s">
        <v>18</v>
      </c>
      <c r="DV22" s="1" t="s">
        <v>18</v>
      </c>
      <c r="DW22" s="1" t="s">
        <v>18</v>
      </c>
      <c r="DX22" s="1" t="s">
        <v>18</v>
      </c>
      <c r="DY22" s="1" t="s">
        <v>18</v>
      </c>
      <c r="DZ22" s="1" t="s">
        <v>18</v>
      </c>
      <c r="EA22" s="1" t="s">
        <v>18</v>
      </c>
      <c r="EB22" s="1" t="s">
        <v>18</v>
      </c>
      <c r="EC22" s="1" t="s">
        <v>18</v>
      </c>
      <c r="ED22" s="1" t="s">
        <v>18</v>
      </c>
      <c r="EE22" s="1" t="s">
        <v>18</v>
      </c>
      <c r="EF22" s="1" t="s">
        <v>18</v>
      </c>
      <c r="EG22" s="1" t="s">
        <v>18</v>
      </c>
      <c r="EH22" s="1" t="s">
        <v>18</v>
      </c>
      <c r="EI22" s="1" t="s">
        <v>18</v>
      </c>
      <c r="EJ22" s="1" t="s">
        <v>18</v>
      </c>
      <c r="EK22" s="1" t="s">
        <v>18</v>
      </c>
      <c r="EL22" s="1" t="s">
        <v>18</v>
      </c>
      <c r="EM22" s="1" t="s">
        <v>18</v>
      </c>
      <c r="EN22" s="1" t="s">
        <v>18</v>
      </c>
      <c r="EO22" s="1" t="s">
        <v>18</v>
      </c>
      <c r="EP22" s="1" t="s">
        <v>18</v>
      </c>
      <c r="EQ22" s="1" t="s">
        <v>18</v>
      </c>
      <c r="ER22" s="1" t="s">
        <v>18</v>
      </c>
      <c r="ES22" s="1" t="s">
        <v>18</v>
      </c>
      <c r="ET22" s="1" t="s">
        <v>18</v>
      </c>
      <c r="EU22" s="1" t="s">
        <v>18</v>
      </c>
      <c r="EV22" s="1" t="s">
        <v>18</v>
      </c>
      <c r="EW22" s="1" t="s">
        <v>18</v>
      </c>
      <c r="EX22" s="1" t="s">
        <v>18</v>
      </c>
      <c r="EY22" s="1" t="s">
        <v>18</v>
      </c>
      <c r="EZ22" s="1" t="s">
        <v>18</v>
      </c>
      <c r="FA22" s="1" t="s">
        <v>18</v>
      </c>
      <c r="FB22" s="1" t="s">
        <v>18</v>
      </c>
      <c r="FC22" s="1" t="s">
        <v>18</v>
      </c>
      <c r="FD22" s="1" t="s">
        <v>18</v>
      </c>
      <c r="FE22" s="1" t="s">
        <v>18</v>
      </c>
      <c r="FF22" s="1" t="s">
        <v>18</v>
      </c>
      <c r="FG22" s="1" t="s">
        <v>18</v>
      </c>
      <c r="FH22" s="1" t="s">
        <v>18</v>
      </c>
      <c r="FI22" s="1" t="s">
        <v>18</v>
      </c>
      <c r="GK22" s="1" t="s">
        <v>18</v>
      </c>
      <c r="GP22" s="1" t="s">
        <v>18</v>
      </c>
      <c r="GW22" s="1" t="s">
        <v>18</v>
      </c>
      <c r="HT22" s="1" t="s">
        <v>18</v>
      </c>
      <c r="IC22" s="1" t="s">
        <v>4</v>
      </c>
      <c r="ID22" s="1" t="s">
        <v>3</v>
      </c>
      <c r="IE22" s="1" t="s">
        <v>1</v>
      </c>
      <c r="IF22" s="1" t="s">
        <v>7</v>
      </c>
      <c r="IG22" s="1" t="s">
        <v>18</v>
      </c>
      <c r="IH22" s="1" t="s">
        <v>4</v>
      </c>
      <c r="II22" s="1" t="s">
        <v>18</v>
      </c>
      <c r="IJ22" s="1" t="s">
        <v>18</v>
      </c>
      <c r="IK22" s="1" t="s">
        <v>18</v>
      </c>
      <c r="IL22" s="1" t="s">
        <v>18</v>
      </c>
      <c r="IM22" s="1" t="s">
        <v>18</v>
      </c>
      <c r="IN22" s="1" t="s">
        <v>18</v>
      </c>
      <c r="IO22" s="1" t="s">
        <v>10</v>
      </c>
      <c r="IP22" s="1" t="s">
        <v>10</v>
      </c>
      <c r="IQ22" s="1" t="s">
        <v>9</v>
      </c>
      <c r="IR22" s="1" t="s">
        <v>8</v>
      </c>
      <c r="IS22" s="1" t="s">
        <v>10</v>
      </c>
      <c r="IT22" s="1" t="s">
        <v>10</v>
      </c>
      <c r="IU22" s="1" t="s">
        <v>10</v>
      </c>
      <c r="IV22" s="1" t="s">
        <v>8</v>
      </c>
      <c r="IW22" s="1" t="s">
        <v>10</v>
      </c>
      <c r="IX22" s="1" t="s">
        <v>9</v>
      </c>
      <c r="IY22" s="1" t="s">
        <v>18</v>
      </c>
      <c r="JG22" s="1" t="s">
        <v>3</v>
      </c>
      <c r="JH22" s="1" t="s">
        <v>1</v>
      </c>
      <c r="JI22" s="1" t="s">
        <v>1</v>
      </c>
      <c r="JJ22" s="1" t="s">
        <v>1</v>
      </c>
      <c r="JK22" s="1" t="s">
        <v>3</v>
      </c>
      <c r="JL22" s="1" t="s">
        <v>3</v>
      </c>
      <c r="JM22" s="1" t="s">
        <v>2</v>
      </c>
      <c r="JN22" s="1" t="s">
        <v>7</v>
      </c>
      <c r="JO22" s="1" t="s">
        <v>2</v>
      </c>
      <c r="JP22" s="1" t="s">
        <v>3</v>
      </c>
      <c r="JQ22" s="1" t="s">
        <v>18</v>
      </c>
      <c r="JV22" s="1" t="s">
        <v>4</v>
      </c>
      <c r="JW22" s="1" t="s">
        <v>3</v>
      </c>
      <c r="JX22" s="1" t="s">
        <v>3</v>
      </c>
      <c r="JY22" s="1" t="s">
        <v>7</v>
      </c>
      <c r="JZ22" s="1" t="s">
        <v>7</v>
      </c>
      <c r="KA22" s="1" t="s">
        <v>4</v>
      </c>
      <c r="KB22" s="1" t="s">
        <v>1</v>
      </c>
      <c r="KC22" s="1" t="s">
        <v>1</v>
      </c>
      <c r="KD22" s="1" t="s">
        <v>1</v>
      </c>
      <c r="KE22" s="1" t="s">
        <v>1</v>
      </c>
      <c r="KF22" s="1" t="s">
        <v>2</v>
      </c>
      <c r="KG22" s="1" t="s">
        <v>2</v>
      </c>
      <c r="KH22" s="1" t="s">
        <v>7</v>
      </c>
      <c r="KI22" s="1" t="s">
        <v>7</v>
      </c>
      <c r="KJ22" s="1" t="s">
        <v>3</v>
      </c>
      <c r="KK22" s="1" t="s">
        <v>3</v>
      </c>
      <c r="KL22" s="1" t="s">
        <v>4</v>
      </c>
      <c r="KM22" s="1" t="s">
        <v>7</v>
      </c>
      <c r="KN22" s="1" t="s">
        <v>7</v>
      </c>
      <c r="KO22" s="1" t="s">
        <v>7</v>
      </c>
      <c r="KP22" s="1" t="s">
        <v>18</v>
      </c>
    </row>
    <row r="23" spans="1:306" x14ac:dyDescent="0.2">
      <c r="A23" s="1" t="s">
        <v>11</v>
      </c>
      <c r="B23" s="1" t="s">
        <v>12</v>
      </c>
      <c r="C23" s="1" t="s">
        <v>55</v>
      </c>
      <c r="D23" s="1" t="s">
        <v>3</v>
      </c>
      <c r="E23" s="1" t="s">
        <v>3</v>
      </c>
      <c r="F23" s="1" t="s">
        <v>3</v>
      </c>
      <c r="G23" s="1" t="s">
        <v>3</v>
      </c>
      <c r="H23" s="1" t="s">
        <v>1</v>
      </c>
      <c r="I23" s="1" t="s">
        <v>18</v>
      </c>
      <c r="U23" s="1" t="s">
        <v>18</v>
      </c>
      <c r="AF23" s="1" t="s">
        <v>4</v>
      </c>
      <c r="AG23" s="1" t="s">
        <v>3</v>
      </c>
      <c r="AH23" s="1" t="s">
        <v>3</v>
      </c>
      <c r="AI23" s="1" t="s">
        <v>3</v>
      </c>
      <c r="AJ23" s="1" t="s">
        <v>3</v>
      </c>
      <c r="AK23" s="1" t="s">
        <v>53</v>
      </c>
      <c r="AL23" s="1" t="s">
        <v>3</v>
      </c>
      <c r="AM23" s="1" t="s">
        <v>4</v>
      </c>
      <c r="AN23" s="1" t="s">
        <v>3</v>
      </c>
      <c r="AO23" s="1" t="s">
        <v>3</v>
      </c>
      <c r="AP23" s="1" t="s">
        <v>3</v>
      </c>
      <c r="AQ23" s="1" t="s">
        <v>3</v>
      </c>
      <c r="AR23" s="1" t="s">
        <v>3</v>
      </c>
      <c r="AS23" s="1" t="s">
        <v>53</v>
      </c>
      <c r="AT23" s="1" t="s">
        <v>2</v>
      </c>
      <c r="AU23" s="1" t="s">
        <v>2</v>
      </c>
      <c r="AV23" s="1" t="s">
        <v>3</v>
      </c>
      <c r="AW23" s="1" t="s">
        <v>1</v>
      </c>
      <c r="AX23" s="1" t="s">
        <v>1</v>
      </c>
      <c r="AY23" s="1" t="s">
        <v>1</v>
      </c>
      <c r="AZ23" s="1" t="s">
        <v>3</v>
      </c>
      <c r="BA23" s="1" t="s">
        <v>3</v>
      </c>
      <c r="BB23" s="1" t="s">
        <v>1</v>
      </c>
      <c r="BC23" s="1" t="s">
        <v>1</v>
      </c>
      <c r="BD23" s="1" t="s">
        <v>1</v>
      </c>
      <c r="BE23" s="1" t="s">
        <v>1</v>
      </c>
      <c r="BF23" s="1" t="s">
        <v>3</v>
      </c>
      <c r="BG23" s="1" t="s">
        <v>3</v>
      </c>
      <c r="BH23" s="1" t="s">
        <v>1</v>
      </c>
      <c r="BI23" s="1" t="s">
        <v>18</v>
      </c>
      <c r="BS23" s="1" t="s">
        <v>4</v>
      </c>
      <c r="BT23" s="1" t="s">
        <v>18</v>
      </c>
      <c r="BU23" s="1" t="s">
        <v>18</v>
      </c>
      <c r="BV23" s="1" t="s">
        <v>4</v>
      </c>
      <c r="BW23" s="1" t="s">
        <v>18</v>
      </c>
      <c r="BX23" s="1" t="s">
        <v>18</v>
      </c>
      <c r="BY23" s="1" t="s">
        <v>18</v>
      </c>
      <c r="BZ23" s="1" t="s">
        <v>18</v>
      </c>
      <c r="CA23" s="1" t="s">
        <v>18</v>
      </c>
      <c r="CB23" s="1" t="s">
        <v>18</v>
      </c>
      <c r="CC23" s="1" t="s">
        <v>18</v>
      </c>
      <c r="CD23" s="1" t="s">
        <v>18</v>
      </c>
      <c r="CE23" s="1" t="s">
        <v>18</v>
      </c>
      <c r="CF23" s="1" t="s">
        <v>18</v>
      </c>
      <c r="CG23" s="1" t="s">
        <v>18</v>
      </c>
      <c r="CH23" s="1" t="s">
        <v>18</v>
      </c>
      <c r="CI23" s="1" t="s">
        <v>18</v>
      </c>
      <c r="CJ23" s="1" t="s">
        <v>18</v>
      </c>
      <c r="CK23" s="1" t="s">
        <v>18</v>
      </c>
      <c r="CL23" s="1" t="s">
        <v>18</v>
      </c>
      <c r="CM23" s="1" t="s">
        <v>18</v>
      </c>
      <c r="CN23" s="1" t="s">
        <v>18</v>
      </c>
      <c r="CO23" s="1" t="s">
        <v>18</v>
      </c>
      <c r="CP23" s="1" t="s">
        <v>18</v>
      </c>
      <c r="CQ23" s="1" t="s">
        <v>18</v>
      </c>
      <c r="CR23" s="1" t="s">
        <v>18</v>
      </c>
      <c r="CS23" s="1" t="s">
        <v>18</v>
      </c>
      <c r="CT23" s="1" t="s">
        <v>18</v>
      </c>
      <c r="CU23" s="1" t="s">
        <v>18</v>
      </c>
      <c r="CV23" s="1" t="s">
        <v>18</v>
      </c>
      <c r="CW23" s="1" t="s">
        <v>4</v>
      </c>
      <c r="CX23" s="1" t="s">
        <v>18</v>
      </c>
      <c r="CY23" s="1" t="s">
        <v>18</v>
      </c>
      <c r="CZ23" s="1" t="s">
        <v>18</v>
      </c>
      <c r="DA23" s="1" t="s">
        <v>18</v>
      </c>
      <c r="DB23" s="1" t="s">
        <v>18</v>
      </c>
      <c r="DC23" s="1" t="s">
        <v>18</v>
      </c>
      <c r="DD23" s="1" t="s">
        <v>18</v>
      </c>
      <c r="DE23" s="1" t="s">
        <v>18</v>
      </c>
      <c r="DF23" s="1" t="s">
        <v>18</v>
      </c>
      <c r="DG23" s="1" t="s">
        <v>18</v>
      </c>
      <c r="DH23" s="1" t="s">
        <v>18</v>
      </c>
      <c r="DI23" s="1" t="s">
        <v>18</v>
      </c>
      <c r="DJ23" s="1" t="s">
        <v>18</v>
      </c>
      <c r="DK23" s="1" t="s">
        <v>18</v>
      </c>
      <c r="DL23" s="1" t="s">
        <v>18</v>
      </c>
      <c r="DM23" s="1" t="s">
        <v>18</v>
      </c>
      <c r="DN23" s="1" t="s">
        <v>18</v>
      </c>
      <c r="DO23" s="1" t="s">
        <v>18</v>
      </c>
      <c r="DP23" s="1" t="s">
        <v>18</v>
      </c>
      <c r="DQ23" s="1" t="s">
        <v>18</v>
      </c>
      <c r="DR23" s="1" t="s">
        <v>18</v>
      </c>
      <c r="DS23" s="1" t="s">
        <v>18</v>
      </c>
      <c r="DT23" s="1" t="s">
        <v>18</v>
      </c>
      <c r="DU23" s="1" t="s">
        <v>18</v>
      </c>
      <c r="DV23" s="1" t="s">
        <v>18</v>
      </c>
      <c r="DW23" s="1" t="s">
        <v>18</v>
      </c>
      <c r="DX23" s="1" t="s">
        <v>18</v>
      </c>
      <c r="DY23" s="1" t="s">
        <v>18</v>
      </c>
      <c r="DZ23" s="1" t="s">
        <v>18</v>
      </c>
      <c r="EA23" s="1" t="s">
        <v>18</v>
      </c>
      <c r="EB23" s="1" t="s">
        <v>18</v>
      </c>
      <c r="EC23" s="1" t="s">
        <v>18</v>
      </c>
      <c r="ED23" s="1" t="s">
        <v>18</v>
      </c>
      <c r="EE23" s="1" t="s">
        <v>4</v>
      </c>
      <c r="EF23" s="1" t="s">
        <v>18</v>
      </c>
      <c r="EG23" s="1" t="s">
        <v>18</v>
      </c>
      <c r="EH23" s="1" t="s">
        <v>18</v>
      </c>
      <c r="EI23" s="1" t="s">
        <v>18</v>
      </c>
      <c r="EJ23" s="1" t="s">
        <v>18</v>
      </c>
      <c r="EK23" s="1" t="s">
        <v>18</v>
      </c>
      <c r="EL23" s="1" t="s">
        <v>18</v>
      </c>
      <c r="EM23" s="1" t="s">
        <v>18</v>
      </c>
      <c r="EN23" s="1" t="s">
        <v>18</v>
      </c>
      <c r="EO23" s="1" t="s">
        <v>18</v>
      </c>
      <c r="EP23" s="1" t="s">
        <v>18</v>
      </c>
      <c r="EQ23" s="1" t="s">
        <v>18</v>
      </c>
      <c r="ER23" s="1" t="s">
        <v>18</v>
      </c>
      <c r="ES23" s="1" t="s">
        <v>18</v>
      </c>
      <c r="ET23" s="1" t="s">
        <v>18</v>
      </c>
      <c r="EU23" s="1" t="s">
        <v>18</v>
      </c>
      <c r="EV23" s="1" t="s">
        <v>18</v>
      </c>
      <c r="EW23" s="1" t="s">
        <v>18</v>
      </c>
      <c r="EX23" s="1" t="s">
        <v>18</v>
      </c>
      <c r="EY23" s="1" t="s">
        <v>18</v>
      </c>
      <c r="EZ23" s="1" t="s">
        <v>18</v>
      </c>
      <c r="FA23" s="1" t="s">
        <v>18</v>
      </c>
      <c r="FB23" s="1" t="s">
        <v>18</v>
      </c>
      <c r="FC23" s="1" t="s">
        <v>18</v>
      </c>
      <c r="FD23" s="1" t="s">
        <v>18</v>
      </c>
      <c r="FE23" s="1" t="s">
        <v>18</v>
      </c>
      <c r="FF23" s="1" t="s">
        <v>18</v>
      </c>
      <c r="FG23" s="1" t="s">
        <v>18</v>
      </c>
      <c r="FH23" s="1" t="s">
        <v>18</v>
      </c>
      <c r="FI23" s="1" t="s">
        <v>18</v>
      </c>
      <c r="FJ23" s="1" t="s">
        <v>3</v>
      </c>
      <c r="FK23" s="1" t="s">
        <v>3</v>
      </c>
      <c r="FL23" s="1" t="s">
        <v>3</v>
      </c>
      <c r="FM23" s="1" t="s">
        <v>1</v>
      </c>
      <c r="FN23" s="1" t="s">
        <v>3</v>
      </c>
      <c r="FO23" s="1" t="s">
        <v>3</v>
      </c>
      <c r="FP23" s="1" t="s">
        <v>3</v>
      </c>
      <c r="FQ23" s="1" t="s">
        <v>3</v>
      </c>
      <c r="FR23" s="1" t="s">
        <v>1</v>
      </c>
      <c r="FS23" s="1" t="s">
        <v>3</v>
      </c>
      <c r="FT23" s="1" t="s">
        <v>3</v>
      </c>
      <c r="FU23" s="1" t="s">
        <v>3</v>
      </c>
      <c r="FV23" s="1" t="s">
        <v>1</v>
      </c>
      <c r="FW23" s="1" t="s">
        <v>3</v>
      </c>
      <c r="FX23" s="1" t="s">
        <v>1</v>
      </c>
      <c r="FY23" s="1" t="s">
        <v>1</v>
      </c>
      <c r="FZ23" s="1" t="s">
        <v>3</v>
      </c>
      <c r="GA23" s="1" t="s">
        <v>3</v>
      </c>
      <c r="GB23" s="1" t="s">
        <v>1</v>
      </c>
      <c r="GC23" s="1" t="s">
        <v>3</v>
      </c>
      <c r="GD23" s="1" t="s">
        <v>3</v>
      </c>
      <c r="GE23" s="1" t="s">
        <v>1</v>
      </c>
      <c r="GF23" s="1" t="s">
        <v>1</v>
      </c>
      <c r="GG23" s="1" t="s">
        <v>1</v>
      </c>
      <c r="GH23" s="1" t="s">
        <v>1</v>
      </c>
      <c r="GI23" s="1" t="s">
        <v>1</v>
      </c>
      <c r="GJ23" s="1" t="s">
        <v>1</v>
      </c>
      <c r="GK23" s="1" t="s">
        <v>18</v>
      </c>
      <c r="GP23" s="1" t="s">
        <v>18</v>
      </c>
      <c r="GW23" s="1" t="s">
        <v>18</v>
      </c>
      <c r="HT23" s="1" t="s">
        <v>4</v>
      </c>
      <c r="HU23" s="1" t="s">
        <v>3</v>
      </c>
      <c r="HV23" s="1" t="s">
        <v>2</v>
      </c>
      <c r="HW23" s="1" t="s">
        <v>1</v>
      </c>
      <c r="HX23" s="1" t="s">
        <v>1</v>
      </c>
      <c r="HY23" s="1" t="s">
        <v>1</v>
      </c>
      <c r="HZ23" s="1" t="s">
        <v>1</v>
      </c>
      <c r="IA23" s="1" t="s">
        <v>1</v>
      </c>
      <c r="IB23" s="1" t="s">
        <v>1</v>
      </c>
      <c r="IC23" s="1" t="s">
        <v>4</v>
      </c>
      <c r="ID23" s="1" t="s">
        <v>3</v>
      </c>
      <c r="IE23" s="1" t="s">
        <v>3</v>
      </c>
      <c r="IF23" s="1" t="s">
        <v>1</v>
      </c>
      <c r="IG23" s="1" t="s">
        <v>18</v>
      </c>
      <c r="IH23" s="1" t="s">
        <v>18</v>
      </c>
      <c r="II23" s="1" t="s">
        <v>18</v>
      </c>
      <c r="IJ23" s="1" t="s">
        <v>4</v>
      </c>
      <c r="IK23" s="1" t="s">
        <v>18</v>
      </c>
      <c r="IL23" s="1" t="s">
        <v>18</v>
      </c>
      <c r="IM23" s="1" t="s">
        <v>18</v>
      </c>
      <c r="IN23" s="1" t="s">
        <v>18</v>
      </c>
      <c r="IO23" s="1" t="s">
        <v>8</v>
      </c>
      <c r="IP23" s="1" t="s">
        <v>9</v>
      </c>
      <c r="IQ23" s="1" t="s">
        <v>9</v>
      </c>
      <c r="IR23" s="1" t="s">
        <v>5</v>
      </c>
      <c r="IS23" s="1" t="s">
        <v>10</v>
      </c>
      <c r="IT23" s="1" t="s">
        <v>10</v>
      </c>
      <c r="IU23" s="1" t="s">
        <v>10</v>
      </c>
      <c r="IV23" s="1" t="s">
        <v>10</v>
      </c>
      <c r="IW23" s="1" t="s">
        <v>10</v>
      </c>
      <c r="IX23" s="1" t="s">
        <v>10</v>
      </c>
      <c r="IY23" s="1" t="s">
        <v>4</v>
      </c>
      <c r="IZ23" s="1" t="s">
        <v>3</v>
      </c>
      <c r="JA23" s="1" t="s">
        <v>1</v>
      </c>
      <c r="JB23" s="1" t="s">
        <v>7</v>
      </c>
      <c r="JC23" s="1" t="s">
        <v>3</v>
      </c>
      <c r="JD23" s="1" t="s">
        <v>3</v>
      </c>
      <c r="JE23" s="1" t="s">
        <v>3</v>
      </c>
      <c r="JF23" s="1" t="s">
        <v>53</v>
      </c>
      <c r="JG23" s="1" t="s">
        <v>1</v>
      </c>
      <c r="JH23" s="1" t="s">
        <v>1</v>
      </c>
      <c r="JI23" s="1" t="s">
        <v>54</v>
      </c>
      <c r="JJ23" s="1" t="s">
        <v>1</v>
      </c>
      <c r="JK23" s="1" t="s">
        <v>3</v>
      </c>
      <c r="JL23" s="1" t="s">
        <v>3</v>
      </c>
      <c r="JM23" s="1" t="s">
        <v>54</v>
      </c>
      <c r="JN23" s="1" t="s">
        <v>3</v>
      </c>
      <c r="JO23" s="1" t="s">
        <v>54</v>
      </c>
      <c r="JP23" s="1" t="s">
        <v>54</v>
      </c>
      <c r="JQ23" s="1" t="s">
        <v>18</v>
      </c>
      <c r="JV23" s="1" t="s">
        <v>18</v>
      </c>
      <c r="KA23" s="1" t="s">
        <v>4</v>
      </c>
      <c r="KB23" s="1" t="s">
        <v>3</v>
      </c>
      <c r="KC23" s="1" t="s">
        <v>2</v>
      </c>
      <c r="KD23" s="1" t="s">
        <v>2</v>
      </c>
      <c r="KE23" s="1" t="s">
        <v>2</v>
      </c>
      <c r="KF23" s="1" t="s">
        <v>1</v>
      </c>
      <c r="KG23" s="1" t="s">
        <v>3</v>
      </c>
      <c r="KH23" s="1" t="s">
        <v>3</v>
      </c>
      <c r="KI23" s="1" t="s">
        <v>3</v>
      </c>
      <c r="KJ23" s="1" t="s">
        <v>3</v>
      </c>
      <c r="KK23" s="1" t="s">
        <v>2</v>
      </c>
      <c r="KL23" s="1" t="s">
        <v>18</v>
      </c>
      <c r="KP23" s="1" t="s">
        <v>18</v>
      </c>
    </row>
    <row r="24" spans="1:306" x14ac:dyDescent="0.2">
      <c r="A24" s="1" t="s">
        <v>11</v>
      </c>
      <c r="B24" s="1" t="s">
        <v>12</v>
      </c>
      <c r="C24" s="1" t="s">
        <v>55</v>
      </c>
      <c r="D24" s="1" t="s">
        <v>3</v>
      </c>
      <c r="E24" s="1" t="s">
        <v>3</v>
      </c>
      <c r="F24" s="1" t="s">
        <v>1</v>
      </c>
      <c r="G24" s="1" t="s">
        <v>2</v>
      </c>
      <c r="H24" s="1" t="s">
        <v>2</v>
      </c>
      <c r="I24" s="1" t="s">
        <v>4</v>
      </c>
      <c r="J24" s="1" t="s">
        <v>1</v>
      </c>
      <c r="K24" s="1" t="s">
        <v>2</v>
      </c>
      <c r="L24" s="1" t="s">
        <v>2</v>
      </c>
      <c r="M24" s="1" t="s">
        <v>2</v>
      </c>
      <c r="N24" s="1" t="s">
        <v>2</v>
      </c>
      <c r="O24" s="1" t="s">
        <v>2</v>
      </c>
      <c r="P24" s="1" t="s">
        <v>2</v>
      </c>
      <c r="Q24" s="1" t="s">
        <v>2</v>
      </c>
      <c r="R24" s="1" t="s">
        <v>2</v>
      </c>
      <c r="S24" s="1" t="s">
        <v>2</v>
      </c>
      <c r="T24" s="1" t="s">
        <v>2</v>
      </c>
      <c r="U24" s="1" t="s">
        <v>4</v>
      </c>
      <c r="V24" s="1" t="s">
        <v>2</v>
      </c>
      <c r="W24" s="1" t="s">
        <v>2</v>
      </c>
      <c r="X24" s="1" t="s">
        <v>2</v>
      </c>
      <c r="Y24" s="1" t="s">
        <v>1</v>
      </c>
      <c r="Z24" s="1" t="s">
        <v>2</v>
      </c>
      <c r="AA24" s="1" t="s">
        <v>2</v>
      </c>
      <c r="AB24" s="1" t="s">
        <v>2</v>
      </c>
      <c r="AC24" s="1" t="s">
        <v>2</v>
      </c>
      <c r="AD24" s="1" t="s">
        <v>2</v>
      </c>
      <c r="AE24" s="1" t="s">
        <v>2</v>
      </c>
      <c r="AF24" s="1" t="s">
        <v>18</v>
      </c>
      <c r="AM24" s="1" t="s">
        <v>18</v>
      </c>
      <c r="BI24" s="1" t="s">
        <v>18</v>
      </c>
      <c r="BS24" s="1" t="s">
        <v>18</v>
      </c>
      <c r="BT24" s="1" t="s">
        <v>18</v>
      </c>
      <c r="BU24" s="1" t="s">
        <v>18</v>
      </c>
      <c r="BV24" s="1" t="s">
        <v>18</v>
      </c>
      <c r="BW24" s="1" t="s">
        <v>18</v>
      </c>
      <c r="BX24" s="1" t="s">
        <v>18</v>
      </c>
      <c r="BY24" s="1" t="s">
        <v>18</v>
      </c>
      <c r="BZ24" s="1" t="s">
        <v>18</v>
      </c>
      <c r="CA24" s="1" t="s">
        <v>18</v>
      </c>
      <c r="CB24" s="1" t="s">
        <v>18</v>
      </c>
      <c r="CC24" s="1" t="s">
        <v>18</v>
      </c>
      <c r="CD24" s="1" t="s">
        <v>18</v>
      </c>
      <c r="CE24" s="1" t="s">
        <v>18</v>
      </c>
      <c r="CF24" s="1" t="s">
        <v>18</v>
      </c>
      <c r="CG24" s="1" t="s">
        <v>18</v>
      </c>
      <c r="CH24" s="1" t="s">
        <v>18</v>
      </c>
      <c r="CI24" s="1" t="s">
        <v>18</v>
      </c>
      <c r="CJ24" s="1" t="s">
        <v>18</v>
      </c>
      <c r="CK24" s="1" t="s">
        <v>18</v>
      </c>
      <c r="CL24" s="1" t="s">
        <v>18</v>
      </c>
      <c r="CM24" s="1" t="s">
        <v>18</v>
      </c>
      <c r="CN24" s="1" t="s">
        <v>18</v>
      </c>
      <c r="CO24" s="1" t="s">
        <v>18</v>
      </c>
      <c r="CP24" s="1" t="s">
        <v>18</v>
      </c>
      <c r="CQ24" s="1" t="s">
        <v>18</v>
      </c>
      <c r="CR24" s="1" t="s">
        <v>18</v>
      </c>
      <c r="CS24" s="1" t="s">
        <v>18</v>
      </c>
      <c r="CT24" s="1" t="s">
        <v>18</v>
      </c>
      <c r="CU24" s="1" t="s">
        <v>18</v>
      </c>
      <c r="CV24" s="1" t="s">
        <v>18</v>
      </c>
      <c r="CW24" s="1" t="s">
        <v>18</v>
      </c>
      <c r="CX24" s="1" t="s">
        <v>18</v>
      </c>
      <c r="CY24" s="1" t="s">
        <v>18</v>
      </c>
      <c r="CZ24" s="1" t="s">
        <v>18</v>
      </c>
      <c r="DA24" s="1" t="s">
        <v>18</v>
      </c>
      <c r="DB24" s="1" t="s">
        <v>18</v>
      </c>
      <c r="DC24" s="1" t="s">
        <v>18</v>
      </c>
      <c r="DD24" s="1" t="s">
        <v>18</v>
      </c>
      <c r="DE24" s="1" t="s">
        <v>18</v>
      </c>
      <c r="DF24" s="1" t="s">
        <v>18</v>
      </c>
      <c r="DG24" s="1" t="s">
        <v>18</v>
      </c>
      <c r="DH24" s="1" t="s">
        <v>18</v>
      </c>
      <c r="DI24" s="1" t="s">
        <v>18</v>
      </c>
      <c r="DJ24" s="1" t="s">
        <v>18</v>
      </c>
      <c r="DK24" s="1" t="s">
        <v>18</v>
      </c>
      <c r="DL24" s="1" t="s">
        <v>18</v>
      </c>
      <c r="DM24" s="1" t="s">
        <v>18</v>
      </c>
      <c r="DN24" s="1" t="s">
        <v>18</v>
      </c>
      <c r="DO24" s="1" t="s">
        <v>18</v>
      </c>
      <c r="DP24" s="1" t="s">
        <v>18</v>
      </c>
      <c r="DQ24" s="1" t="s">
        <v>18</v>
      </c>
      <c r="DR24" s="1" t="s">
        <v>18</v>
      </c>
      <c r="DS24" s="1" t="s">
        <v>18</v>
      </c>
      <c r="DT24" s="1" t="s">
        <v>18</v>
      </c>
      <c r="DU24" s="1" t="s">
        <v>18</v>
      </c>
      <c r="DV24" s="1" t="s">
        <v>18</v>
      </c>
      <c r="DW24" s="1" t="s">
        <v>18</v>
      </c>
      <c r="DX24" s="1" t="s">
        <v>18</v>
      </c>
      <c r="DY24" s="1" t="s">
        <v>18</v>
      </c>
      <c r="DZ24" s="1" t="s">
        <v>18</v>
      </c>
      <c r="EA24" s="1" t="s">
        <v>18</v>
      </c>
      <c r="EB24" s="1" t="s">
        <v>18</v>
      </c>
      <c r="EC24" s="1" t="s">
        <v>18</v>
      </c>
      <c r="ED24" s="1" t="s">
        <v>18</v>
      </c>
      <c r="EE24" s="1" t="s">
        <v>18</v>
      </c>
      <c r="EF24" s="1" t="s">
        <v>18</v>
      </c>
      <c r="EG24" s="1" t="s">
        <v>18</v>
      </c>
      <c r="EH24" s="1" t="s">
        <v>18</v>
      </c>
      <c r="EI24" s="1" t="s">
        <v>18</v>
      </c>
      <c r="EJ24" s="1" t="s">
        <v>18</v>
      </c>
      <c r="EK24" s="1" t="s">
        <v>18</v>
      </c>
      <c r="EL24" s="1" t="s">
        <v>18</v>
      </c>
      <c r="EM24" s="1" t="s">
        <v>18</v>
      </c>
      <c r="EN24" s="1" t="s">
        <v>18</v>
      </c>
      <c r="EO24" s="1" t="s">
        <v>18</v>
      </c>
      <c r="EP24" s="1" t="s">
        <v>18</v>
      </c>
      <c r="EQ24" s="1" t="s">
        <v>18</v>
      </c>
      <c r="ER24" s="1" t="s">
        <v>18</v>
      </c>
      <c r="ES24" s="1" t="s">
        <v>18</v>
      </c>
      <c r="ET24" s="1" t="s">
        <v>18</v>
      </c>
      <c r="EU24" s="1" t="s">
        <v>18</v>
      </c>
      <c r="EV24" s="1" t="s">
        <v>18</v>
      </c>
      <c r="EW24" s="1" t="s">
        <v>18</v>
      </c>
      <c r="EX24" s="1" t="s">
        <v>18</v>
      </c>
      <c r="EY24" s="1" t="s">
        <v>18</v>
      </c>
      <c r="EZ24" s="1" t="s">
        <v>18</v>
      </c>
      <c r="FA24" s="1" t="s">
        <v>18</v>
      </c>
      <c r="FB24" s="1" t="s">
        <v>18</v>
      </c>
      <c r="FC24" s="1" t="s">
        <v>18</v>
      </c>
      <c r="FD24" s="1" t="s">
        <v>18</v>
      </c>
      <c r="FE24" s="1" t="s">
        <v>18</v>
      </c>
      <c r="FF24" s="1" t="s">
        <v>18</v>
      </c>
      <c r="FG24" s="1" t="s">
        <v>18</v>
      </c>
      <c r="FH24" s="1" t="s">
        <v>18</v>
      </c>
      <c r="FI24" s="1" t="s">
        <v>18</v>
      </c>
      <c r="GK24" s="1" t="s">
        <v>18</v>
      </c>
      <c r="GP24" s="1" t="s">
        <v>18</v>
      </c>
      <c r="GW24" s="1" t="s">
        <v>18</v>
      </c>
      <c r="HT24" s="1" t="s">
        <v>4</v>
      </c>
      <c r="HU24" s="1" t="s">
        <v>1</v>
      </c>
      <c r="HV24" s="1" t="s">
        <v>2</v>
      </c>
      <c r="HW24" s="1" t="s">
        <v>3</v>
      </c>
      <c r="HX24" s="1" t="s">
        <v>2</v>
      </c>
      <c r="HY24" s="1" t="s">
        <v>2</v>
      </c>
      <c r="HZ24" s="1" t="s">
        <v>2</v>
      </c>
      <c r="IA24" s="1" t="s">
        <v>2</v>
      </c>
      <c r="IB24" s="1" t="s">
        <v>53</v>
      </c>
      <c r="IC24" s="1" t="s">
        <v>4</v>
      </c>
      <c r="ID24" s="1" t="s">
        <v>1</v>
      </c>
      <c r="IE24" s="1" t="s">
        <v>1</v>
      </c>
      <c r="IF24" s="1" t="s">
        <v>1</v>
      </c>
      <c r="IG24" s="1" t="s">
        <v>4</v>
      </c>
      <c r="IH24" s="1" t="s">
        <v>4</v>
      </c>
      <c r="II24" s="1" t="s">
        <v>18</v>
      </c>
      <c r="IJ24" s="1" t="s">
        <v>18</v>
      </c>
      <c r="IK24" s="1" t="s">
        <v>18</v>
      </c>
      <c r="IL24" s="1" t="s">
        <v>18</v>
      </c>
      <c r="IM24" s="1" t="s">
        <v>18</v>
      </c>
      <c r="IN24" s="1" t="s">
        <v>18</v>
      </c>
      <c r="IO24" s="1" t="s">
        <v>5</v>
      </c>
      <c r="IP24" s="1" t="s">
        <v>9</v>
      </c>
      <c r="IQ24" s="1" t="s">
        <v>9</v>
      </c>
      <c r="IR24" s="1" t="s">
        <v>5</v>
      </c>
      <c r="IS24" s="1" t="s">
        <v>9</v>
      </c>
      <c r="IT24" s="1" t="s">
        <v>9</v>
      </c>
      <c r="IU24" s="1" t="s">
        <v>5</v>
      </c>
      <c r="IV24" s="1" t="s">
        <v>9</v>
      </c>
      <c r="IW24" s="1" t="s">
        <v>9</v>
      </c>
      <c r="IX24" s="1" t="s">
        <v>5</v>
      </c>
      <c r="IY24" s="1" t="s">
        <v>4</v>
      </c>
      <c r="IZ24" s="1" t="s">
        <v>1</v>
      </c>
      <c r="JA24" s="1" t="s">
        <v>3</v>
      </c>
      <c r="JB24" s="1" t="s">
        <v>1</v>
      </c>
      <c r="JC24" s="1" t="s">
        <v>2</v>
      </c>
      <c r="JD24" s="1" t="s">
        <v>2</v>
      </c>
      <c r="JE24" s="1" t="s">
        <v>2</v>
      </c>
      <c r="JF24" s="1" t="s">
        <v>53</v>
      </c>
      <c r="JG24" s="1" t="s">
        <v>52</v>
      </c>
      <c r="JH24" s="1" t="s">
        <v>2</v>
      </c>
      <c r="JI24" s="1" t="s">
        <v>2</v>
      </c>
      <c r="JJ24" s="1" t="s">
        <v>2</v>
      </c>
      <c r="JK24" s="1" t="s">
        <v>1</v>
      </c>
      <c r="JL24" s="1" t="s">
        <v>1</v>
      </c>
      <c r="JM24" s="1" t="s">
        <v>2</v>
      </c>
      <c r="JN24" s="1" t="s">
        <v>2</v>
      </c>
      <c r="JO24" s="1" t="s">
        <v>1</v>
      </c>
      <c r="JP24" s="1" t="s">
        <v>2</v>
      </c>
      <c r="JQ24" s="1" t="s">
        <v>18</v>
      </c>
      <c r="JV24" s="1" t="s">
        <v>4</v>
      </c>
      <c r="JW24" s="1" t="s">
        <v>1</v>
      </c>
      <c r="JX24" s="1" t="s">
        <v>1</v>
      </c>
      <c r="JY24" s="1" t="s">
        <v>1</v>
      </c>
      <c r="JZ24" s="1" t="s">
        <v>1</v>
      </c>
      <c r="KA24" s="1" t="s">
        <v>18</v>
      </c>
      <c r="KF24" s="1" t="s">
        <v>3</v>
      </c>
      <c r="KG24" s="1" t="s">
        <v>1</v>
      </c>
      <c r="KH24" s="1" t="s">
        <v>3</v>
      </c>
      <c r="KI24" s="1" t="s">
        <v>2</v>
      </c>
      <c r="KJ24" s="1" t="s">
        <v>3</v>
      </c>
      <c r="KK24" s="1" t="s">
        <v>1</v>
      </c>
      <c r="KL24" s="1" t="s">
        <v>4</v>
      </c>
      <c r="KM24" s="1" t="s">
        <v>2</v>
      </c>
      <c r="KN24" s="1" t="s">
        <v>2</v>
      </c>
      <c r="KO24" s="1" t="s">
        <v>2</v>
      </c>
      <c r="KP24" s="1" t="s">
        <v>4</v>
      </c>
      <c r="KQ24" s="1" t="s">
        <v>1</v>
      </c>
      <c r="KR24" s="1" t="s">
        <v>1</v>
      </c>
      <c r="KS24" s="1" t="s">
        <v>1</v>
      </c>
      <c r="KT24" s="1" t="s">
        <v>1</v>
      </c>
    </row>
    <row r="25" spans="1:306" x14ac:dyDescent="0.2">
      <c r="A25" s="1" t="s">
        <v>0</v>
      </c>
      <c r="B25" s="1" t="s">
        <v>12</v>
      </c>
      <c r="C25" s="1" t="s">
        <v>55</v>
      </c>
      <c r="D25" s="1" t="s">
        <v>3</v>
      </c>
      <c r="E25" s="1" t="s">
        <v>3</v>
      </c>
      <c r="F25" s="1" t="s">
        <v>7</v>
      </c>
      <c r="G25" s="1" t="s">
        <v>3</v>
      </c>
      <c r="H25" s="1" t="s">
        <v>3</v>
      </c>
      <c r="I25" s="1" t="s">
        <v>4</v>
      </c>
      <c r="J25" s="1" t="s">
        <v>3</v>
      </c>
      <c r="K25" s="1" t="s">
        <v>3</v>
      </c>
      <c r="L25" s="1" t="s">
        <v>3</v>
      </c>
      <c r="M25" s="1" t="s">
        <v>3</v>
      </c>
      <c r="N25" s="1" t="s">
        <v>7</v>
      </c>
      <c r="O25" s="1" t="s">
        <v>3</v>
      </c>
      <c r="P25" s="1" t="s">
        <v>3</v>
      </c>
      <c r="Q25" s="1" t="s">
        <v>7</v>
      </c>
      <c r="R25" s="1" t="s">
        <v>3</v>
      </c>
      <c r="S25" s="1" t="s">
        <v>3</v>
      </c>
      <c r="T25" s="1" t="s">
        <v>7</v>
      </c>
      <c r="U25" s="1" t="s">
        <v>18</v>
      </c>
      <c r="AF25" s="1" t="s">
        <v>18</v>
      </c>
      <c r="AM25" s="1" t="s">
        <v>18</v>
      </c>
      <c r="BI25" s="1" t="s">
        <v>4</v>
      </c>
      <c r="BJ25" s="1" t="s">
        <v>1</v>
      </c>
      <c r="BK25" s="1" t="s">
        <v>1</v>
      </c>
      <c r="BL25" s="1" t="s">
        <v>2</v>
      </c>
      <c r="BM25" s="1" t="s">
        <v>2</v>
      </c>
      <c r="BN25" s="1" t="s">
        <v>2</v>
      </c>
      <c r="BO25" s="1" t="s">
        <v>52</v>
      </c>
      <c r="BP25" s="1" t="s">
        <v>3</v>
      </c>
      <c r="BQ25" s="1" t="s">
        <v>1</v>
      </c>
      <c r="BR25" s="1" t="s">
        <v>2</v>
      </c>
      <c r="BS25" s="1" t="s">
        <v>18</v>
      </c>
      <c r="BT25" s="1" t="s">
        <v>18</v>
      </c>
      <c r="BU25" s="1" t="s">
        <v>18</v>
      </c>
      <c r="BV25" s="1" t="s">
        <v>18</v>
      </c>
      <c r="BW25" s="1" t="s">
        <v>18</v>
      </c>
      <c r="BX25" s="1" t="s">
        <v>18</v>
      </c>
      <c r="BY25" s="1" t="s">
        <v>18</v>
      </c>
      <c r="BZ25" s="1" t="s">
        <v>18</v>
      </c>
      <c r="CA25" s="1" t="s">
        <v>18</v>
      </c>
      <c r="CB25" s="1" t="s">
        <v>18</v>
      </c>
      <c r="CC25" s="1" t="s">
        <v>18</v>
      </c>
      <c r="CD25" s="1" t="s">
        <v>18</v>
      </c>
      <c r="CE25" s="1" t="s">
        <v>18</v>
      </c>
      <c r="CF25" s="1" t="s">
        <v>18</v>
      </c>
      <c r="CG25" s="1" t="s">
        <v>18</v>
      </c>
      <c r="CH25" s="1" t="s">
        <v>18</v>
      </c>
      <c r="CI25" s="1" t="s">
        <v>18</v>
      </c>
      <c r="CJ25" s="1" t="s">
        <v>18</v>
      </c>
      <c r="CK25" s="1" t="s">
        <v>18</v>
      </c>
      <c r="CL25" s="1" t="s">
        <v>18</v>
      </c>
      <c r="CM25" s="1" t="s">
        <v>18</v>
      </c>
      <c r="CN25" s="1" t="s">
        <v>18</v>
      </c>
      <c r="CO25" s="1" t="s">
        <v>18</v>
      </c>
      <c r="CP25" s="1" t="s">
        <v>18</v>
      </c>
      <c r="CQ25" s="1" t="s">
        <v>18</v>
      </c>
      <c r="CR25" s="1" t="s">
        <v>18</v>
      </c>
      <c r="CS25" s="1" t="s">
        <v>18</v>
      </c>
      <c r="CT25" s="1" t="s">
        <v>18</v>
      </c>
      <c r="CU25" s="1" t="s">
        <v>18</v>
      </c>
      <c r="CV25" s="1" t="s">
        <v>18</v>
      </c>
      <c r="CW25" s="1" t="s">
        <v>18</v>
      </c>
      <c r="CX25" s="1" t="s">
        <v>18</v>
      </c>
      <c r="CY25" s="1" t="s">
        <v>18</v>
      </c>
      <c r="CZ25" s="1" t="s">
        <v>18</v>
      </c>
      <c r="DA25" s="1" t="s">
        <v>18</v>
      </c>
      <c r="DB25" s="1" t="s">
        <v>18</v>
      </c>
      <c r="DC25" s="1" t="s">
        <v>18</v>
      </c>
      <c r="DD25" s="1" t="s">
        <v>18</v>
      </c>
      <c r="DE25" s="1" t="s">
        <v>18</v>
      </c>
      <c r="DF25" s="1" t="s">
        <v>18</v>
      </c>
      <c r="DG25" s="1" t="s">
        <v>18</v>
      </c>
      <c r="DH25" s="1" t="s">
        <v>18</v>
      </c>
      <c r="DI25" s="1" t="s">
        <v>18</v>
      </c>
      <c r="DJ25" s="1" t="s">
        <v>18</v>
      </c>
      <c r="DK25" s="1" t="s">
        <v>18</v>
      </c>
      <c r="DL25" s="1" t="s">
        <v>18</v>
      </c>
      <c r="DM25" s="1" t="s">
        <v>18</v>
      </c>
      <c r="DN25" s="1" t="s">
        <v>18</v>
      </c>
      <c r="DO25" s="1" t="s">
        <v>18</v>
      </c>
      <c r="DP25" s="1" t="s">
        <v>18</v>
      </c>
      <c r="DQ25" s="1" t="s">
        <v>18</v>
      </c>
      <c r="DR25" s="1" t="s">
        <v>18</v>
      </c>
      <c r="DS25" s="1" t="s">
        <v>18</v>
      </c>
      <c r="DT25" s="1" t="s">
        <v>18</v>
      </c>
      <c r="DU25" s="1" t="s">
        <v>18</v>
      </c>
      <c r="DV25" s="1" t="s">
        <v>18</v>
      </c>
      <c r="DW25" s="1" t="s">
        <v>18</v>
      </c>
      <c r="DX25" s="1" t="s">
        <v>18</v>
      </c>
      <c r="DY25" s="1" t="s">
        <v>18</v>
      </c>
      <c r="DZ25" s="1" t="s">
        <v>18</v>
      </c>
      <c r="EA25" s="1" t="s">
        <v>18</v>
      </c>
      <c r="EB25" s="1" t="s">
        <v>18</v>
      </c>
      <c r="EC25" s="1" t="s">
        <v>18</v>
      </c>
      <c r="ED25" s="1" t="s">
        <v>18</v>
      </c>
      <c r="EE25" s="1" t="s">
        <v>18</v>
      </c>
      <c r="EF25" s="1" t="s">
        <v>18</v>
      </c>
      <c r="EG25" s="1" t="s">
        <v>18</v>
      </c>
      <c r="EH25" s="1" t="s">
        <v>18</v>
      </c>
      <c r="EI25" s="1" t="s">
        <v>18</v>
      </c>
      <c r="EJ25" s="1" t="s">
        <v>18</v>
      </c>
      <c r="EK25" s="1" t="s">
        <v>18</v>
      </c>
      <c r="EL25" s="1" t="s">
        <v>18</v>
      </c>
      <c r="EM25" s="1" t="s">
        <v>18</v>
      </c>
      <c r="EN25" s="1" t="s">
        <v>18</v>
      </c>
      <c r="EO25" s="1" t="s">
        <v>18</v>
      </c>
      <c r="EP25" s="1" t="s">
        <v>18</v>
      </c>
      <c r="EQ25" s="1" t="s">
        <v>18</v>
      </c>
      <c r="ER25" s="1" t="s">
        <v>18</v>
      </c>
      <c r="ES25" s="1" t="s">
        <v>18</v>
      </c>
      <c r="ET25" s="1" t="s">
        <v>18</v>
      </c>
      <c r="EU25" s="1" t="s">
        <v>18</v>
      </c>
      <c r="EV25" s="1" t="s">
        <v>18</v>
      </c>
      <c r="EW25" s="1" t="s">
        <v>18</v>
      </c>
      <c r="EX25" s="1" t="s">
        <v>18</v>
      </c>
      <c r="EY25" s="1" t="s">
        <v>18</v>
      </c>
      <c r="EZ25" s="1" t="s">
        <v>18</v>
      </c>
      <c r="FA25" s="1" t="s">
        <v>18</v>
      </c>
      <c r="FB25" s="1" t="s">
        <v>18</v>
      </c>
      <c r="FC25" s="1" t="s">
        <v>18</v>
      </c>
      <c r="FD25" s="1" t="s">
        <v>18</v>
      </c>
      <c r="FE25" s="1" t="s">
        <v>18</v>
      </c>
      <c r="FF25" s="1" t="s">
        <v>18</v>
      </c>
      <c r="FG25" s="1" t="s">
        <v>18</v>
      </c>
      <c r="FH25" s="1" t="s">
        <v>18</v>
      </c>
      <c r="FI25" s="1" t="s">
        <v>18</v>
      </c>
      <c r="GK25" s="1" t="s">
        <v>18</v>
      </c>
      <c r="GP25" s="1" t="s">
        <v>18</v>
      </c>
      <c r="GW25" s="1" t="s">
        <v>18</v>
      </c>
      <c r="HT25" s="1" t="s">
        <v>18</v>
      </c>
      <c r="IC25" s="1" t="s">
        <v>18</v>
      </c>
      <c r="IG25" s="1" t="s">
        <v>4</v>
      </c>
      <c r="IH25" s="1" t="s">
        <v>4</v>
      </c>
      <c r="II25" s="1" t="s">
        <v>18</v>
      </c>
      <c r="IJ25" s="1" t="s">
        <v>4</v>
      </c>
      <c r="IK25" s="1" t="s">
        <v>18</v>
      </c>
      <c r="IL25" s="1" t="s">
        <v>18</v>
      </c>
      <c r="IM25" s="1" t="s">
        <v>18</v>
      </c>
      <c r="IN25" s="1" t="s">
        <v>18</v>
      </c>
      <c r="IO25" s="1" t="s">
        <v>5</v>
      </c>
      <c r="IP25" s="1" t="s">
        <v>8</v>
      </c>
      <c r="IQ25" s="1" t="s">
        <v>8</v>
      </c>
      <c r="IR25" s="1" t="s">
        <v>8</v>
      </c>
      <c r="IS25" s="1" t="s">
        <v>8</v>
      </c>
      <c r="IT25" s="1" t="s">
        <v>8</v>
      </c>
      <c r="IU25" s="1" t="s">
        <v>8</v>
      </c>
      <c r="IV25" s="1" t="s">
        <v>8</v>
      </c>
      <c r="IW25" s="1" t="s">
        <v>8</v>
      </c>
      <c r="IX25" s="1" t="s">
        <v>5</v>
      </c>
      <c r="IY25" s="1" t="s">
        <v>18</v>
      </c>
      <c r="JG25" s="1" t="s">
        <v>2</v>
      </c>
      <c r="JH25" s="1" t="s">
        <v>52</v>
      </c>
      <c r="JI25" s="1" t="s">
        <v>2</v>
      </c>
      <c r="JJ25" s="1" t="s">
        <v>2</v>
      </c>
      <c r="JK25" s="1" t="s">
        <v>1</v>
      </c>
      <c r="JL25" s="1" t="s">
        <v>2</v>
      </c>
      <c r="JM25" s="1" t="s">
        <v>52</v>
      </c>
      <c r="JN25" s="1" t="s">
        <v>52</v>
      </c>
      <c r="JO25" s="1" t="s">
        <v>1</v>
      </c>
      <c r="JP25" s="1" t="s">
        <v>54</v>
      </c>
      <c r="JQ25" s="1" t="s">
        <v>18</v>
      </c>
      <c r="JV25" s="1" t="s">
        <v>18</v>
      </c>
      <c r="KA25" s="1" t="s">
        <v>4</v>
      </c>
      <c r="KB25" s="1" t="s">
        <v>7</v>
      </c>
      <c r="KC25" s="1" t="s">
        <v>7</v>
      </c>
      <c r="KD25" s="1" t="s">
        <v>7</v>
      </c>
      <c r="KE25" s="1" t="s">
        <v>7</v>
      </c>
      <c r="KF25" s="1" t="s">
        <v>3</v>
      </c>
      <c r="KG25" s="1" t="s">
        <v>1</v>
      </c>
      <c r="KH25" s="1" t="s">
        <v>3</v>
      </c>
      <c r="KI25" s="1" t="s">
        <v>3</v>
      </c>
      <c r="KJ25" s="1" t="s">
        <v>3</v>
      </c>
      <c r="KK25" s="1" t="s">
        <v>3</v>
      </c>
      <c r="KL25" s="1" t="s">
        <v>18</v>
      </c>
      <c r="KP25" s="1" t="s">
        <v>18</v>
      </c>
    </row>
    <row r="26" spans="1:306" x14ac:dyDescent="0.2">
      <c r="A26" s="1" t="s">
        <v>11</v>
      </c>
      <c r="B26" s="1" t="s">
        <v>12</v>
      </c>
      <c r="C26" s="1" t="s">
        <v>55</v>
      </c>
      <c r="D26" s="1" t="s">
        <v>1</v>
      </c>
      <c r="E26" s="1" t="s">
        <v>3</v>
      </c>
      <c r="F26" s="1" t="s">
        <v>7</v>
      </c>
      <c r="G26" s="1" t="s">
        <v>2</v>
      </c>
      <c r="H26" s="1" t="s">
        <v>1</v>
      </c>
      <c r="I26" s="1" t="s">
        <v>18</v>
      </c>
      <c r="U26" s="1" t="s">
        <v>18</v>
      </c>
      <c r="AF26" s="1" t="s">
        <v>18</v>
      </c>
      <c r="AM26" s="1" t="s">
        <v>18</v>
      </c>
      <c r="BI26" s="1" t="s">
        <v>18</v>
      </c>
      <c r="BS26" s="1" t="s">
        <v>18</v>
      </c>
      <c r="BT26" s="1" t="s">
        <v>18</v>
      </c>
      <c r="BU26" s="1" t="s">
        <v>18</v>
      </c>
      <c r="BV26" s="1" t="s">
        <v>18</v>
      </c>
      <c r="BW26" s="1" t="s">
        <v>18</v>
      </c>
      <c r="BX26" s="1" t="s">
        <v>18</v>
      </c>
      <c r="BY26" s="1" t="s">
        <v>18</v>
      </c>
      <c r="BZ26" s="1" t="s">
        <v>18</v>
      </c>
      <c r="CA26" s="1" t="s">
        <v>18</v>
      </c>
      <c r="CB26" s="1" t="s">
        <v>18</v>
      </c>
      <c r="CC26" s="1" t="s">
        <v>18</v>
      </c>
      <c r="CD26" s="1" t="s">
        <v>18</v>
      </c>
      <c r="CE26" s="1" t="s">
        <v>18</v>
      </c>
      <c r="CF26" s="1" t="s">
        <v>18</v>
      </c>
      <c r="CG26" s="1" t="s">
        <v>18</v>
      </c>
      <c r="CH26" s="1" t="s">
        <v>18</v>
      </c>
      <c r="CI26" s="1" t="s">
        <v>18</v>
      </c>
      <c r="CJ26" s="1" t="s">
        <v>18</v>
      </c>
      <c r="CK26" s="1" t="s">
        <v>18</v>
      </c>
      <c r="CL26" s="1" t="s">
        <v>18</v>
      </c>
      <c r="CM26" s="1" t="s">
        <v>18</v>
      </c>
      <c r="CN26" s="1" t="s">
        <v>18</v>
      </c>
      <c r="CO26" s="1" t="s">
        <v>18</v>
      </c>
      <c r="CP26" s="1" t="s">
        <v>18</v>
      </c>
      <c r="CQ26" s="1" t="s">
        <v>18</v>
      </c>
      <c r="CR26" s="1" t="s">
        <v>18</v>
      </c>
      <c r="CS26" s="1" t="s">
        <v>18</v>
      </c>
      <c r="CT26" s="1" t="s">
        <v>18</v>
      </c>
      <c r="CU26" s="1" t="s">
        <v>18</v>
      </c>
      <c r="CV26" s="1" t="s">
        <v>18</v>
      </c>
      <c r="CW26" s="1" t="s">
        <v>18</v>
      </c>
      <c r="CX26" s="1" t="s">
        <v>18</v>
      </c>
      <c r="CY26" s="1" t="s">
        <v>18</v>
      </c>
      <c r="CZ26" s="1" t="s">
        <v>18</v>
      </c>
      <c r="DA26" s="1" t="s">
        <v>18</v>
      </c>
      <c r="DB26" s="1" t="s">
        <v>18</v>
      </c>
      <c r="DC26" s="1" t="s">
        <v>18</v>
      </c>
      <c r="DD26" s="1" t="s">
        <v>18</v>
      </c>
      <c r="DE26" s="1" t="s">
        <v>18</v>
      </c>
      <c r="DF26" s="1" t="s">
        <v>18</v>
      </c>
      <c r="DG26" s="1" t="s">
        <v>18</v>
      </c>
      <c r="DH26" s="1" t="s">
        <v>18</v>
      </c>
      <c r="DI26" s="1" t="s">
        <v>18</v>
      </c>
      <c r="DJ26" s="1" t="s">
        <v>18</v>
      </c>
      <c r="DK26" s="1" t="s">
        <v>18</v>
      </c>
      <c r="DL26" s="1" t="s">
        <v>18</v>
      </c>
      <c r="DM26" s="1" t="s">
        <v>18</v>
      </c>
      <c r="DN26" s="1" t="s">
        <v>18</v>
      </c>
      <c r="DO26" s="1" t="s">
        <v>18</v>
      </c>
      <c r="DP26" s="1" t="s">
        <v>18</v>
      </c>
      <c r="DQ26" s="1" t="s">
        <v>18</v>
      </c>
      <c r="DR26" s="1" t="s">
        <v>18</v>
      </c>
      <c r="DS26" s="1" t="s">
        <v>18</v>
      </c>
      <c r="DT26" s="1" t="s">
        <v>18</v>
      </c>
      <c r="DU26" s="1" t="s">
        <v>18</v>
      </c>
      <c r="DV26" s="1" t="s">
        <v>18</v>
      </c>
      <c r="DW26" s="1" t="s">
        <v>18</v>
      </c>
      <c r="DX26" s="1" t="s">
        <v>18</v>
      </c>
      <c r="DY26" s="1" t="s">
        <v>18</v>
      </c>
      <c r="DZ26" s="1" t="s">
        <v>18</v>
      </c>
      <c r="EA26" s="1" t="s">
        <v>18</v>
      </c>
      <c r="EB26" s="1" t="s">
        <v>18</v>
      </c>
      <c r="EC26" s="1" t="s">
        <v>18</v>
      </c>
      <c r="ED26" s="1" t="s">
        <v>18</v>
      </c>
      <c r="EE26" s="1" t="s">
        <v>18</v>
      </c>
      <c r="EF26" s="1" t="s">
        <v>18</v>
      </c>
      <c r="EG26" s="1" t="s">
        <v>18</v>
      </c>
      <c r="EH26" s="1" t="s">
        <v>18</v>
      </c>
      <c r="EI26" s="1" t="s">
        <v>18</v>
      </c>
      <c r="EJ26" s="1" t="s">
        <v>18</v>
      </c>
      <c r="EK26" s="1" t="s">
        <v>18</v>
      </c>
      <c r="EL26" s="1" t="s">
        <v>18</v>
      </c>
      <c r="EM26" s="1" t="s">
        <v>18</v>
      </c>
      <c r="EN26" s="1" t="s">
        <v>18</v>
      </c>
      <c r="EO26" s="1" t="s">
        <v>18</v>
      </c>
      <c r="EP26" s="1" t="s">
        <v>18</v>
      </c>
      <c r="EQ26" s="1" t="s">
        <v>18</v>
      </c>
      <c r="ER26" s="1" t="s">
        <v>18</v>
      </c>
      <c r="ES26" s="1" t="s">
        <v>18</v>
      </c>
      <c r="ET26" s="1" t="s">
        <v>18</v>
      </c>
      <c r="EU26" s="1" t="s">
        <v>18</v>
      </c>
      <c r="EV26" s="1" t="s">
        <v>18</v>
      </c>
      <c r="EW26" s="1" t="s">
        <v>18</v>
      </c>
      <c r="EX26" s="1" t="s">
        <v>18</v>
      </c>
      <c r="EY26" s="1" t="s">
        <v>18</v>
      </c>
      <c r="EZ26" s="1" t="s">
        <v>18</v>
      </c>
      <c r="FA26" s="1" t="s">
        <v>18</v>
      </c>
      <c r="FB26" s="1" t="s">
        <v>18</v>
      </c>
      <c r="FC26" s="1" t="s">
        <v>18</v>
      </c>
      <c r="FD26" s="1" t="s">
        <v>18</v>
      </c>
      <c r="FE26" s="1" t="s">
        <v>18</v>
      </c>
      <c r="FF26" s="1" t="s">
        <v>18</v>
      </c>
      <c r="FG26" s="1" t="s">
        <v>18</v>
      </c>
      <c r="FH26" s="1" t="s">
        <v>18</v>
      </c>
      <c r="FI26" s="1" t="s">
        <v>18</v>
      </c>
      <c r="GK26" s="1" t="s">
        <v>18</v>
      </c>
      <c r="GP26" s="1" t="s">
        <v>4</v>
      </c>
      <c r="GQ26" s="1" t="s">
        <v>1</v>
      </c>
      <c r="GR26" s="1" t="s">
        <v>3</v>
      </c>
      <c r="GS26" s="1" t="s">
        <v>1</v>
      </c>
      <c r="GT26" s="1" t="s">
        <v>2</v>
      </c>
      <c r="GU26" s="1" t="s">
        <v>1</v>
      </c>
      <c r="GV26" s="1" t="s">
        <v>1</v>
      </c>
      <c r="GW26" s="1" t="s">
        <v>18</v>
      </c>
      <c r="HT26" s="1" t="s">
        <v>18</v>
      </c>
      <c r="IC26" s="1" t="s">
        <v>18</v>
      </c>
      <c r="IG26" s="1" t="s">
        <v>18</v>
      </c>
      <c r="IH26" s="1" t="s">
        <v>18</v>
      </c>
      <c r="II26" s="1" t="s">
        <v>18</v>
      </c>
      <c r="IJ26" s="1" t="s">
        <v>18</v>
      </c>
      <c r="IK26" s="1" t="s">
        <v>18</v>
      </c>
      <c r="IL26" s="1" t="s">
        <v>18</v>
      </c>
      <c r="IM26" s="1" t="s">
        <v>4</v>
      </c>
      <c r="IN26" s="1" t="s">
        <v>18</v>
      </c>
      <c r="IO26" s="1" t="s">
        <v>5</v>
      </c>
      <c r="IP26" s="1" t="s">
        <v>9</v>
      </c>
      <c r="IQ26" s="1" t="s">
        <v>9</v>
      </c>
      <c r="IR26" s="1" t="s">
        <v>9</v>
      </c>
      <c r="IS26" s="1" t="s">
        <v>9</v>
      </c>
      <c r="IT26" s="1" t="s">
        <v>5</v>
      </c>
      <c r="IU26" s="1" t="s">
        <v>10</v>
      </c>
      <c r="IV26" s="1" t="s">
        <v>8</v>
      </c>
      <c r="IW26" s="1" t="s">
        <v>5</v>
      </c>
      <c r="IX26" s="1" t="s">
        <v>10</v>
      </c>
      <c r="IY26" s="1" t="s">
        <v>4</v>
      </c>
      <c r="IZ26" s="1" t="s">
        <v>3</v>
      </c>
      <c r="JA26" s="1" t="s">
        <v>7</v>
      </c>
      <c r="JB26" s="1" t="s">
        <v>52</v>
      </c>
      <c r="JC26" s="1" t="s">
        <v>52</v>
      </c>
      <c r="JD26" s="1" t="s">
        <v>53</v>
      </c>
      <c r="JE26" s="1" t="s">
        <v>53</v>
      </c>
      <c r="JF26" s="1" t="s">
        <v>53</v>
      </c>
      <c r="JG26" s="1" t="s">
        <v>52</v>
      </c>
      <c r="JH26" s="1" t="s">
        <v>3</v>
      </c>
      <c r="JI26" s="1" t="s">
        <v>2</v>
      </c>
      <c r="JJ26" s="1" t="s">
        <v>2</v>
      </c>
      <c r="JK26" s="1" t="s">
        <v>2</v>
      </c>
      <c r="JL26" s="1" t="s">
        <v>2</v>
      </c>
      <c r="JM26" s="1" t="s">
        <v>7</v>
      </c>
      <c r="JN26" s="1" t="s">
        <v>1</v>
      </c>
      <c r="JO26" s="1" t="s">
        <v>52</v>
      </c>
      <c r="JP26" s="1" t="s">
        <v>2</v>
      </c>
      <c r="JQ26" s="1" t="s">
        <v>18</v>
      </c>
      <c r="JV26" s="1" t="s">
        <v>18</v>
      </c>
      <c r="KA26" s="1" t="s">
        <v>4</v>
      </c>
      <c r="KB26" s="1" t="s">
        <v>1</v>
      </c>
      <c r="KC26" s="1" t="s">
        <v>2</v>
      </c>
      <c r="KD26" s="1" t="s">
        <v>1</v>
      </c>
      <c r="KE26" s="1" t="s">
        <v>1</v>
      </c>
      <c r="KF26" s="1" t="s">
        <v>1</v>
      </c>
      <c r="KG26" s="1" t="s">
        <v>3</v>
      </c>
      <c r="KH26" s="1" t="s">
        <v>7</v>
      </c>
      <c r="KI26" s="1" t="s">
        <v>1</v>
      </c>
      <c r="KJ26" s="1" t="s">
        <v>1</v>
      </c>
      <c r="KK26" s="1" t="s">
        <v>1</v>
      </c>
      <c r="KL26" s="1" t="s">
        <v>4</v>
      </c>
      <c r="KM26" s="1" t="s">
        <v>3</v>
      </c>
      <c r="KN26" s="1" t="s">
        <v>3</v>
      </c>
      <c r="KO26" s="1" t="s">
        <v>7</v>
      </c>
      <c r="KP26" s="1" t="s">
        <v>18</v>
      </c>
    </row>
    <row r="27" spans="1:306" x14ac:dyDescent="0.2">
      <c r="A27" s="1" t="s">
        <v>0</v>
      </c>
      <c r="B27" s="1" t="s">
        <v>12</v>
      </c>
      <c r="C27" s="1" t="s">
        <v>55</v>
      </c>
      <c r="D27" s="1" t="s">
        <v>3</v>
      </c>
      <c r="E27" s="1" t="s">
        <v>1</v>
      </c>
      <c r="F27" s="1" t="s">
        <v>1</v>
      </c>
      <c r="G27" s="1" t="s">
        <v>54</v>
      </c>
      <c r="H27" s="1" t="s">
        <v>54</v>
      </c>
      <c r="I27" s="1" t="s">
        <v>4</v>
      </c>
      <c r="J27" s="1" t="s">
        <v>53</v>
      </c>
      <c r="K27" s="1" t="s">
        <v>1</v>
      </c>
      <c r="L27" s="1" t="s">
        <v>3</v>
      </c>
      <c r="M27" s="1" t="s">
        <v>3</v>
      </c>
      <c r="N27" s="1" t="s">
        <v>53</v>
      </c>
      <c r="O27" s="1" t="s">
        <v>53</v>
      </c>
      <c r="P27" s="1" t="s">
        <v>1</v>
      </c>
      <c r="Q27" s="1" t="s">
        <v>3</v>
      </c>
      <c r="R27" s="1" t="s">
        <v>53</v>
      </c>
      <c r="S27" s="1" t="s">
        <v>53</v>
      </c>
      <c r="T27" s="1" t="s">
        <v>53</v>
      </c>
      <c r="U27" s="1" t="s">
        <v>4</v>
      </c>
      <c r="V27" s="1" t="s">
        <v>1</v>
      </c>
      <c r="W27" s="1" t="s">
        <v>1</v>
      </c>
      <c r="X27" s="1" t="s">
        <v>1</v>
      </c>
      <c r="Y27" s="1" t="s">
        <v>3</v>
      </c>
      <c r="Z27" s="1" t="s">
        <v>53</v>
      </c>
      <c r="AA27" s="1" t="s">
        <v>2</v>
      </c>
      <c r="AB27" s="1" t="s">
        <v>53</v>
      </c>
      <c r="AC27" s="1" t="s">
        <v>53</v>
      </c>
      <c r="AD27" s="1" t="s">
        <v>3</v>
      </c>
      <c r="AE27" s="1" t="s">
        <v>1</v>
      </c>
      <c r="AF27" s="1" t="s">
        <v>4</v>
      </c>
      <c r="AG27" s="1" t="s">
        <v>3</v>
      </c>
      <c r="AH27" s="1" t="s">
        <v>3</v>
      </c>
      <c r="AI27" s="1" t="s">
        <v>3</v>
      </c>
      <c r="AJ27" s="1" t="s">
        <v>3</v>
      </c>
      <c r="AK27" s="1" t="s">
        <v>3</v>
      </c>
      <c r="AL27" s="1" t="s">
        <v>3</v>
      </c>
      <c r="AM27" s="1" t="s">
        <v>4</v>
      </c>
      <c r="AN27" s="1" t="s">
        <v>1</v>
      </c>
      <c r="AO27" s="1" t="s">
        <v>1</v>
      </c>
      <c r="AP27" s="1" t="s">
        <v>1</v>
      </c>
      <c r="AQ27" s="1" t="s">
        <v>53</v>
      </c>
      <c r="AR27" s="1" t="s">
        <v>3</v>
      </c>
      <c r="AS27" s="1" t="s">
        <v>3</v>
      </c>
      <c r="AT27" s="1" t="s">
        <v>3</v>
      </c>
      <c r="AU27" s="1" t="s">
        <v>53</v>
      </c>
      <c r="AV27" s="1" t="s">
        <v>1</v>
      </c>
      <c r="AW27" s="1" t="s">
        <v>53</v>
      </c>
      <c r="AX27" s="1" t="s">
        <v>1</v>
      </c>
      <c r="AY27" s="1" t="s">
        <v>2</v>
      </c>
      <c r="AZ27" s="1" t="s">
        <v>3</v>
      </c>
      <c r="BA27" s="1" t="s">
        <v>3</v>
      </c>
      <c r="BB27" s="1" t="s">
        <v>7</v>
      </c>
      <c r="BC27" s="1" t="s">
        <v>53</v>
      </c>
      <c r="BD27" s="1" t="s">
        <v>53</v>
      </c>
      <c r="BE27" s="1" t="s">
        <v>53</v>
      </c>
      <c r="BF27" s="1" t="s">
        <v>53</v>
      </c>
      <c r="BG27" s="1" t="s">
        <v>53</v>
      </c>
      <c r="BH27" s="1" t="s">
        <v>53</v>
      </c>
      <c r="BI27" s="1" t="s">
        <v>4</v>
      </c>
      <c r="BJ27" s="1" t="s">
        <v>3</v>
      </c>
      <c r="BK27" s="1" t="s">
        <v>3</v>
      </c>
      <c r="BL27" s="1" t="s">
        <v>3</v>
      </c>
      <c r="BM27" s="1" t="s">
        <v>3</v>
      </c>
      <c r="BN27" s="1" t="s">
        <v>3</v>
      </c>
      <c r="BO27" s="1" t="s">
        <v>3</v>
      </c>
      <c r="BP27" s="1" t="s">
        <v>3</v>
      </c>
      <c r="BQ27" s="1" t="s">
        <v>3</v>
      </c>
      <c r="BR27" s="1" t="s">
        <v>1</v>
      </c>
      <c r="BS27" s="1" t="s">
        <v>4</v>
      </c>
      <c r="BT27" s="1" t="s">
        <v>4</v>
      </c>
      <c r="BU27" s="1" t="s">
        <v>18</v>
      </c>
      <c r="BV27" s="1" t="s">
        <v>4</v>
      </c>
      <c r="BW27" s="1" t="s">
        <v>18</v>
      </c>
      <c r="BX27" s="1" t="s">
        <v>18</v>
      </c>
      <c r="BY27" s="1" t="s">
        <v>18</v>
      </c>
      <c r="BZ27" s="1" t="s">
        <v>18</v>
      </c>
      <c r="CA27" s="1" t="s">
        <v>18</v>
      </c>
      <c r="CB27" s="1" t="s">
        <v>18</v>
      </c>
      <c r="CC27" s="1" t="s">
        <v>18</v>
      </c>
      <c r="CD27" s="1" t="s">
        <v>18</v>
      </c>
      <c r="CE27" s="1" t="s">
        <v>18</v>
      </c>
      <c r="CF27" s="1" t="s">
        <v>18</v>
      </c>
      <c r="CG27" s="1" t="s">
        <v>18</v>
      </c>
      <c r="CH27" s="1" t="s">
        <v>18</v>
      </c>
      <c r="CI27" s="1" t="s">
        <v>18</v>
      </c>
      <c r="CJ27" s="1" t="s">
        <v>18</v>
      </c>
      <c r="CK27" s="1" t="s">
        <v>18</v>
      </c>
      <c r="CL27" s="1" t="s">
        <v>18</v>
      </c>
      <c r="CM27" s="1" t="s">
        <v>18</v>
      </c>
      <c r="CN27" s="1" t="s">
        <v>18</v>
      </c>
      <c r="CO27" s="1" t="s">
        <v>18</v>
      </c>
      <c r="CP27" s="1" t="s">
        <v>18</v>
      </c>
      <c r="CQ27" s="1" t="s">
        <v>18</v>
      </c>
      <c r="CR27" s="1" t="s">
        <v>18</v>
      </c>
      <c r="CS27" s="1" t="s">
        <v>18</v>
      </c>
      <c r="CT27" s="1" t="s">
        <v>18</v>
      </c>
      <c r="CU27" s="1" t="s">
        <v>18</v>
      </c>
      <c r="CV27" s="1" t="s">
        <v>18</v>
      </c>
      <c r="CW27" s="1" t="s">
        <v>4</v>
      </c>
      <c r="CX27" s="1" t="s">
        <v>18</v>
      </c>
      <c r="CY27" s="1" t="s">
        <v>18</v>
      </c>
      <c r="CZ27" s="1" t="s">
        <v>18</v>
      </c>
      <c r="DA27" s="1" t="s">
        <v>18</v>
      </c>
      <c r="DB27" s="1" t="s">
        <v>18</v>
      </c>
      <c r="DC27" s="1" t="s">
        <v>18</v>
      </c>
      <c r="DD27" s="1" t="s">
        <v>18</v>
      </c>
      <c r="DE27" s="1" t="s">
        <v>18</v>
      </c>
      <c r="DF27" s="1" t="s">
        <v>18</v>
      </c>
      <c r="DG27" s="1" t="s">
        <v>18</v>
      </c>
      <c r="DH27" s="1" t="s">
        <v>18</v>
      </c>
      <c r="DI27" s="1" t="s">
        <v>18</v>
      </c>
      <c r="DJ27" s="1" t="s">
        <v>18</v>
      </c>
      <c r="DK27" s="1" t="s">
        <v>18</v>
      </c>
      <c r="DL27" s="1" t="s">
        <v>18</v>
      </c>
      <c r="DM27" s="1" t="s">
        <v>18</v>
      </c>
      <c r="DN27" s="1" t="s">
        <v>18</v>
      </c>
      <c r="DO27" s="1" t="s">
        <v>18</v>
      </c>
      <c r="DP27" s="1" t="s">
        <v>18</v>
      </c>
      <c r="DQ27" s="1" t="s">
        <v>18</v>
      </c>
      <c r="DR27" s="1" t="s">
        <v>18</v>
      </c>
      <c r="DS27" s="1" t="s">
        <v>18</v>
      </c>
      <c r="DT27" s="1" t="s">
        <v>18</v>
      </c>
      <c r="DU27" s="1" t="s">
        <v>18</v>
      </c>
      <c r="DV27" s="1" t="s">
        <v>18</v>
      </c>
      <c r="DW27" s="1" t="s">
        <v>18</v>
      </c>
      <c r="DX27" s="1" t="s">
        <v>18</v>
      </c>
      <c r="DY27" s="1" t="s">
        <v>18</v>
      </c>
      <c r="DZ27" s="1" t="s">
        <v>18</v>
      </c>
      <c r="EA27" s="1" t="s">
        <v>18</v>
      </c>
      <c r="EB27" s="1" t="s">
        <v>18</v>
      </c>
      <c r="EC27" s="1" t="s">
        <v>18</v>
      </c>
      <c r="ED27" s="1" t="s">
        <v>18</v>
      </c>
      <c r="EE27" s="1" t="s">
        <v>18</v>
      </c>
      <c r="EF27" s="1" t="s">
        <v>18</v>
      </c>
      <c r="EG27" s="1" t="s">
        <v>18</v>
      </c>
      <c r="EH27" s="1" t="s">
        <v>18</v>
      </c>
      <c r="EI27" s="1" t="s">
        <v>18</v>
      </c>
      <c r="EJ27" s="1" t="s">
        <v>18</v>
      </c>
      <c r="EK27" s="1" t="s">
        <v>18</v>
      </c>
      <c r="EL27" s="1" t="s">
        <v>18</v>
      </c>
      <c r="EM27" s="1" t="s">
        <v>18</v>
      </c>
      <c r="EN27" s="1" t="s">
        <v>18</v>
      </c>
      <c r="EO27" s="1" t="s">
        <v>18</v>
      </c>
      <c r="EP27" s="1" t="s">
        <v>18</v>
      </c>
      <c r="EQ27" s="1" t="s">
        <v>18</v>
      </c>
      <c r="ER27" s="1" t="s">
        <v>18</v>
      </c>
      <c r="ES27" s="1" t="s">
        <v>18</v>
      </c>
      <c r="ET27" s="1" t="s">
        <v>18</v>
      </c>
      <c r="EU27" s="1" t="s">
        <v>18</v>
      </c>
      <c r="EV27" s="1" t="s">
        <v>18</v>
      </c>
      <c r="EW27" s="1" t="s">
        <v>18</v>
      </c>
      <c r="EX27" s="1" t="s">
        <v>18</v>
      </c>
      <c r="EY27" s="1" t="s">
        <v>18</v>
      </c>
      <c r="EZ27" s="1" t="s">
        <v>18</v>
      </c>
      <c r="FA27" s="1" t="s">
        <v>18</v>
      </c>
      <c r="FB27" s="1" t="s">
        <v>18</v>
      </c>
      <c r="FC27" s="1" t="s">
        <v>18</v>
      </c>
      <c r="FD27" s="1" t="s">
        <v>18</v>
      </c>
      <c r="FE27" s="1" t="s">
        <v>18</v>
      </c>
      <c r="FF27" s="1" t="s">
        <v>18</v>
      </c>
      <c r="FG27" s="1" t="s">
        <v>18</v>
      </c>
      <c r="FH27" s="1" t="s">
        <v>18</v>
      </c>
      <c r="FI27" s="1" t="s">
        <v>18</v>
      </c>
      <c r="FJ27" s="1" t="s">
        <v>3</v>
      </c>
      <c r="FK27" s="1" t="s">
        <v>1</v>
      </c>
      <c r="FL27" s="1" t="s">
        <v>3</v>
      </c>
      <c r="FM27" s="1" t="s">
        <v>1</v>
      </c>
      <c r="FN27" s="1" t="s">
        <v>2</v>
      </c>
      <c r="FO27" s="1" t="s">
        <v>3</v>
      </c>
      <c r="FP27" s="1" t="s">
        <v>1</v>
      </c>
      <c r="FQ27" s="1" t="s">
        <v>3</v>
      </c>
      <c r="FR27" s="1" t="s">
        <v>3</v>
      </c>
      <c r="FS27" s="1" t="s">
        <v>1</v>
      </c>
      <c r="FT27" s="1" t="s">
        <v>1</v>
      </c>
      <c r="FU27" s="1" t="s">
        <v>3</v>
      </c>
      <c r="FV27" s="1" t="s">
        <v>3</v>
      </c>
      <c r="FW27" s="1" t="s">
        <v>1</v>
      </c>
      <c r="FX27" s="1" t="s">
        <v>3</v>
      </c>
      <c r="FY27" s="1" t="s">
        <v>1</v>
      </c>
      <c r="FZ27" s="1" t="s">
        <v>3</v>
      </c>
      <c r="GA27" s="1" t="s">
        <v>3</v>
      </c>
      <c r="GB27" s="1" t="s">
        <v>7</v>
      </c>
      <c r="GC27" s="1" t="s">
        <v>3</v>
      </c>
      <c r="GD27" s="1" t="s">
        <v>3</v>
      </c>
      <c r="GE27" s="1" t="s">
        <v>3</v>
      </c>
      <c r="GF27" s="1" t="s">
        <v>1</v>
      </c>
      <c r="GG27" s="1" t="s">
        <v>1</v>
      </c>
      <c r="GH27" s="1" t="s">
        <v>1</v>
      </c>
      <c r="GI27" s="1" t="s">
        <v>1</v>
      </c>
      <c r="GJ27" s="1" t="s">
        <v>1</v>
      </c>
      <c r="GK27" s="1" t="s">
        <v>4</v>
      </c>
      <c r="GL27" s="1" t="s">
        <v>1</v>
      </c>
      <c r="GM27" s="1" t="s">
        <v>1</v>
      </c>
      <c r="GN27" s="1" t="s">
        <v>1</v>
      </c>
      <c r="GO27" s="1" t="s">
        <v>1</v>
      </c>
      <c r="GP27" s="1" t="s">
        <v>4</v>
      </c>
      <c r="GQ27" s="1" t="s">
        <v>7</v>
      </c>
      <c r="GR27" s="1" t="s">
        <v>3</v>
      </c>
      <c r="GS27" s="1" t="s">
        <v>3</v>
      </c>
      <c r="GT27" s="1" t="s">
        <v>3</v>
      </c>
      <c r="GU27" s="1" t="s">
        <v>3</v>
      </c>
      <c r="GV27" s="1" t="s">
        <v>3</v>
      </c>
      <c r="GW27" s="1" t="s">
        <v>18</v>
      </c>
      <c r="HT27" s="1" t="s">
        <v>4</v>
      </c>
      <c r="HU27" s="1" t="s">
        <v>1</v>
      </c>
      <c r="HV27" s="1" t="s">
        <v>53</v>
      </c>
      <c r="HW27" s="1" t="s">
        <v>2</v>
      </c>
      <c r="HX27" s="1" t="s">
        <v>53</v>
      </c>
      <c r="HY27" s="1" t="s">
        <v>53</v>
      </c>
      <c r="HZ27" s="1" t="s">
        <v>53</v>
      </c>
      <c r="IA27" s="1" t="s">
        <v>2</v>
      </c>
      <c r="IB27" s="1" t="s">
        <v>53</v>
      </c>
      <c r="IC27" s="1" t="s">
        <v>18</v>
      </c>
      <c r="IG27" s="1" t="s">
        <v>4</v>
      </c>
      <c r="IH27" s="1" t="s">
        <v>18</v>
      </c>
      <c r="II27" s="1" t="s">
        <v>18</v>
      </c>
      <c r="IJ27" s="1" t="s">
        <v>4</v>
      </c>
      <c r="IK27" s="1" t="s">
        <v>18</v>
      </c>
      <c r="IL27" s="1" t="s">
        <v>18</v>
      </c>
      <c r="IM27" s="1" t="s">
        <v>18</v>
      </c>
      <c r="IN27" s="1" t="s">
        <v>18</v>
      </c>
      <c r="IO27" s="1" t="s">
        <v>9</v>
      </c>
      <c r="IP27" s="1" t="s">
        <v>9</v>
      </c>
      <c r="IQ27" s="1" t="s">
        <v>5</v>
      </c>
      <c r="IR27" s="1" t="s">
        <v>5</v>
      </c>
      <c r="IS27" s="1" t="s">
        <v>5</v>
      </c>
      <c r="IT27" s="1" t="s">
        <v>5</v>
      </c>
      <c r="IU27" s="1" t="s">
        <v>5</v>
      </c>
      <c r="IV27" s="1" t="s">
        <v>9</v>
      </c>
      <c r="IW27" s="1" t="s">
        <v>5</v>
      </c>
      <c r="IX27" s="1" t="s">
        <v>5</v>
      </c>
      <c r="IY27" s="1" t="s">
        <v>18</v>
      </c>
      <c r="JG27" s="1" t="s">
        <v>1</v>
      </c>
      <c r="JH27" s="1" t="s">
        <v>1</v>
      </c>
      <c r="JI27" s="1" t="s">
        <v>2</v>
      </c>
      <c r="JJ27" s="1" t="s">
        <v>2</v>
      </c>
      <c r="JK27" s="1" t="s">
        <v>54</v>
      </c>
      <c r="JL27" s="1" t="s">
        <v>54</v>
      </c>
      <c r="JM27" s="1" t="s">
        <v>52</v>
      </c>
      <c r="JN27" s="1" t="s">
        <v>54</v>
      </c>
      <c r="JO27" s="1" t="s">
        <v>54</v>
      </c>
      <c r="JP27" s="1" t="s">
        <v>54</v>
      </c>
      <c r="JQ27" s="1" t="s">
        <v>18</v>
      </c>
      <c r="JV27" s="1" t="s">
        <v>18</v>
      </c>
      <c r="KA27" s="1" t="s">
        <v>18</v>
      </c>
      <c r="KF27" s="1" t="s">
        <v>54</v>
      </c>
      <c r="KG27" s="1" t="s">
        <v>54</v>
      </c>
      <c r="KH27" s="1" t="s">
        <v>3</v>
      </c>
      <c r="KI27" s="1" t="s">
        <v>3</v>
      </c>
      <c r="KJ27" s="1" t="s">
        <v>3</v>
      </c>
      <c r="KK27" s="1" t="s">
        <v>3</v>
      </c>
      <c r="KL27" s="1" t="s">
        <v>4</v>
      </c>
      <c r="KM27" s="1" t="s">
        <v>53</v>
      </c>
      <c r="KN27" s="1" t="s">
        <v>53</v>
      </c>
      <c r="KO27" s="1" t="s">
        <v>1</v>
      </c>
      <c r="KP27" s="1" t="s">
        <v>18</v>
      </c>
    </row>
  </sheetData>
  <autoFilter ref="A2:KT27" xr:uid="{EE788C6A-507D-4C88-9A76-03928237C1BC}"/>
  <phoneticPr fontId="3" type="noConversion"/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164FA-E75B-47A0-95B1-2368A39DE930}">
  <sheetPr codeName="Planilha10"/>
  <dimension ref="A1:I20"/>
  <sheetViews>
    <sheetView zoomScale="40" zoomScaleNormal="40" workbookViewId="0">
      <selection activeCell="AM46" sqref="AM45:AM4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TEXT(Percentuais!GR1,"0")</f>
        <v>QUESTÃO197</v>
      </c>
    </row>
    <row r="2" spans="1:9" x14ac:dyDescent="0.2">
      <c r="A2" s="55" t="str">
        <f>HLOOKUP(A1,Percentuais!$D$1:$KT$2,2,FALSE)</f>
        <v>Avalie o Sistema de Bibliotecas, considerando as seguintes ações e Políticas: [Manutenção do acervo digital]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0.125</v>
      </c>
      <c r="C9" s="45">
        <f>$H9/$I$15</f>
        <v>0</v>
      </c>
      <c r="D9" s="45">
        <f>B9+C9</f>
        <v>0.125</v>
      </c>
      <c r="E9" s="4">
        <f>COUNTIFS(Percentuais!$GR$3:$GR$27,$A9,Percentuais!$A$3:$A$27,$E$8)</f>
        <v>0</v>
      </c>
      <c r="F9" s="4">
        <f>COUNTIFS(Percentuais!$GR$3:$GR$27,$A9,Percentuais!$A$3:$A$27,$F$8)</f>
        <v>0</v>
      </c>
      <c r="G9" s="4">
        <f>COUNTIFS(Percentuais!$GR$3:$GR$27,$A9,Percentuais!$A$3:$A$27,$G$8)</f>
        <v>1</v>
      </c>
      <c r="H9" s="4">
        <f>COUNTIFS(Percentuais!$GR$3:$GR$27,$A9,Percentuais!$A$3:$A$27,$H$8)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0.125</v>
      </c>
      <c r="C10" s="45">
        <f>$H10/$I$15</f>
        <v>0.25</v>
      </c>
      <c r="D10" s="45">
        <f t="shared" ref="D10:D13" si="1">B10+C10</f>
        <v>0.375</v>
      </c>
      <c r="E10" s="4">
        <f>COUNTIFS(Percentuais!$GR$3:$GR$27,$A10,Percentuais!$A$3:$A$27,$E$8)</f>
        <v>0</v>
      </c>
      <c r="F10" s="4">
        <f>COUNTIFS(Percentuais!$GR$3:$GR$27,$A10,Percentuais!$A$3:$A$27,$F$8)</f>
        <v>0</v>
      </c>
      <c r="G10" s="4">
        <f>COUNTIFS(Percentuais!$GR$3:$GR$27,$A10,Percentuais!$A$3:$A$27,$G$8)</f>
        <v>1</v>
      </c>
      <c r="H10" s="4">
        <f>COUNTIFS(Percentuais!$GR$3:$GR$27,$A10,Percentuais!$A$3:$A$27,$H$8)</f>
        <v>2</v>
      </c>
      <c r="I10" s="19"/>
    </row>
    <row r="11" spans="1:9" x14ac:dyDescent="0.2">
      <c r="A11" s="15" t="s">
        <v>1</v>
      </c>
      <c r="B11" s="45">
        <f t="shared" si="0"/>
        <v>0.25</v>
      </c>
      <c r="C11" s="45">
        <f t="shared" ref="C11:C14" si="2">$H11/$I$15</f>
        <v>0</v>
      </c>
      <c r="D11" s="45">
        <f t="shared" si="1"/>
        <v>0.25</v>
      </c>
      <c r="E11" s="4">
        <f>COUNTIFS(Percentuais!$GR$3:$GR$27,$A11,Percentuais!$A$3:$A$27,$E$8)</f>
        <v>0</v>
      </c>
      <c r="F11" s="4">
        <f>COUNTIFS(Percentuais!$GR$3:$GR$27,$A11,Percentuais!$A$3:$A$27,$F$8)</f>
        <v>0</v>
      </c>
      <c r="G11" s="4">
        <f>COUNTIFS(Percentuais!$GR$3:$GR$27,$A11,Percentuais!$A$3:$A$27,$G$8)</f>
        <v>2</v>
      </c>
      <c r="H11" s="4">
        <f>COUNTIFS(Percentuais!$GR$3:$GR$27,$A11,Percentuais!$A$3:$A$27,$H$8)</f>
        <v>0</v>
      </c>
      <c r="I11" s="20"/>
    </row>
    <row r="12" spans="1:9" x14ac:dyDescent="0.2">
      <c r="A12" s="15" t="s">
        <v>2</v>
      </c>
      <c r="B12" s="45">
        <f t="shared" si="0"/>
        <v>0.125</v>
      </c>
      <c r="C12" s="45">
        <f t="shared" si="2"/>
        <v>0</v>
      </c>
      <c r="D12" s="45">
        <f t="shared" si="1"/>
        <v>0.125</v>
      </c>
      <c r="E12" s="4">
        <f>COUNTIFS(Percentuais!$GR$3:$GR$27,$A12,Percentuais!$A$3:$A$27,$E$8)</f>
        <v>0</v>
      </c>
      <c r="F12" s="4">
        <f>COUNTIFS(Percentuais!$GR$3:$GR$27,$A12,Percentuais!$A$3:$A$27,$F$8)</f>
        <v>0</v>
      </c>
      <c r="G12" s="4">
        <f>COUNTIFS(Percentuais!$GR$3:$GR$27,$A12,Percentuais!$A$3:$A$27,$G$8)</f>
        <v>1</v>
      </c>
      <c r="H12" s="4">
        <f>COUNTIFS(Percentuais!$GR$3:$GR$27,$A12,Percentuais!$A$3:$A$27,$H$8)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COUNTIFS(Percentuais!$GR$3:$GR$27,$A13,Percentuais!$A$3:$A$27,$E$8)</f>
        <v>0</v>
      </c>
      <c r="F13" s="4">
        <f>COUNTIFS(Percentuais!$GR$3:$GR$27,$A13,Percentuais!$A$3:$A$27,$F$8)</f>
        <v>0</v>
      </c>
      <c r="G13" s="4">
        <f>COUNTIFS(Percentuais!$GR$3:$GR$27,$A13,Percentuais!$A$3:$A$27,$G$8)</f>
        <v>0</v>
      </c>
      <c r="H13" s="4">
        <f>COUNTIFS(Percentuais!$GR$3:$GR$27,$A13,Percentuais!$A$3:$A$27,$H$8)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0.125</v>
      </c>
      <c r="C14" s="45">
        <f t="shared" si="2"/>
        <v>0</v>
      </c>
      <c r="D14" s="45">
        <f>B14+C14</f>
        <v>0.125</v>
      </c>
      <c r="E14" s="4">
        <f>COUNTIFS(Percentuais!$GR$3:$GR$27,$A14,Percentuais!$A$3:$A$27,$E$8)</f>
        <v>0</v>
      </c>
      <c r="F14" s="4">
        <f>COUNTIFS(Percentuais!$GR$3:$GR$27,$A14,Percentuais!$A$3:$A$27,$F$8)</f>
        <v>0</v>
      </c>
      <c r="G14" s="4">
        <f>COUNTIFS(Percentuais!$GR$3:$GR$27,$A14,Percentuais!$A$3:$A$27,$G$8)</f>
        <v>1</v>
      </c>
      <c r="H14" s="4">
        <f>COUNTIFS(Percentuais!$GR$3:$GR$27,$A14,Percentuais!$A$3:$A$27,$H$8)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6</v>
      </c>
      <c r="H15" s="29">
        <f t="shared" si="3"/>
        <v>2</v>
      </c>
      <c r="I15" s="30">
        <f>SUM(E15:H15)</f>
        <v>8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53188-4339-4919-8885-21F6D2A028A5}">
  <sheetPr codeName="Planilha103"/>
  <dimension ref="A1:I20"/>
  <sheetViews>
    <sheetView zoomScale="50" zoomScaleNormal="50" zoomScaleSheetLayoutView="50" workbookViewId="0">
      <selection activeCell="AJ32" sqref="AJ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TEXT(Percentuais!KK1,"0")</f>
        <v>QUESTÃO294</v>
      </c>
    </row>
    <row r="2" spans="1:9" x14ac:dyDescent="0.2">
      <c r="A2" s="55" t="str">
        <f>HLOOKUP(A1,Percentuais!$D$1:$KT$2,2,FALSE)</f>
        <v>Por favor, avalie o planejamento e a qualidade dos serviços terceirizados: [Manutenção dos ambientes internos e externos]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4.5454545454545456E-2</v>
      </c>
      <c r="C9" s="45">
        <f>$H9/$I$15</f>
        <v>4.5454545454545456E-2</v>
      </c>
      <c r="D9" s="45">
        <f>B9+C9</f>
        <v>9.0909090909090912E-2</v>
      </c>
      <c r="E9" s="4">
        <f>COUNTIFS(Percentuais!$KK$3:$KK$27,$A9,Percentuais!$A$3:$A$27,$E$8)</f>
        <v>0</v>
      </c>
      <c r="F9" s="4">
        <f>COUNTIFS(Percentuais!$KK$3:$KK$27,$A9,Percentuais!$A$3:$A$27,$F$8)</f>
        <v>0</v>
      </c>
      <c r="G9" s="4">
        <f>COUNTIFS(Percentuais!$KK$3:$KK$27,$A9,Percentuais!$A$3:$A$27,$G$8)</f>
        <v>1</v>
      </c>
      <c r="H9" s="4">
        <f>COUNTIFS(Percentuais!$KK$3:$KK$27,$A9,Percentuais!$A$3:$A$27,$H$8)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0.36363636363636365</v>
      </c>
      <c r="C10" s="45">
        <f t="shared" ref="C10:C14" si="1">$H10/$I$15</f>
        <v>0.27272727272727271</v>
      </c>
      <c r="D10" s="45">
        <f t="shared" ref="D10:D14" si="2">B10+C10</f>
        <v>0.63636363636363635</v>
      </c>
      <c r="E10" s="4">
        <f>COUNTIFS(Percentuais!$KK$3:$KK$27,$A10,Percentuais!$A$3:$A$27,$E$8)</f>
        <v>0</v>
      </c>
      <c r="F10" s="4">
        <f>COUNTIFS(Percentuais!$KK$3:$KK$27,$A10,Percentuais!$A$3:$A$27,$F$8)</f>
        <v>0</v>
      </c>
      <c r="G10" s="4">
        <f>COUNTIFS(Percentuais!$KK$3:$KK$27,$A10,Percentuais!$A$3:$A$27,$G$8)</f>
        <v>8</v>
      </c>
      <c r="H10" s="4">
        <f>COUNTIFS(Percentuais!$KK$3:$KK$27,$A10,Percentuais!$A$3:$A$27,$H$8)</f>
        <v>6</v>
      </c>
      <c r="I10" s="19"/>
    </row>
    <row r="11" spans="1:9" x14ac:dyDescent="0.2">
      <c r="A11" s="15" t="s">
        <v>1</v>
      </c>
      <c r="B11" s="45">
        <f t="shared" si="0"/>
        <v>9.0909090909090912E-2</v>
      </c>
      <c r="C11" s="45">
        <f t="shared" si="1"/>
        <v>0.13636363636363635</v>
      </c>
      <c r="D11" s="45">
        <f t="shared" si="2"/>
        <v>0.22727272727272727</v>
      </c>
      <c r="E11" s="4">
        <f>COUNTIFS(Percentuais!$KK$3:$KK$27,$A11,Percentuais!$A$3:$A$27,$E$8)</f>
        <v>0</v>
      </c>
      <c r="F11" s="4">
        <f>COUNTIFS(Percentuais!$KK$3:$KK$27,$A11,Percentuais!$A$3:$A$27,$F$8)</f>
        <v>0</v>
      </c>
      <c r="G11" s="4">
        <f>COUNTIFS(Percentuais!$KK$3:$KK$27,$A11,Percentuais!$A$3:$A$27,$G$8)</f>
        <v>2</v>
      </c>
      <c r="H11" s="4">
        <f>COUNTIFS(Percentuais!$KK$3:$KK$27,$A11,Percentuais!$A$3:$A$27,$H$8)</f>
        <v>3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4.5454545454545456E-2</v>
      </c>
      <c r="D12" s="45">
        <f t="shared" si="2"/>
        <v>4.5454545454545456E-2</v>
      </c>
      <c r="E12" s="4">
        <f>COUNTIFS(Percentuais!$KK$3:$KK$27,$A12,Percentuais!$A$3:$A$27,$E$8)</f>
        <v>0</v>
      </c>
      <c r="F12" s="4">
        <f>COUNTIFS(Percentuais!$KK$3:$KK$27,$A12,Percentuais!$A$3:$A$27,$F$8)</f>
        <v>0</v>
      </c>
      <c r="G12" s="4">
        <f>COUNTIFS(Percentuais!$KK$3:$KK$27,$A12,Percentuais!$A$3:$A$27,$G$8)</f>
        <v>0</v>
      </c>
      <c r="H12" s="4">
        <f>COUNTIFS(Percentuais!$KK$3:$KK$27,$A12,Percentuais!$A$3:$A$27,$H$8)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COUNTIFS(Percentuais!$KK$3:$KK$27,$A13,Percentuais!$A$3:$A$27,$E$8)</f>
        <v>0</v>
      </c>
      <c r="F13" s="4">
        <f>COUNTIFS(Percentuais!$KK$3:$KK$27,$A13,Percentuais!$A$3:$A$27,$F$8)</f>
        <v>0</v>
      </c>
      <c r="G13" s="4">
        <f>COUNTIFS(Percentuais!$KK$3:$KK$27,$A13,Percentuais!$A$3:$A$27,$G$8)</f>
        <v>0</v>
      </c>
      <c r="H13" s="4">
        <f>COUNTIFS(Percentuais!$KK$3:$KK$27,$A13,Percentuais!$A$3:$A$27,$H$8)</f>
        <v>0</v>
      </c>
      <c r="I13" s="17"/>
    </row>
    <row r="14" spans="1:9" x14ac:dyDescent="0.2">
      <c r="A14" s="15" t="s">
        <v>54</v>
      </c>
      <c r="B14" s="45">
        <f t="shared" si="0"/>
        <v>4.5454545454545456E-2</v>
      </c>
      <c r="C14" s="45">
        <f t="shared" si="1"/>
        <v>4.5454545454545456E-2</v>
      </c>
      <c r="D14" s="45">
        <f t="shared" si="2"/>
        <v>9.0909090909090912E-2</v>
      </c>
      <c r="E14" s="4">
        <f>COUNTIFS(Percentuais!$KK$3:$KK$27,$A14,Percentuais!$A$3:$A$27,$E$8)</f>
        <v>0</v>
      </c>
      <c r="F14" s="4">
        <f>COUNTIFS(Percentuais!$KK$3:$KK$27,$A14,Percentuais!$A$3:$A$27,$F$8)</f>
        <v>0</v>
      </c>
      <c r="G14" s="4">
        <f>COUNTIFS(Percentuais!$KK$3:$KK$27,$A14,Percentuais!$A$3:$A$27,$G$8)</f>
        <v>1</v>
      </c>
      <c r="H14" s="4">
        <f>COUNTIFS(Percentuais!$KK$3:$KK$27,$A14,Percentuais!$A$3:$A$27,$H$8)</f>
        <v>1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COUNTIFS(Percentuais!$KJ$3:$KJ$27,$A15,Percentuais!$A$3:$A$27,$F$8)</f>
        <v>0</v>
      </c>
      <c r="G15" s="29">
        <f>SUM(G9:G13)</f>
        <v>11</v>
      </c>
      <c r="H15" s="29">
        <f>SUM(H9:H13)</f>
        <v>11</v>
      </c>
      <c r="I15" s="30">
        <f>SUM(E15:H15)</f>
        <v>22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38531-8BB7-4B7B-8E02-A8EF017A5EC7}">
  <sheetPr codeName="Planilha104"/>
  <dimension ref="A1:I16"/>
  <sheetViews>
    <sheetView zoomScale="50" zoomScaleNormal="50" zoomScaleSheetLayoutView="50" workbookViewId="0">
      <selection activeCell="AJ37" sqref="AJ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TEXT(Percentuais!KL1,"0")</f>
        <v>QUESTÃO295</v>
      </c>
    </row>
    <row r="2" spans="1:9" x14ac:dyDescent="0.2">
      <c r="A2" s="55" t="str">
        <f>HLOOKUP(A1,Percentuais!$D$1:$KT$2,2,FALSE)</f>
        <v>Para avaliar o planejamento e as ações que visam à  modernização das salas de aula, escolha a opção SIM; para prosseguir, escolha a opção Não: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4</v>
      </c>
      <c r="B9" s="45">
        <f>($G9+$F9+$E9)/$I$11</f>
        <v>0.20833333333333334</v>
      </c>
      <c r="C9" s="45">
        <f>$H9/$I$11</f>
        <v>0.25</v>
      </c>
      <c r="D9" s="45">
        <f>B9+C9</f>
        <v>0.45833333333333337</v>
      </c>
      <c r="E9" s="4">
        <f>COUNTIFS(Percentuais!$KL$3:$KL$27,$A9,Percentuais!$A$3:$A$27,$E$8)</f>
        <v>0</v>
      </c>
      <c r="F9" s="4">
        <f>COUNTIFS(Percentuais!$KL$3:$KL$27,$A9,Percentuais!$A$3:$A$27,$F$8)</f>
        <v>0</v>
      </c>
      <c r="G9" s="4">
        <f>COUNTIFS(Percentuais!$KL$3:$KL$27,$A9,Percentuais!$A$3:$A$27,$G$8)</f>
        <v>5</v>
      </c>
      <c r="H9" s="4">
        <f>COUNTIFS(Percentuais!$KL$3:$KL$27,$A9,Percentuais!$A$3:$A$27,$H$8)</f>
        <v>6</v>
      </c>
      <c r="I9" s="18"/>
    </row>
    <row r="10" spans="1:9" x14ac:dyDescent="0.2">
      <c r="A10" s="15" t="s">
        <v>18</v>
      </c>
      <c r="B10" s="45">
        <f>($G10+$F10+$E10)/$I$11</f>
        <v>0.33333333333333331</v>
      </c>
      <c r="C10" s="45">
        <f>$H10/$I$11</f>
        <v>0.20833333333333334</v>
      </c>
      <c r="D10" s="45">
        <f t="shared" ref="D10" si="0">B10+C10</f>
        <v>0.54166666666666663</v>
      </c>
      <c r="E10" s="4">
        <f>COUNTIFS(Percentuais!$KL$3:$KL$27,$A10,Percentuais!$A$3:$A$27,$E$8)</f>
        <v>0</v>
      </c>
      <c r="F10" s="4">
        <f>COUNTIFS(Percentuais!$KL$3:$KL$27,$A10,Percentuais!$A$3:$A$27,$F$8)</f>
        <v>0</v>
      </c>
      <c r="G10" s="4">
        <f>COUNTIFS(Percentuais!$KL$3:$KL$27,$A10,Percentuais!$A$3:$A$27,$G$8)</f>
        <v>8</v>
      </c>
      <c r="H10" s="4">
        <f>COUNTIFS(Percentuais!$KL$3:$KL$27,$A10,Percentuais!$A$3:$A$27,$H$8)</f>
        <v>5</v>
      </c>
      <c r="I10" s="19"/>
    </row>
    <row r="11" spans="1:9" x14ac:dyDescent="0.2">
      <c r="A11" s="6"/>
      <c r="B11" s="6"/>
      <c r="C11" s="6"/>
      <c r="D11" s="6"/>
      <c r="E11" s="29">
        <f>SUM(E9:E10)</f>
        <v>0</v>
      </c>
      <c r="F11" s="4">
        <f>COUNTIFS(Percentuais!$KJ$3:$KJ$27,$A11,Percentuais!$A$3:$A$27,$F$8)</f>
        <v>0</v>
      </c>
      <c r="G11" s="29">
        <f>SUM(G9:G10)</f>
        <v>13</v>
      </c>
      <c r="H11" s="29">
        <f>SUM(H9:H10)</f>
        <v>11</v>
      </c>
      <c r="I11" s="30">
        <f>SUM(E11:H11)</f>
        <v>24</v>
      </c>
    </row>
    <row r="12" spans="1:9" x14ac:dyDescent="0.2">
      <c r="A12" s="5"/>
      <c r="B12" s="6"/>
      <c r="C12" s="6"/>
      <c r="D12" s="6"/>
      <c r="E12" s="6"/>
    </row>
    <row r="13" spans="1:9" x14ac:dyDescent="0.2">
      <c r="A13" s="7"/>
      <c r="B13" s="6"/>
      <c r="C13" s="6"/>
      <c r="D13" s="6"/>
      <c r="E13" s="6"/>
    </row>
    <row r="14" spans="1:9" x14ac:dyDescent="0.2">
      <c r="A14" s="7"/>
      <c r="B14" s="6"/>
      <c r="C14" s="6"/>
      <c r="D14" s="6"/>
      <c r="E14" s="6"/>
    </row>
    <row r="15" spans="1:9" x14ac:dyDescent="0.2">
      <c r="A15" s="6"/>
      <c r="B15" s="6"/>
      <c r="C15" s="6"/>
      <c r="D15" s="6"/>
      <c r="E15" s="6"/>
    </row>
    <row r="16" spans="1:9" x14ac:dyDescent="0.2">
      <c r="A16" s="6"/>
      <c r="B16" s="6"/>
      <c r="C16" s="6"/>
      <c r="D16" s="6"/>
      <c r="E16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F11" formula="1"/>
  </ignoredErrors>
  <drawing r:id="rId2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07DFA-6C00-4FA6-97FA-9CD73427A29A}">
  <sheetPr codeName="Planilha105"/>
  <dimension ref="A1:I20"/>
  <sheetViews>
    <sheetView zoomScale="60" zoomScaleNormal="60" zoomScaleSheetLayoutView="50" workbookViewId="0">
      <selection activeCell="H35" sqref="H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TEXT(Percentuais!KM1,"0")</f>
        <v>QUESTÃO296</v>
      </c>
    </row>
    <row r="2" spans="1:9" x14ac:dyDescent="0.2">
      <c r="A2" s="55" t="str">
        <f>HLOOKUP(A1,Percentuais!$D$1:$KT$2,2,FALSE)</f>
        <v>Avalie as salas de aula, considerando as seguintes proposições: [ações de adequação e de modernização dos espaços físicos]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0.1</v>
      </c>
      <c r="C9" s="45">
        <f>$H9/$I$15</f>
        <v>0.1</v>
      </c>
      <c r="D9" s="45">
        <f>B9+C9</f>
        <v>0.2</v>
      </c>
      <c r="E9" s="4">
        <f>COUNTIFS(Percentuais!$KM$3:$KM$27,$A9,Percentuais!$A$3:$A$27,$E$8)</f>
        <v>0</v>
      </c>
      <c r="F9" s="4">
        <f>COUNTIFS(Percentuais!$KM$3:$KM$27,$A9,Percentuais!$A$3:$A$27,$F$8)</f>
        <v>0</v>
      </c>
      <c r="G9" s="4">
        <f>COUNTIFS(Percentuais!$KM$3:$KM$27,$A9,Percentuais!$A$3:$A$27,$G$8)</f>
        <v>1</v>
      </c>
      <c r="H9" s="4">
        <f>COUNTIFS(Percentuais!$KM$3:$KM$27,$A9,Percentuais!$A$3:$A$27,$H$8)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0.2</v>
      </c>
      <c r="D10" s="45">
        <f t="shared" ref="D10:D14" si="2">B10+C10</f>
        <v>0.2</v>
      </c>
      <c r="E10" s="4">
        <f>COUNTIFS(Percentuais!$KM$3:$KM$27,$A10,Percentuais!$A$3:$A$27,$E$8)</f>
        <v>0</v>
      </c>
      <c r="F10" s="4">
        <f>COUNTIFS(Percentuais!$KM$3:$KM$27,$A10,Percentuais!$A$3:$A$27,$F$8)</f>
        <v>0</v>
      </c>
      <c r="G10" s="4">
        <f>COUNTIFS(Percentuais!$KM$3:$KM$27,$A10,Percentuais!$A$3:$A$27,$G$8)</f>
        <v>0</v>
      </c>
      <c r="H10" s="4">
        <f>COUNTIFS(Percentuais!$KM$3:$KM$27,$A10,Percentuais!$A$3:$A$27,$H$8)</f>
        <v>2</v>
      </c>
      <c r="I10" s="19"/>
    </row>
    <row r="11" spans="1:9" x14ac:dyDescent="0.2">
      <c r="A11" s="15" t="s">
        <v>1</v>
      </c>
      <c r="B11" s="45">
        <f t="shared" si="0"/>
        <v>0.2</v>
      </c>
      <c r="C11" s="45">
        <f t="shared" si="1"/>
        <v>0.1</v>
      </c>
      <c r="D11" s="45">
        <f t="shared" si="2"/>
        <v>0.30000000000000004</v>
      </c>
      <c r="E11" s="4">
        <f>COUNTIFS(Percentuais!$KM$3:$KM$27,$A11,Percentuais!$A$3:$A$27,$E$8)</f>
        <v>0</v>
      </c>
      <c r="F11" s="4">
        <f>COUNTIFS(Percentuais!$KM$3:$KM$27,$A11,Percentuais!$A$3:$A$27,$F$8)</f>
        <v>0</v>
      </c>
      <c r="G11" s="4">
        <f>COUNTIFS(Percentuais!$KM$3:$KM$27,$A11,Percentuais!$A$3:$A$27,$G$8)</f>
        <v>2</v>
      </c>
      <c r="H11" s="4">
        <f>COUNTIFS(Percentuais!$KM$3:$KM$27,$A11,Percentuais!$A$3:$A$27,$H$8)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0.1</v>
      </c>
      <c r="D12" s="45">
        <f t="shared" si="2"/>
        <v>0.1</v>
      </c>
      <c r="E12" s="4">
        <f>COUNTIFS(Percentuais!$KM$3:$KM$27,$A12,Percentuais!$A$3:$A$27,$E$8)</f>
        <v>0</v>
      </c>
      <c r="F12" s="4">
        <f>COUNTIFS(Percentuais!$KM$3:$KM$27,$A12,Percentuais!$A$3:$A$27,$F$8)</f>
        <v>0</v>
      </c>
      <c r="G12" s="4">
        <f>COUNTIFS(Percentuais!$KM$3:$KM$27,$A12,Percentuais!$A$3:$A$27,$G$8)</f>
        <v>0</v>
      </c>
      <c r="H12" s="4">
        <f>COUNTIFS(Percentuais!$KM$3:$KM$27,$A12,Percentuais!$A$3:$A$27,$H$8)</f>
        <v>1</v>
      </c>
      <c r="I12" s="17"/>
    </row>
    <row r="13" spans="1:9" x14ac:dyDescent="0.2">
      <c r="A13" s="15" t="s">
        <v>52</v>
      </c>
      <c r="B13" s="45">
        <f t="shared" si="0"/>
        <v>0.1</v>
      </c>
      <c r="C13" s="45">
        <f t="shared" si="1"/>
        <v>0.1</v>
      </c>
      <c r="D13" s="45">
        <f t="shared" si="2"/>
        <v>0.2</v>
      </c>
      <c r="E13" s="4">
        <f>COUNTIFS(Percentuais!$KM$3:$KM$27,$A13,Percentuais!$A$3:$A$27,$E$8)</f>
        <v>0</v>
      </c>
      <c r="F13" s="4">
        <f>COUNTIFS(Percentuais!$KM$3:$KM$27,$A13,Percentuais!$A$3:$A$27,$F$8)</f>
        <v>0</v>
      </c>
      <c r="G13" s="4">
        <f>COUNTIFS(Percentuais!$KM$3:$KM$27,$A13,Percentuais!$A$3:$A$27,$G$8)</f>
        <v>1</v>
      </c>
      <c r="H13" s="4">
        <f>COUNTIFS(Percentuais!$KM$3:$KM$27,$A13,Percentuais!$A$3:$A$27,$H$8)</f>
        <v>1</v>
      </c>
      <c r="I13" s="17"/>
    </row>
    <row r="14" spans="1:9" x14ac:dyDescent="0.2">
      <c r="A14" s="15" t="s">
        <v>53</v>
      </c>
      <c r="B14" s="45">
        <f t="shared" si="0"/>
        <v>0.1</v>
      </c>
      <c r="C14" s="45">
        <f t="shared" si="1"/>
        <v>0</v>
      </c>
      <c r="D14" s="45">
        <f t="shared" si="2"/>
        <v>0.1</v>
      </c>
      <c r="E14" s="4">
        <f>COUNTIFS(Percentuais!$KM$3:$KM$27,$A14,Percentuais!$A$3:$A$27,$E$8)</f>
        <v>0</v>
      </c>
      <c r="F14" s="4">
        <f>COUNTIFS(Percentuais!$KM$3:$KM$27,$A14,Percentuais!$A$3:$A$27,$F$8)</f>
        <v>0</v>
      </c>
      <c r="G14" s="4">
        <f>COUNTIFS(Percentuais!$KM$3:$KM$27,$A14,Percentuais!$A$3:$A$27,$G$8)</f>
        <v>1</v>
      </c>
      <c r="H14" s="4">
        <f>COUNTIFS(Percentuais!$KM$3:$KM$27,$A14,Percentuais!$A$3:$A$27,$H$8)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COUNTIFS(Percentuais!$KJ$3:$KJ$27,$A15,Percentuais!$A$3:$A$27,$F$8)</f>
        <v>0</v>
      </c>
      <c r="G15" s="29">
        <f>SUM(G9:G13)</f>
        <v>4</v>
      </c>
      <c r="H15" s="29">
        <f>SUM(H9:H13)</f>
        <v>6</v>
      </c>
      <c r="I15" s="30">
        <f>SUM(E15:H15)</f>
        <v>10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F4D69-0564-4A4D-A588-54815CD1ACC6}">
  <sheetPr codeName="Planilha106"/>
  <dimension ref="A1:I20"/>
  <sheetViews>
    <sheetView zoomScale="50" zoomScaleNormal="50" zoomScaleSheetLayoutView="50" workbookViewId="0">
      <selection activeCell="AG40" sqref="AG4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TEXT(Percentuais!KN1,"0")</f>
        <v>QUESTÃO297</v>
      </c>
    </row>
    <row r="2" spans="1:9" x14ac:dyDescent="0.2">
      <c r="A2" s="55" t="str">
        <f>HLOOKUP(A1,Percentuais!$D$1:$KT$2,2,FALSE)</f>
        <v>Avalie as salas de aula, considerando as seguintes proposições: [ações de adequação e de modernização de mobiliários]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0.1</v>
      </c>
      <c r="C9" s="45">
        <f>$H9/$I$15</f>
        <v>0.1</v>
      </c>
      <c r="D9" s="45">
        <f>B9+C9</f>
        <v>0.2</v>
      </c>
      <c r="E9" s="4">
        <f>COUNTIFS(Percentuais!$KN$3:$KN$27,$A9,Percentuais!$A$3:$A$27,$E$8)</f>
        <v>0</v>
      </c>
      <c r="F9" s="4">
        <f>COUNTIFS(Percentuais!$KN$3:$KN$27,$A9,Percentuais!$A$3:$A$27,$F$8)</f>
        <v>0</v>
      </c>
      <c r="G9" s="4">
        <f>COUNTIFS(Percentuais!$KN$3:$KN$27,$A9,Percentuais!$A$3:$A$27,$G$8)</f>
        <v>1</v>
      </c>
      <c r="H9" s="4">
        <f>COUNTIFS(Percentuais!$KN$3:$KN$27,$A9,Percentuais!$A$3:$A$27,$H$8)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0.2</v>
      </c>
      <c r="D10" s="45">
        <f t="shared" ref="D10:D14" si="2">B10+C10</f>
        <v>0.2</v>
      </c>
      <c r="E10" s="4">
        <f>COUNTIFS(Percentuais!$KN$3:$KN$27,$A10,Percentuais!$A$3:$A$27,$E$8)</f>
        <v>0</v>
      </c>
      <c r="F10" s="4">
        <f>COUNTIFS(Percentuais!$KN$3:$KN$27,$A10,Percentuais!$A$3:$A$27,$F$8)</f>
        <v>0</v>
      </c>
      <c r="G10" s="4">
        <f>COUNTIFS(Percentuais!$KN$3:$KN$27,$A10,Percentuais!$A$3:$A$27,$G$8)</f>
        <v>0</v>
      </c>
      <c r="H10" s="4">
        <f>COUNTIFS(Percentuais!$KN$3:$KN$27,$A10,Percentuais!$A$3:$A$27,$H$8)</f>
        <v>2</v>
      </c>
      <c r="I10" s="19"/>
    </row>
    <row r="11" spans="1:9" x14ac:dyDescent="0.2">
      <c r="A11" s="15" t="s">
        <v>1</v>
      </c>
      <c r="B11" s="45">
        <f t="shared" si="0"/>
        <v>0.2</v>
      </c>
      <c r="C11" s="45">
        <f t="shared" si="1"/>
        <v>0.1</v>
      </c>
      <c r="D11" s="45">
        <f t="shared" si="2"/>
        <v>0.30000000000000004</v>
      </c>
      <c r="E11" s="4">
        <f>COUNTIFS(Percentuais!$KN$3:$KN$27,$A11,Percentuais!$A$3:$A$27,$E$8)</f>
        <v>0</v>
      </c>
      <c r="F11" s="4">
        <f>COUNTIFS(Percentuais!$KN$3:$KN$27,$A11,Percentuais!$A$3:$A$27,$F$8)</f>
        <v>0</v>
      </c>
      <c r="G11" s="4">
        <f>COUNTIFS(Percentuais!$KN$3:$KN$27,$A11,Percentuais!$A$3:$A$27,$G$8)</f>
        <v>2</v>
      </c>
      <c r="H11" s="4">
        <f>COUNTIFS(Percentuais!$KN$3:$KN$27,$A11,Percentuais!$A$3:$A$27,$H$8)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0.1</v>
      </c>
      <c r="D12" s="45">
        <f t="shared" si="2"/>
        <v>0.1</v>
      </c>
      <c r="E12" s="4">
        <f>COUNTIFS(Percentuais!$KN$3:$KN$27,$A12,Percentuais!$A$3:$A$27,$E$8)</f>
        <v>0</v>
      </c>
      <c r="F12" s="4">
        <f>COUNTIFS(Percentuais!$KN$3:$KN$27,$A12,Percentuais!$A$3:$A$27,$F$8)</f>
        <v>0</v>
      </c>
      <c r="G12" s="4">
        <f>COUNTIFS(Percentuais!$KN$3:$KN$27,$A12,Percentuais!$A$3:$A$27,$G$8)</f>
        <v>0</v>
      </c>
      <c r="H12" s="4">
        <f>COUNTIFS(Percentuais!$KN$3:$KN$27,$A12,Percentuais!$A$3:$A$27,$H$8)</f>
        <v>1</v>
      </c>
      <c r="I12" s="17"/>
    </row>
    <row r="13" spans="1:9" x14ac:dyDescent="0.2">
      <c r="A13" s="15" t="s">
        <v>52</v>
      </c>
      <c r="B13" s="45">
        <f t="shared" si="0"/>
        <v>0.1</v>
      </c>
      <c r="C13" s="45">
        <f t="shared" si="1"/>
        <v>0.1</v>
      </c>
      <c r="D13" s="45">
        <f t="shared" si="2"/>
        <v>0.2</v>
      </c>
      <c r="E13" s="4">
        <f>COUNTIFS(Percentuais!$KN$3:$KN$27,$A13,Percentuais!$A$3:$A$27,$E$8)</f>
        <v>0</v>
      </c>
      <c r="F13" s="4">
        <f>COUNTIFS(Percentuais!$KN$3:$KN$27,$A13,Percentuais!$A$3:$A$27,$F$8)</f>
        <v>0</v>
      </c>
      <c r="G13" s="4">
        <f>COUNTIFS(Percentuais!$KN$3:$KN$27,$A13,Percentuais!$A$3:$A$27,$G$8)</f>
        <v>1</v>
      </c>
      <c r="H13" s="4">
        <f>COUNTIFS(Percentuais!$KN$3:$KN$27,$A13,Percentuais!$A$3:$A$27,$H$8)</f>
        <v>1</v>
      </c>
      <c r="I13" s="17"/>
    </row>
    <row r="14" spans="1:9" x14ac:dyDescent="0.2">
      <c r="A14" s="15" t="s">
        <v>53</v>
      </c>
      <c r="B14" s="45">
        <f t="shared" si="0"/>
        <v>0.1</v>
      </c>
      <c r="C14" s="45">
        <f t="shared" si="1"/>
        <v>0</v>
      </c>
      <c r="D14" s="45">
        <f t="shared" si="2"/>
        <v>0.1</v>
      </c>
      <c r="E14" s="4">
        <f>COUNTIFS(Percentuais!$KN$3:$KN$27,$A14,Percentuais!$A$3:$A$27,$E$8)</f>
        <v>0</v>
      </c>
      <c r="F14" s="4">
        <f>COUNTIFS(Percentuais!$KN$3:$KN$27,$A14,Percentuais!$A$3:$A$27,$F$8)</f>
        <v>0</v>
      </c>
      <c r="G14" s="4">
        <f>COUNTIFS(Percentuais!$KN$3:$KN$27,$A14,Percentuais!$A$3:$A$27,$G$8)</f>
        <v>1</v>
      </c>
      <c r="H14" s="4">
        <f>COUNTIFS(Percentuais!$KN$3:$KN$27,$A14,Percentuais!$A$3:$A$27,$H$8)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COUNTIFS(Percentuais!$KJ$3:$KJ$27,$A15,Percentuais!$A$3:$A$27,$F$8)</f>
        <v>0</v>
      </c>
      <c r="G15" s="29">
        <f>SUM(G9:G13)</f>
        <v>4</v>
      </c>
      <c r="H15" s="29">
        <f>SUM(H9:H13)</f>
        <v>6</v>
      </c>
      <c r="I15" s="30">
        <f>SUM(E15:H15)</f>
        <v>10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C2072-EF33-4B54-8EA1-AE6FA4E06E2A}">
  <sheetPr codeName="Planilha107"/>
  <dimension ref="A1:I20"/>
  <sheetViews>
    <sheetView zoomScale="60" zoomScaleNormal="60" zoomScaleSheetLayoutView="50" workbookViewId="0">
      <selection activeCell="H37" sqref="H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TEXT(Percentuais!KO1,"0")</f>
        <v>QUESTÃO298</v>
      </c>
    </row>
    <row r="2" spans="1:9" x14ac:dyDescent="0.2">
      <c r="A2" s="55" t="str">
        <f>HLOOKUP(A1,Percentuais!$D$1:$KT$2,2,FALSE)</f>
        <v>Avalie as salas de aula, considerando as seguintes proposições: [ações de modernização e de instalação de equipamentos]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9.0909090909090912E-2</v>
      </c>
      <c r="C9" s="45">
        <f>$H9/$I$15</f>
        <v>0.18181818181818182</v>
      </c>
      <c r="D9" s="45">
        <f>B9+C9</f>
        <v>0.27272727272727271</v>
      </c>
      <c r="E9" s="4">
        <f>COUNTIFS(Percentuais!$KO$3:$KO$27,$A9,Percentuais!$A$3:$A$27,$E$8)</f>
        <v>0</v>
      </c>
      <c r="F9" s="4">
        <f>COUNTIFS(Percentuais!$KO$3:$KO$27,$A9,Percentuais!$A$3:$A$27,$F$8)</f>
        <v>0</v>
      </c>
      <c r="G9" s="4">
        <f>COUNTIFS(Percentuais!$KO$3:$KO$27,$A9,Percentuais!$A$3:$A$27,$G$8)</f>
        <v>1</v>
      </c>
      <c r="H9" s="4">
        <f>COUNTIFS(Percentuais!$KO$3:$KO$27,$A9,Percentuais!$A$3:$A$27,$H$8)</f>
        <v>2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9.0909090909090912E-2</v>
      </c>
      <c r="D10" s="45">
        <f t="shared" ref="D10:D14" si="2">B10+C10</f>
        <v>9.0909090909090912E-2</v>
      </c>
      <c r="E10" s="4">
        <f>COUNTIFS(Percentuais!$KO$3:$KO$27,$A10,Percentuais!$A$3:$A$27,$E$8)</f>
        <v>0</v>
      </c>
      <c r="F10" s="4">
        <f>COUNTIFS(Percentuais!$KO$3:$KO$27,$A10,Percentuais!$A$3:$A$27,$F$8)</f>
        <v>0</v>
      </c>
      <c r="G10" s="4">
        <f>COUNTIFS(Percentuais!$KO$3:$KO$27,$A10,Percentuais!$A$3:$A$27,$G$8)</f>
        <v>0</v>
      </c>
      <c r="H10" s="4">
        <f>COUNTIFS(Percentuais!$KO$3:$KO$27,$A10,Percentuais!$A$3:$A$27,$H$8)</f>
        <v>1</v>
      </c>
      <c r="I10" s="19"/>
    </row>
    <row r="11" spans="1:9" x14ac:dyDescent="0.2">
      <c r="A11" s="15" t="s">
        <v>1</v>
      </c>
      <c r="B11" s="45">
        <f t="shared" si="0"/>
        <v>0.27272727272727271</v>
      </c>
      <c r="C11" s="45">
        <f t="shared" si="1"/>
        <v>9.0909090909090912E-2</v>
      </c>
      <c r="D11" s="45">
        <f t="shared" si="2"/>
        <v>0.36363636363636365</v>
      </c>
      <c r="E11" s="4">
        <f>COUNTIFS(Percentuais!$KO$3:$KO$27,$A11,Percentuais!$A$3:$A$27,$E$8)</f>
        <v>0</v>
      </c>
      <c r="F11" s="4">
        <f>COUNTIFS(Percentuais!$KO$3:$KO$27,$A11,Percentuais!$A$3:$A$27,$F$8)</f>
        <v>0</v>
      </c>
      <c r="G11" s="4">
        <f>COUNTIFS(Percentuais!$KO$3:$KO$27,$A11,Percentuais!$A$3:$A$27,$G$8)</f>
        <v>3</v>
      </c>
      <c r="H11" s="4">
        <f>COUNTIFS(Percentuais!$KO$3:$KO$27,$A11,Percentuais!$A$3:$A$27,$H$8)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9.0909090909090912E-2</v>
      </c>
      <c r="D12" s="45">
        <f t="shared" si="2"/>
        <v>9.0909090909090912E-2</v>
      </c>
      <c r="E12" s="4">
        <f>COUNTIFS(Percentuais!$KO$3:$KO$27,$A12,Percentuais!$A$3:$A$27,$E$8)</f>
        <v>0</v>
      </c>
      <c r="F12" s="4">
        <f>COUNTIFS(Percentuais!$KO$3:$KO$27,$A12,Percentuais!$A$3:$A$27,$F$8)</f>
        <v>0</v>
      </c>
      <c r="G12" s="4">
        <f>COUNTIFS(Percentuais!$KO$3:$KO$27,$A12,Percentuais!$A$3:$A$27,$G$8)</f>
        <v>0</v>
      </c>
      <c r="H12" s="4">
        <f>COUNTIFS(Percentuais!$KO$3:$KO$27,$A12,Percentuais!$A$3:$A$27,$H$8)</f>
        <v>1</v>
      </c>
      <c r="I12" s="17"/>
    </row>
    <row r="13" spans="1:9" x14ac:dyDescent="0.2">
      <c r="A13" s="15" t="s">
        <v>52</v>
      </c>
      <c r="B13" s="45">
        <f t="shared" si="0"/>
        <v>9.0909090909090912E-2</v>
      </c>
      <c r="C13" s="45">
        <f t="shared" si="1"/>
        <v>9.0909090909090912E-2</v>
      </c>
      <c r="D13" s="45">
        <f t="shared" si="2"/>
        <v>0.18181818181818182</v>
      </c>
      <c r="E13" s="4">
        <f>COUNTIFS(Percentuais!$KO$3:$KO$27,$A13,Percentuais!$A$3:$A$27,$E$8)</f>
        <v>0</v>
      </c>
      <c r="F13" s="4">
        <f>COUNTIFS(Percentuais!$KO$3:$KO$27,$A13,Percentuais!$A$3:$A$27,$F$8)</f>
        <v>0</v>
      </c>
      <c r="G13" s="4">
        <f>COUNTIFS(Percentuais!$KO$3:$KO$27,$A13,Percentuais!$A$3:$A$27,$G$8)</f>
        <v>1</v>
      </c>
      <c r="H13" s="4">
        <f>COUNTIFS(Percentuais!$KO$3:$KO$27,$A13,Percentuais!$A$3:$A$27,$H$8)</f>
        <v>1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COUNTIFS(Percentuais!$KO$3:$KO$27,$A14,Percentuais!$A$3:$A$27,$E$8)</f>
        <v>0</v>
      </c>
      <c r="F14" s="4">
        <f>COUNTIFS(Percentuais!$KO$3:$KO$27,$A14,Percentuais!$A$3:$A$27,$F$8)</f>
        <v>0</v>
      </c>
      <c r="G14" s="4">
        <f>COUNTIFS(Percentuais!$KO$3:$KO$27,$A14,Percentuais!$A$3:$A$27,$G$8)</f>
        <v>0</v>
      </c>
      <c r="H14" s="4">
        <f>COUNTIFS(Percentuais!$KO$3:$KO$27,$A14,Percentuais!$A$3:$A$27,$H$8)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COUNTIFS(Percentuais!$KJ$3:$KJ$27,$A15,Percentuais!$A$3:$A$27,$F$8)</f>
        <v>0</v>
      </c>
      <c r="G15" s="29">
        <f>SUM(G9:G13)</f>
        <v>5</v>
      </c>
      <c r="H15" s="29">
        <f>SUM(H9:H13)</f>
        <v>6</v>
      </c>
      <c r="I15" s="30">
        <f>SUM(E15:H15)</f>
        <v>11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13FE6-9190-48E3-A15A-8C674D2CCD16}">
  <sheetPr codeName="Planilha108"/>
  <dimension ref="A1:I16"/>
  <sheetViews>
    <sheetView zoomScale="50" zoomScaleNormal="50" zoomScaleSheetLayoutView="50" workbookViewId="0">
      <selection activeCell="AJ36" sqref="AJ36:AJ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TEXT(Percentuais!KP1,"0")</f>
        <v>QUESTÃO299</v>
      </c>
    </row>
    <row r="2" spans="1:9" x14ac:dyDescent="0.2">
      <c r="A2" s="55" t="str">
        <f>HLOOKUP(A1,Percentuais!$D$1:$KT$2,2,FALSE)</f>
        <v>Você conhece os Núcleos de Tecnologias Educacionais (NTE)?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4</v>
      </c>
      <c r="B9" s="45">
        <f>($G9+$F9+$E9)/$I$11</f>
        <v>0</v>
      </c>
      <c r="C9" s="45">
        <f>$H9/$I$11</f>
        <v>4.1666666666666664E-2</v>
      </c>
      <c r="D9" s="45">
        <f>B9+C9</f>
        <v>4.1666666666666664E-2</v>
      </c>
      <c r="E9" s="4">
        <f>COUNTIFS(Percentuais!$KP$3:$KP$27,$A9,Percentuais!$A$3:$A$27,$E$8)</f>
        <v>0</v>
      </c>
      <c r="F9" s="4">
        <f>COUNTIFS(Percentuais!$KP$3:$KP$27,$A9,Percentuais!$A$3:$A$27,$F$8)</f>
        <v>0</v>
      </c>
      <c r="G9" s="4">
        <f>COUNTIFS(Percentuais!$KP$3:$KP$27,$A9,Percentuais!$A$3:$A$27,$G$8)</f>
        <v>0</v>
      </c>
      <c r="H9" s="4">
        <f>COUNTIFS(Percentuais!$KP$3:$KP$27,$A9,Percentuais!$A$3:$A$27,$H$8)</f>
        <v>1</v>
      </c>
      <c r="I9" s="18"/>
    </row>
    <row r="10" spans="1:9" x14ac:dyDescent="0.2">
      <c r="A10" s="15" t="s">
        <v>18</v>
      </c>
      <c r="B10" s="45">
        <f>($G10+$F10+$E10)/$I$11</f>
        <v>0.54166666666666663</v>
      </c>
      <c r="C10" s="45">
        <f>$H10/$I$11</f>
        <v>0.41666666666666669</v>
      </c>
      <c r="D10" s="45">
        <f t="shared" ref="D10" si="0">B10+C10</f>
        <v>0.95833333333333326</v>
      </c>
      <c r="E10" s="4">
        <f>COUNTIFS(Percentuais!$KP$3:$KP$27,$A10,Percentuais!$A$3:$A$27,$E$8)</f>
        <v>0</v>
      </c>
      <c r="F10" s="4">
        <f>COUNTIFS(Percentuais!$KP$3:$KP$27,$A10,Percentuais!$A$3:$A$27,$F$8)</f>
        <v>0</v>
      </c>
      <c r="G10" s="4">
        <f>COUNTIFS(Percentuais!$KP$3:$KP$27,$A10,Percentuais!$A$3:$A$27,$G$8)</f>
        <v>13</v>
      </c>
      <c r="H10" s="4">
        <f>COUNTIFS(Percentuais!$KP$3:$KP$27,$A10,Percentuais!$A$3:$A$27,$H$8)</f>
        <v>10</v>
      </c>
      <c r="I10" s="19"/>
    </row>
    <row r="11" spans="1:9" x14ac:dyDescent="0.2">
      <c r="A11" s="6"/>
      <c r="B11" s="6"/>
      <c r="C11" s="6"/>
      <c r="D11" s="6"/>
      <c r="E11" s="29">
        <f>SUM(E9:E10)</f>
        <v>0</v>
      </c>
      <c r="F11" s="4">
        <f>COUNTIFS(Percentuais!$KJ$3:$KJ$27,$A11,Percentuais!$A$3:$A$27,$F$8)</f>
        <v>0</v>
      </c>
      <c r="G11" s="29">
        <f>SUM(G9:G10)</f>
        <v>13</v>
      </c>
      <c r="H11" s="29">
        <f>SUM(H9:H10)</f>
        <v>11</v>
      </c>
      <c r="I11" s="30">
        <f>SUM(E11:H11)</f>
        <v>24</v>
      </c>
    </row>
    <row r="12" spans="1:9" x14ac:dyDescent="0.2">
      <c r="A12" s="5"/>
      <c r="B12" s="6"/>
      <c r="C12" s="6"/>
      <c r="D12" s="6"/>
      <c r="E12" s="6"/>
    </row>
    <row r="13" spans="1:9" x14ac:dyDescent="0.2">
      <c r="A13" s="7"/>
      <c r="B13" s="6"/>
      <c r="C13" s="6"/>
      <c r="D13" s="6"/>
      <c r="E13" s="6"/>
    </row>
    <row r="14" spans="1:9" x14ac:dyDescent="0.2">
      <c r="A14" s="7"/>
      <c r="B14" s="6"/>
      <c r="C14" s="6"/>
      <c r="D14" s="6"/>
      <c r="E14" s="6"/>
    </row>
    <row r="15" spans="1:9" x14ac:dyDescent="0.2">
      <c r="A15" s="6"/>
      <c r="B15" s="6"/>
      <c r="C15" s="6"/>
      <c r="D15" s="6"/>
      <c r="E15" s="6"/>
    </row>
    <row r="16" spans="1:9" x14ac:dyDescent="0.2">
      <c r="A16" s="6"/>
      <c r="B16" s="6"/>
      <c r="C16" s="6"/>
      <c r="D16" s="6"/>
      <c r="E16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FECD0-2CC8-4CD4-8EC7-033EA9E05274}">
  <sheetPr codeName="Planilha109"/>
  <dimension ref="A1:I20"/>
  <sheetViews>
    <sheetView zoomScale="50" zoomScaleNormal="50" zoomScaleSheetLayoutView="50" workbookViewId="0">
      <selection activeCell="H14" sqref="H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TEXT(Percentuais!KQ1,"0")</f>
        <v>QUESTÃO300</v>
      </c>
    </row>
    <row r="2" spans="1:9" x14ac:dyDescent="0.2">
      <c r="A2" s="55" t="str">
        <f>HLOOKUP(A1,Percentuais!$D$1:$KT$2,2,FALSE)</f>
        <v>Avalie os Núcleos de Tecnologias Educacionais (NTE), considerando: [O Espaço físico]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32">
        <f>($G9+$F9+$E9)/$I$15</f>
        <v>0</v>
      </c>
      <c r="C9" s="32">
        <f>$H9/$I$15</f>
        <v>0</v>
      </c>
      <c r="D9" s="32">
        <f>B9+C9</f>
        <v>0</v>
      </c>
      <c r="E9" s="4">
        <f>COUNTIFS(Percentuais!$KQ$3:$KQ$27,$A9,Percentuais!$A$3:$A$27,$E$8)</f>
        <v>0</v>
      </c>
      <c r="F9" s="4">
        <f>COUNTIFS(Percentuais!$KQ$3:$KQ$27,$A9,Percentuais!$A$3:$A$27,$F$8)</f>
        <v>0</v>
      </c>
      <c r="G9" s="4">
        <f>COUNTIFS(Percentuais!$KQ$3:$KQ$27,$A9,Percentuais!$A$3:$A$27,$G$8)</f>
        <v>0</v>
      </c>
      <c r="H9" s="4">
        <f>COUNTIFS(Percentuais!$KQ$3:$KQ$27,$A9,Percentuais!$A$3:$A$27,$H$8)</f>
        <v>0</v>
      </c>
      <c r="I9" s="18"/>
    </row>
    <row r="10" spans="1:9" x14ac:dyDescent="0.2">
      <c r="A10" s="15" t="s">
        <v>3</v>
      </c>
      <c r="B10" s="32">
        <f t="shared" ref="B10:B14" si="0">($G10+$F10+$E10)/$I$15</f>
        <v>0</v>
      </c>
      <c r="C10" s="32">
        <f t="shared" ref="C10:C14" si="1">$H10/$I$15</f>
        <v>0</v>
      </c>
      <c r="D10" s="32">
        <f t="shared" ref="D10:D14" si="2">B10+C10</f>
        <v>0</v>
      </c>
      <c r="E10" s="4">
        <f>COUNTIFS(Percentuais!$KQ$3:$KQ$27,$A10,Percentuais!$A$3:$A$27,$E$8)</f>
        <v>0</v>
      </c>
      <c r="F10" s="4">
        <f>COUNTIFS(Percentuais!$KQ$3:$KQ$27,$A10,Percentuais!$A$3:$A$27,$F$8)</f>
        <v>0</v>
      </c>
      <c r="G10" s="4">
        <f>COUNTIFS(Percentuais!$KQ$3:$KQ$27,$A10,Percentuais!$A$3:$A$27,$G$8)</f>
        <v>0</v>
      </c>
      <c r="H10" s="4">
        <f>COUNTIFS(Percentuais!$KQ$3:$KQ$27,$A10,Percentuais!$A$3:$A$27,$H$8)</f>
        <v>0</v>
      </c>
      <c r="I10" s="19"/>
    </row>
    <row r="11" spans="1:9" x14ac:dyDescent="0.2">
      <c r="A11" s="15" t="s">
        <v>1</v>
      </c>
      <c r="B11" s="32">
        <f t="shared" si="0"/>
        <v>0</v>
      </c>
      <c r="C11" s="32">
        <f t="shared" si="1"/>
        <v>1</v>
      </c>
      <c r="D11" s="32">
        <f t="shared" si="2"/>
        <v>1</v>
      </c>
      <c r="E11" s="4">
        <f>COUNTIFS(Percentuais!$KQ$3:$KQ$27,$A11,Percentuais!$A$3:$A$27,$E$8)</f>
        <v>0</v>
      </c>
      <c r="F11" s="4">
        <f>COUNTIFS(Percentuais!$KQ$3:$KQ$27,$A11,Percentuais!$A$3:$A$27,$F$8)</f>
        <v>0</v>
      </c>
      <c r="G11" s="4">
        <f>COUNTIFS(Percentuais!$KQ$3:$KQ$27,$A11,Percentuais!$A$3:$A$27,$G$8)</f>
        <v>0</v>
      </c>
      <c r="H11" s="4">
        <f>COUNTIFS(Percentuais!$KQ$3:$KQ$27,$A11,Percentuais!$A$3:$A$27,$H$8)</f>
        <v>1</v>
      </c>
      <c r="I11" s="20"/>
    </row>
    <row r="12" spans="1:9" x14ac:dyDescent="0.2">
      <c r="A12" s="15" t="s">
        <v>2</v>
      </c>
      <c r="B12" s="32">
        <f t="shared" si="0"/>
        <v>0</v>
      </c>
      <c r="C12" s="32">
        <f t="shared" si="1"/>
        <v>0</v>
      </c>
      <c r="D12" s="32">
        <f t="shared" si="2"/>
        <v>0</v>
      </c>
      <c r="E12" s="4">
        <f>COUNTIFS(Percentuais!$KQ$3:$KQ$27,$A12,Percentuais!$A$3:$A$27,$E$8)</f>
        <v>0</v>
      </c>
      <c r="F12" s="4">
        <f>COUNTIFS(Percentuais!$KQ$3:$KQ$27,$A12,Percentuais!$A$3:$A$27,$F$8)</f>
        <v>0</v>
      </c>
      <c r="G12" s="4">
        <f>COUNTIFS(Percentuais!$KQ$3:$KQ$27,$A12,Percentuais!$A$3:$A$27,$G$8)</f>
        <v>0</v>
      </c>
      <c r="H12" s="4">
        <f>COUNTIFS(Percentuais!$KQ$3:$KQ$27,$A12,Percentuais!$A$3:$A$27,$H$8)</f>
        <v>0</v>
      </c>
      <c r="I12" s="17"/>
    </row>
    <row r="13" spans="1:9" x14ac:dyDescent="0.2">
      <c r="A13" s="15" t="s">
        <v>52</v>
      </c>
      <c r="B13" s="32">
        <f t="shared" si="0"/>
        <v>0</v>
      </c>
      <c r="C13" s="32">
        <f t="shared" si="1"/>
        <v>0</v>
      </c>
      <c r="D13" s="32">
        <f t="shared" si="2"/>
        <v>0</v>
      </c>
      <c r="E13" s="4">
        <f>COUNTIFS(Percentuais!$KQ$3:$KQ$27,$A13,Percentuais!$A$3:$A$27,$E$8)</f>
        <v>0</v>
      </c>
      <c r="F13" s="4">
        <f>COUNTIFS(Percentuais!$KQ$3:$KQ$27,$A13,Percentuais!$A$3:$A$27,$F$8)</f>
        <v>0</v>
      </c>
      <c r="G13" s="4">
        <f>COUNTIFS(Percentuais!$KQ$3:$KQ$27,$A13,Percentuais!$A$3:$A$27,$G$8)</f>
        <v>0</v>
      </c>
      <c r="H13" s="4">
        <f>COUNTIFS(Percentuais!$KQ$3:$KQ$27,$A13,Percentuais!$A$3:$A$27,$H$8)</f>
        <v>0</v>
      </c>
      <c r="I13" s="17"/>
    </row>
    <row r="14" spans="1:9" x14ac:dyDescent="0.2">
      <c r="A14" s="15" t="s">
        <v>53</v>
      </c>
      <c r="B14" s="32">
        <f t="shared" si="0"/>
        <v>0</v>
      </c>
      <c r="C14" s="32">
        <f t="shared" si="1"/>
        <v>0</v>
      </c>
      <c r="D14" s="32">
        <f t="shared" si="2"/>
        <v>0</v>
      </c>
      <c r="E14" s="4">
        <f>COUNTIFS(Percentuais!$KQ$3:$KQ$27,$A14,Percentuais!$A$3:$A$27,$E$8)</f>
        <v>0</v>
      </c>
      <c r="F14" s="4">
        <f>COUNTIFS(Percentuais!$KQ$3:$KQ$27,$A14,Percentuais!$A$3:$A$27,$F$8)</f>
        <v>0</v>
      </c>
      <c r="G14" s="4">
        <f>COUNTIFS(Percentuais!$KQ$3:$KQ$27,$A14,Percentuais!$A$3:$A$27,$G$8)</f>
        <v>0</v>
      </c>
      <c r="H14" s="4">
        <f>COUNTIFS(Percentuais!$KQ$3:$KQ$27,$A14,Percentuais!$A$3:$A$27,$H$8)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COUNTIFS(Percentuais!$KJ$3:$KJ$27,$A15,Percentuais!$A$3:$A$27,$F$8)</f>
        <v>0</v>
      </c>
      <c r="G15" s="29">
        <f>SUM(G9:G13)</f>
        <v>0</v>
      </c>
      <c r="H15" s="29">
        <f>SUM(H9:H13)</f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6B4CC-F457-4095-B807-8B86ED8AA988}">
  <sheetPr codeName="Planilha110"/>
  <dimension ref="A1:I20"/>
  <sheetViews>
    <sheetView zoomScale="50" zoomScaleNormal="50" zoomScaleSheetLayoutView="50" workbookViewId="0">
      <selection activeCell="AG48" sqref="AF48:AG4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TEXT(Percentuais!KR1,"0")</f>
        <v>QUESTÃO301</v>
      </c>
    </row>
    <row r="2" spans="1:9" x14ac:dyDescent="0.2">
      <c r="A2" s="55" t="str">
        <f>HLOOKUP(A1,Percentuais!$D$1:$KT$2,2,FALSE)</f>
        <v>Avalie os Núcleos de Tecnologias Educacionais (NTE), considerando: [A acessibilidade]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COUNTIFS(Percentuais!$KR$3:$KR$27,$A9,Percentuais!$A$3:$A$27,$E$8)</f>
        <v>0</v>
      </c>
      <c r="F9" s="4">
        <f>COUNTIFS(Percentuais!$KR$3:$KR$27,$A9,Percentuais!$A$3:$A$27,$F$8)</f>
        <v>0</v>
      </c>
      <c r="G9" s="4">
        <f>COUNTIFS(Percentuais!$KR$3:$KR$27,$A9,Percentuais!$A$3:$A$27,$G$8)</f>
        <v>0</v>
      </c>
      <c r="H9" s="4">
        <f>COUNTIFS(Percentuais!$KR$3:$KR$27,$A9,Percentuais!$A$3:$A$27,$H$8)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</v>
      </c>
      <c r="D10" s="45">
        <f t="shared" ref="D10:D14" si="2">B10+C10</f>
        <v>0</v>
      </c>
      <c r="E10" s="4">
        <f>COUNTIFS(Percentuais!$KR$3:$KR$27,$A10,Percentuais!$A$3:$A$27,$E$8)</f>
        <v>0</v>
      </c>
      <c r="F10" s="4">
        <f>COUNTIFS(Percentuais!$KR$3:$KR$27,$A10,Percentuais!$A$3:$A$27,$F$8)</f>
        <v>0</v>
      </c>
      <c r="G10" s="4">
        <f>COUNTIFS(Percentuais!$KR$3:$KR$27,$A10,Percentuais!$A$3:$A$27,$G$8)</f>
        <v>0</v>
      </c>
      <c r="H10" s="4">
        <f>COUNTIFS(Percentuais!$KR$3:$KR$27,$A10,Percentuais!$A$3:$A$27,$H$8)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1</v>
      </c>
      <c r="D11" s="45">
        <f t="shared" si="2"/>
        <v>1</v>
      </c>
      <c r="E11" s="4">
        <f>COUNTIFS(Percentuais!$KR$3:$KR$27,$A11,Percentuais!$A$3:$A$27,$E$8)</f>
        <v>0</v>
      </c>
      <c r="F11" s="4">
        <f>COUNTIFS(Percentuais!$KR$3:$KR$27,$A11,Percentuais!$A$3:$A$27,$F$8)</f>
        <v>0</v>
      </c>
      <c r="G11" s="4">
        <f>COUNTIFS(Percentuais!$KR$3:$KR$27,$A11,Percentuais!$A$3:$A$27,$G$8)</f>
        <v>0</v>
      </c>
      <c r="H11" s="4">
        <f>COUNTIFS(Percentuais!$KR$3:$KR$27,$A11,Percentuais!$A$3:$A$27,$H$8)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COUNTIFS(Percentuais!$KR$3:$KR$27,$A12,Percentuais!$A$3:$A$27,$E$8)</f>
        <v>0</v>
      </c>
      <c r="F12" s="4">
        <f>COUNTIFS(Percentuais!$KR$3:$KR$27,$A12,Percentuais!$A$3:$A$27,$F$8)</f>
        <v>0</v>
      </c>
      <c r="G12" s="4">
        <f>COUNTIFS(Percentuais!$KR$3:$KR$27,$A12,Percentuais!$A$3:$A$27,$G$8)</f>
        <v>0</v>
      </c>
      <c r="H12" s="4">
        <f>COUNTIFS(Percentuais!$KR$3:$KR$27,$A12,Percentuais!$A$3:$A$27,$H$8)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COUNTIFS(Percentuais!$KR$3:$KR$27,$A13,Percentuais!$A$3:$A$27,$E$8)</f>
        <v>0</v>
      </c>
      <c r="F13" s="4">
        <f>COUNTIFS(Percentuais!$KR$3:$KR$27,$A13,Percentuais!$A$3:$A$27,$F$8)</f>
        <v>0</v>
      </c>
      <c r="G13" s="4">
        <f>COUNTIFS(Percentuais!$KR$3:$KR$27,$A13,Percentuais!$A$3:$A$27,$G$8)</f>
        <v>0</v>
      </c>
      <c r="H13" s="4">
        <f>COUNTIFS(Percentuais!$KR$3:$KR$27,$A13,Percentuais!$A$3:$A$27,$H$8)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COUNTIFS(Percentuais!$KR$3:$KR$27,$A14,Percentuais!$A$3:$A$27,$E$8)</f>
        <v>0</v>
      </c>
      <c r="F14" s="4">
        <f>COUNTIFS(Percentuais!$KR$3:$KR$27,$A14,Percentuais!$A$3:$A$27,$F$8)</f>
        <v>0</v>
      </c>
      <c r="G14" s="4">
        <f>COUNTIFS(Percentuais!$KR$3:$KR$27,$A14,Percentuais!$A$3:$A$27,$G$8)</f>
        <v>0</v>
      </c>
      <c r="H14" s="4">
        <f>COUNTIFS(Percentuais!$KR$3:$KR$27,$A14,Percentuais!$A$3:$A$27,$H$8)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COUNTIFS(Percentuais!$KJ$3:$KJ$27,$A15,Percentuais!$A$3:$A$27,$F$8)</f>
        <v>0</v>
      </c>
      <c r="G15" s="29">
        <f>SUM(G9:G13)</f>
        <v>0</v>
      </c>
      <c r="H15" s="29">
        <f>SUM(H9:H13)</f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1FAA6-B1C8-4136-A64A-090AA37B589F}">
  <sheetPr codeName="Planilha111"/>
  <dimension ref="A1:I20"/>
  <sheetViews>
    <sheetView view="pageBreakPreview" zoomScale="40" zoomScaleNormal="70" zoomScaleSheetLayoutView="40" workbookViewId="0">
      <selection activeCell="B14" sqref="B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TEXT(Percentuais!KS1,"0")</f>
        <v>QUESTÃO302</v>
      </c>
    </row>
    <row r="2" spans="1:9" x14ac:dyDescent="0.2">
      <c r="A2" s="55" t="str">
        <f>HLOOKUP(A1,Percentuais!$D$1:$KT$2,2,FALSE)</f>
        <v>Avalie os Núcleos de Tecnologias Educacionais (NTE), considerando: [Os equipamentos]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COUNTIFS(Percentuais!$KS$3:$KS$27,$A9,Percentuais!$A$3:$A$27,$E$8)</f>
        <v>0</v>
      </c>
      <c r="F9" s="4">
        <f>COUNTIFS(Percentuais!$KS$3:$KS$27,$A9,Percentuais!$A$3:$A$27,$F$8)</f>
        <v>0</v>
      </c>
      <c r="G9" s="4">
        <f>COUNTIFS(Percentuais!$KS$3:$KS$27,$A9,Percentuais!$A$3:$A$27,$G$8)</f>
        <v>0</v>
      </c>
      <c r="H9" s="4">
        <f>COUNTIFS(Percentuais!$KS$3:$KS$27,$A9,Percentuais!$A$3:$A$27,$H$8)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</v>
      </c>
      <c r="D10" s="45">
        <f t="shared" ref="D10:D14" si="2">B10+C10</f>
        <v>0</v>
      </c>
      <c r="E10" s="4">
        <f>COUNTIFS(Percentuais!$KS$3:$KS$27,$A10,Percentuais!$A$3:$A$27,$E$8)</f>
        <v>0</v>
      </c>
      <c r="F10" s="4">
        <f>COUNTIFS(Percentuais!$KS$3:$KS$27,$A10,Percentuais!$A$3:$A$27,$F$8)</f>
        <v>0</v>
      </c>
      <c r="G10" s="4">
        <f>COUNTIFS(Percentuais!$KS$3:$KS$27,$A10,Percentuais!$A$3:$A$27,$G$8)</f>
        <v>0</v>
      </c>
      <c r="H10" s="4">
        <f>COUNTIFS(Percentuais!$KS$3:$KS$27,$A10,Percentuais!$A$3:$A$27,$H$8)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1</v>
      </c>
      <c r="D11" s="45">
        <f t="shared" si="2"/>
        <v>1</v>
      </c>
      <c r="E11" s="4">
        <f>COUNTIFS(Percentuais!$KS$3:$KS$27,$A11,Percentuais!$A$3:$A$27,$E$8)</f>
        <v>0</v>
      </c>
      <c r="F11" s="4">
        <f>COUNTIFS(Percentuais!$KS$3:$KS$27,$A11,Percentuais!$A$3:$A$27,$F$8)</f>
        <v>0</v>
      </c>
      <c r="G11" s="4">
        <f>COUNTIFS(Percentuais!$KS$3:$KS$27,$A11,Percentuais!$A$3:$A$27,$G$8)</f>
        <v>0</v>
      </c>
      <c r="H11" s="4">
        <f>COUNTIFS(Percentuais!$KS$3:$KS$27,$A11,Percentuais!$A$3:$A$27,$H$8)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COUNTIFS(Percentuais!$KS$3:$KS$27,$A12,Percentuais!$A$3:$A$27,$E$8)</f>
        <v>0</v>
      </c>
      <c r="F12" s="4">
        <f>COUNTIFS(Percentuais!$KS$3:$KS$27,$A12,Percentuais!$A$3:$A$27,$F$8)</f>
        <v>0</v>
      </c>
      <c r="G12" s="4">
        <f>COUNTIFS(Percentuais!$KS$3:$KS$27,$A12,Percentuais!$A$3:$A$27,$G$8)</f>
        <v>0</v>
      </c>
      <c r="H12" s="4">
        <f>COUNTIFS(Percentuais!$KS$3:$KS$27,$A12,Percentuais!$A$3:$A$27,$H$8)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COUNTIFS(Percentuais!$KS$3:$KS$27,$A13,Percentuais!$A$3:$A$27,$E$8)</f>
        <v>0</v>
      </c>
      <c r="F13" s="4">
        <f>COUNTIFS(Percentuais!$KS$3:$KS$27,$A13,Percentuais!$A$3:$A$27,$F$8)</f>
        <v>0</v>
      </c>
      <c r="G13" s="4">
        <f>COUNTIFS(Percentuais!$KS$3:$KS$27,$A13,Percentuais!$A$3:$A$27,$G$8)</f>
        <v>0</v>
      </c>
      <c r="H13" s="4">
        <f>COUNTIFS(Percentuais!$KS$3:$KS$27,$A13,Percentuais!$A$3:$A$27,$H$8)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COUNTIFS(Percentuais!$KS$3:$KS$27,$A14,Percentuais!$A$3:$A$27,$E$8)</f>
        <v>0</v>
      </c>
      <c r="F14" s="4">
        <f>COUNTIFS(Percentuais!$KS$3:$KS$27,$A14,Percentuais!$A$3:$A$27,$F$8)</f>
        <v>0</v>
      </c>
      <c r="G14" s="4">
        <f>COUNTIFS(Percentuais!$KS$3:$KS$27,$A14,Percentuais!$A$3:$A$27,$G$8)</f>
        <v>0</v>
      </c>
      <c r="H14" s="4">
        <f>COUNTIFS(Percentuais!$KS$3:$KS$27,$A14,Percentuais!$A$3:$A$27,$H$8)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COUNTIFS(Percentuais!$KJ$3:$KJ$27,$A15,Percentuais!$A$3:$A$27,$F$8)</f>
        <v>0</v>
      </c>
      <c r="G15" s="29">
        <f>SUM(G9:G13)</f>
        <v>0</v>
      </c>
      <c r="H15" s="29">
        <f>SUM(H9:H13)</f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89CFB-FC86-49CC-841B-3ABDF07C7811}">
  <sheetPr codeName="Planilha112"/>
  <dimension ref="A1:I20"/>
  <sheetViews>
    <sheetView topLeftCell="A2" zoomScale="60" zoomScaleNormal="60" zoomScaleSheetLayoutView="50" workbookViewId="0">
      <selection activeCell="AN45" sqref="AN4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TEXT(Percentuais!KT1,"0")</f>
        <v>QUESTÃO303</v>
      </c>
    </row>
    <row r="2" spans="1:9" x14ac:dyDescent="0.2">
      <c r="A2" s="55" t="str">
        <f>HLOOKUP(A1,Percentuais!$D$1:$KT$2,2,FALSE)</f>
        <v>Avalie os Núcleos de Tecnologias Educacionais (NTE), considerando: [As Políticas de ampliação dos Núcleos de Tecnologias Educacionais]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COUNTIFS(Percentuais!$KT$3:$KT$27,$A9,Percentuais!$A$3:$A$27,$E$8)</f>
        <v>0</v>
      </c>
      <c r="F9" s="4">
        <f>COUNTIFS(Percentuais!$KT$3:$KT$27,$A9,Percentuais!$A$3:$A$27,$F$8)</f>
        <v>0</v>
      </c>
      <c r="G9" s="4">
        <f>COUNTIFS(Percentuais!$KT$3:$KT$27,$A9,Percentuais!$A$3:$A$27,$G$8)</f>
        <v>0</v>
      </c>
      <c r="H9" s="4">
        <f>COUNTIFS(Percentuais!$KT$3:$KT$27,$A9,Percentuais!$A$3:$A$27,$H$8)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</v>
      </c>
      <c r="D10" s="45">
        <f t="shared" ref="D10:D14" si="2">B10+C10</f>
        <v>0</v>
      </c>
      <c r="E10" s="4">
        <f>COUNTIFS(Percentuais!$KT$3:$KT$27,$A10,Percentuais!$A$3:$A$27,$E$8)</f>
        <v>0</v>
      </c>
      <c r="F10" s="4">
        <f>COUNTIFS(Percentuais!$KT$3:$KT$27,$A10,Percentuais!$A$3:$A$27,$F$8)</f>
        <v>0</v>
      </c>
      <c r="G10" s="4">
        <f>COUNTIFS(Percentuais!$KT$3:$KT$27,$A10,Percentuais!$A$3:$A$27,$G$8)</f>
        <v>0</v>
      </c>
      <c r="H10" s="4">
        <f>COUNTIFS(Percentuais!$KT$3:$KT$27,$A10,Percentuais!$A$3:$A$27,$H$8)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1</v>
      </c>
      <c r="D11" s="45">
        <f t="shared" si="2"/>
        <v>1</v>
      </c>
      <c r="E11" s="4">
        <f>COUNTIFS(Percentuais!$KT$3:$KT$27,$A11,Percentuais!$A$3:$A$27,$E$8)</f>
        <v>0</v>
      </c>
      <c r="F11" s="4">
        <f>COUNTIFS(Percentuais!$KT$3:$KT$27,$A11,Percentuais!$A$3:$A$27,$F$8)</f>
        <v>0</v>
      </c>
      <c r="G11" s="4">
        <f>COUNTIFS(Percentuais!$KT$3:$KT$27,$A11,Percentuais!$A$3:$A$27,$G$8)</f>
        <v>0</v>
      </c>
      <c r="H11" s="4">
        <f>COUNTIFS(Percentuais!$KT$3:$KT$27,$A11,Percentuais!$A$3:$A$27,$H$8)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COUNTIFS(Percentuais!$KT$3:$KT$27,$A12,Percentuais!$A$3:$A$27,$E$8)</f>
        <v>0</v>
      </c>
      <c r="F12" s="4">
        <f>COUNTIFS(Percentuais!$KT$3:$KT$27,$A12,Percentuais!$A$3:$A$27,$F$8)</f>
        <v>0</v>
      </c>
      <c r="G12" s="4">
        <f>COUNTIFS(Percentuais!$KT$3:$KT$27,$A12,Percentuais!$A$3:$A$27,$G$8)</f>
        <v>0</v>
      </c>
      <c r="H12" s="4">
        <f>COUNTIFS(Percentuais!$KT$3:$KT$27,$A12,Percentuais!$A$3:$A$27,$H$8)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COUNTIFS(Percentuais!$KT$3:$KT$27,$A13,Percentuais!$A$3:$A$27,$E$8)</f>
        <v>0</v>
      </c>
      <c r="F13" s="4">
        <f>COUNTIFS(Percentuais!$KT$3:$KT$27,$A13,Percentuais!$A$3:$A$27,$F$8)</f>
        <v>0</v>
      </c>
      <c r="G13" s="4">
        <f>COUNTIFS(Percentuais!$KT$3:$KT$27,$A13,Percentuais!$A$3:$A$27,$G$8)</f>
        <v>0</v>
      </c>
      <c r="H13" s="4">
        <f>COUNTIFS(Percentuais!$KT$3:$KT$27,$A13,Percentuais!$A$3:$A$27,$H$8)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COUNTIFS(Percentuais!$KT$3:$KT$27,$A14,Percentuais!$A$3:$A$27,$E$8)</f>
        <v>0</v>
      </c>
      <c r="F14" s="4">
        <f>COUNTIFS(Percentuais!$KT$3:$KT$27,$A14,Percentuais!$A$3:$A$27,$F$8)</f>
        <v>0</v>
      </c>
      <c r="G14" s="4">
        <f>COUNTIFS(Percentuais!$KT$3:$KT$27,$A14,Percentuais!$A$3:$A$27,$G$8)</f>
        <v>0</v>
      </c>
      <c r="H14" s="4">
        <f>COUNTIFS(Percentuais!$KT$3:$KT$27,$A14,Percentuais!$A$3:$A$27,$H$8)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COUNTIFS(Percentuais!$KJ$3:$KJ$27,$A15,Percentuais!$A$3:$A$27,$F$8)</f>
        <v>0</v>
      </c>
      <c r="G15" s="29">
        <f>SUM(G9:G13)</f>
        <v>0</v>
      </c>
      <c r="H15" s="29">
        <f>SUM(H9:H13)</f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F11FE-F117-4D47-90E2-00CDF182B0AE}">
  <sheetPr codeName="Planilha11"/>
  <dimension ref="A1:I20"/>
  <sheetViews>
    <sheetView zoomScale="50" zoomScaleNormal="50" workbookViewId="0">
      <selection activeCell="AJ20" sqref="AJ2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TEXT(Percentuais!GS1,"0")</f>
        <v>QUESTÃO198</v>
      </c>
    </row>
    <row r="2" spans="1:9" x14ac:dyDescent="0.2">
      <c r="A2" s="55" t="str">
        <f>HLOOKUP(A1,Percentuais!$D$1:$KT$2,2,FALSE)</f>
        <v>Avalie o Sistema de Bibliotecas, considerando as seguintes ações e Políticas: [Atualização dos acervos]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0.125</v>
      </c>
      <c r="C9" s="45">
        <f>$H9/$I$15</f>
        <v>0</v>
      </c>
      <c r="D9" s="45">
        <f>B9+C9</f>
        <v>0.125</v>
      </c>
      <c r="E9" s="4">
        <f>COUNTIFS(Percentuais!$GS$3:$GS$27,$A9,Percentuais!$A$3:$A$27,$E$8)</f>
        <v>0</v>
      </c>
      <c r="F9" s="4">
        <f>COUNTIFS(Percentuais!$GS$3:$GS$27,$A9,Percentuais!$A$3:$A$27,$F$8)</f>
        <v>0</v>
      </c>
      <c r="G9" s="4">
        <f>COUNTIFS(Percentuais!$GS$3:$GS$27,$A9,Percentuais!$A$3:$A$27,$G$8)</f>
        <v>1</v>
      </c>
      <c r="H9" s="4">
        <f>COUNTIFS(Percentuais!$GS$3:$GS$27,$A9,Percentuais!$A$3:$A$27,$H$8)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0.125</v>
      </c>
      <c r="C10" s="45">
        <f>$H10/$I$15</f>
        <v>0.125</v>
      </c>
      <c r="D10" s="45">
        <f t="shared" ref="D10:D13" si="1">B10+C10</f>
        <v>0.25</v>
      </c>
      <c r="E10" s="4">
        <f>COUNTIFS(Percentuais!$GS$3:$GS$27,$A10,Percentuais!$A$3:$A$27,$E$8)</f>
        <v>0</v>
      </c>
      <c r="F10" s="4">
        <f>COUNTIFS(Percentuais!$GS$3:$GS$27,$A10,Percentuais!$A$3:$A$27,$F$8)</f>
        <v>0</v>
      </c>
      <c r="G10" s="4">
        <f>COUNTIFS(Percentuais!$GS$3:$GS$27,$A10,Percentuais!$A$3:$A$27,$G$8)</f>
        <v>1</v>
      </c>
      <c r="H10" s="4">
        <f>COUNTIFS(Percentuais!$GS$3:$GS$27,$A10,Percentuais!$A$3:$A$27,$H$8)</f>
        <v>1</v>
      </c>
      <c r="I10" s="19"/>
    </row>
    <row r="11" spans="1:9" x14ac:dyDescent="0.2">
      <c r="A11" s="15" t="s">
        <v>1</v>
      </c>
      <c r="B11" s="45">
        <f t="shared" si="0"/>
        <v>0.375</v>
      </c>
      <c r="C11" s="45">
        <f t="shared" ref="C11:C14" si="2">$H11/$I$15</f>
        <v>0.125</v>
      </c>
      <c r="D11" s="45">
        <f t="shared" si="1"/>
        <v>0.5</v>
      </c>
      <c r="E11" s="4">
        <f>COUNTIFS(Percentuais!$GS$3:$GS$27,$A11,Percentuais!$A$3:$A$27,$E$8)</f>
        <v>0</v>
      </c>
      <c r="F11" s="4">
        <f>COUNTIFS(Percentuais!$GS$3:$GS$27,$A11,Percentuais!$A$3:$A$27,$F$8)</f>
        <v>0</v>
      </c>
      <c r="G11" s="4">
        <f>COUNTIFS(Percentuais!$GS$3:$GS$27,$A11,Percentuais!$A$3:$A$27,$G$8)</f>
        <v>3</v>
      </c>
      <c r="H11" s="4">
        <f>COUNTIFS(Percentuais!$GS$3:$GS$27,$A11,Percentuais!$A$3:$A$27,$H$8)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COUNTIFS(Percentuais!$GS$3:$GS$27,$A12,Percentuais!$A$3:$A$27,$E$8)</f>
        <v>0</v>
      </c>
      <c r="F12" s="4">
        <f>COUNTIFS(Percentuais!$GS$3:$GS$27,$A12,Percentuais!$A$3:$A$27,$F$8)</f>
        <v>0</v>
      </c>
      <c r="G12" s="4">
        <f>COUNTIFS(Percentuais!$GS$3:$GS$27,$A12,Percentuais!$A$3:$A$27,$G$8)</f>
        <v>0</v>
      </c>
      <c r="H12" s="4">
        <f>COUNTIFS(Percentuais!$GS$3:$GS$27,$A12,Percentuais!$A$3:$A$27,$H$8)</f>
        <v>0</v>
      </c>
      <c r="I12" s="17"/>
    </row>
    <row r="13" spans="1:9" x14ac:dyDescent="0.2">
      <c r="A13" s="15" t="s">
        <v>52</v>
      </c>
      <c r="B13" s="45">
        <f t="shared" si="0"/>
        <v>0.125</v>
      </c>
      <c r="C13" s="45">
        <f t="shared" si="2"/>
        <v>0</v>
      </c>
      <c r="D13" s="45">
        <f t="shared" si="1"/>
        <v>0.125</v>
      </c>
      <c r="E13" s="4">
        <f>COUNTIFS(Percentuais!$GS$3:$GS$27,$A13,Percentuais!$A$3:$A$27,$E$8)</f>
        <v>0</v>
      </c>
      <c r="F13" s="4">
        <f>COUNTIFS(Percentuais!$GS$3:$GS$27,$A13,Percentuais!$A$3:$A$27,$F$8)</f>
        <v>0</v>
      </c>
      <c r="G13" s="4">
        <f>COUNTIFS(Percentuais!$GS$3:$GS$27,$A13,Percentuais!$A$3:$A$27,$G$8)</f>
        <v>1</v>
      </c>
      <c r="H13" s="4">
        <f>COUNTIFS(Percentuais!$GS$3:$GS$27,$A13,Percentuais!$A$3:$A$27,$H$8)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COUNTIFS(Percentuais!$GS$3:$GS$27,$A14,Percentuais!$A$3:$A$27,$E$8)</f>
        <v>0</v>
      </c>
      <c r="F14" s="4">
        <f>COUNTIFS(Percentuais!$GS$3:$GS$27,$A14,Percentuais!$A$3:$A$27,$F$8)</f>
        <v>0</v>
      </c>
      <c r="G14" s="4">
        <f>COUNTIFS(Percentuais!$GS$3:$GS$27,$A14,Percentuais!$A$3:$A$27,$G$8)</f>
        <v>0</v>
      </c>
      <c r="H14" s="4">
        <f>COUNTIFS(Percentuais!$GS$3:$GS$27,$A14,Percentuais!$A$3:$A$27,$H$8)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6</v>
      </c>
      <c r="H15" s="29">
        <f t="shared" si="3"/>
        <v>2</v>
      </c>
      <c r="I15" s="30">
        <f>SUM(E15:H15)</f>
        <v>8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68DB6-F95F-424D-B0E7-805C654A3521}">
  <sheetPr codeName="Planilha12"/>
  <dimension ref="A1:I20"/>
  <sheetViews>
    <sheetView zoomScale="30" zoomScaleNormal="30" workbookViewId="0">
      <selection activeCell="AY63" sqref="AY6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TEXT(Percentuais!GT1,"0")</f>
        <v>QUESTÃO199</v>
      </c>
    </row>
    <row r="2" spans="1:9" x14ac:dyDescent="0.2">
      <c r="A2" s="55" t="str">
        <f>HLOOKUP(A1,Percentuais!$D$1:$KT$2,2,FALSE)</f>
        <v>Avalie o Sistema de Bibliotecas, considerando as seguintes ações e Políticas: [ Políticas e normativas para ampliação dos acervos]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0.125</v>
      </c>
      <c r="C9" s="45">
        <f>$H9/$I$15</f>
        <v>0</v>
      </c>
      <c r="D9" s="45">
        <f>B9+C9</f>
        <v>0.125</v>
      </c>
      <c r="E9" s="4">
        <f>COUNTIFS(Percentuais!$GT$3:$GT$27,$A9,Percentuais!$A$3:$A$27,$E$8)</f>
        <v>0</v>
      </c>
      <c r="F9" s="4">
        <f>COUNTIFS(Percentuais!$GT$3:$GT$27,$A9,Percentuais!$A$3:$A$27,$F$8)</f>
        <v>0</v>
      </c>
      <c r="G9" s="4">
        <f>COUNTIFS(Percentuais!$GT$3:$GT$27,$A9,Percentuais!$A$3:$A$27,$G$8)</f>
        <v>1</v>
      </c>
      <c r="H9" s="4">
        <f>COUNTIFS(Percentuais!$GT$3:$GT$27,$A9,Percentuais!$A$3:$A$27,$H$8)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0.375</v>
      </c>
      <c r="C10" s="45">
        <f>$H10/$I$15</f>
        <v>0.125</v>
      </c>
      <c r="D10" s="45">
        <f t="shared" ref="D10:D13" si="1">B10+C10</f>
        <v>0.5</v>
      </c>
      <c r="E10" s="4">
        <f>COUNTIFS(Percentuais!$GT$3:$GT$27,$A10,Percentuais!$A$3:$A$27,$E$8)</f>
        <v>0</v>
      </c>
      <c r="F10" s="4">
        <f>COUNTIFS(Percentuais!$GT$3:$GT$27,$A10,Percentuais!$A$3:$A$27,$F$8)</f>
        <v>0</v>
      </c>
      <c r="G10" s="4">
        <f>COUNTIFS(Percentuais!$GT$3:$GT$27,$A10,Percentuais!$A$3:$A$27,$G$8)</f>
        <v>3</v>
      </c>
      <c r="H10" s="4">
        <f>COUNTIFS(Percentuais!$GT$3:$GT$27,$A10,Percentuais!$A$3:$A$27,$H$8)</f>
        <v>1</v>
      </c>
      <c r="I10" s="19"/>
    </row>
    <row r="11" spans="1:9" x14ac:dyDescent="0.2">
      <c r="A11" s="15" t="s">
        <v>1</v>
      </c>
      <c r="B11" s="45">
        <f t="shared" si="0"/>
        <v>0.25</v>
      </c>
      <c r="C11" s="45">
        <f t="shared" ref="C11:C14" si="2">$H11/$I$15</f>
        <v>0</v>
      </c>
      <c r="D11" s="45">
        <f t="shared" si="1"/>
        <v>0.25</v>
      </c>
      <c r="E11" s="4">
        <f>COUNTIFS(Percentuais!$GT$3:$GT$27,$A11,Percentuais!$A$3:$A$27,$E$8)</f>
        <v>0</v>
      </c>
      <c r="F11" s="4">
        <f>COUNTIFS(Percentuais!$GT$3:$GT$27,$A11,Percentuais!$A$3:$A$27,$F$8)</f>
        <v>0</v>
      </c>
      <c r="G11" s="4">
        <f>COUNTIFS(Percentuais!$GT$3:$GT$27,$A11,Percentuais!$A$3:$A$27,$G$8)</f>
        <v>2</v>
      </c>
      <c r="H11" s="4">
        <f>COUNTIFS(Percentuais!$GT$3:$GT$27,$A11,Percentuais!$A$3:$A$27,$H$8)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0.125</v>
      </c>
      <c r="D12" s="45">
        <f t="shared" si="1"/>
        <v>0.125</v>
      </c>
      <c r="E12" s="4">
        <f>COUNTIFS(Percentuais!$GT$3:$GT$27,$A12,Percentuais!$A$3:$A$27,$E$8)</f>
        <v>0</v>
      </c>
      <c r="F12" s="4">
        <f>COUNTIFS(Percentuais!$GT$3:$GT$27,$A12,Percentuais!$A$3:$A$27,$F$8)</f>
        <v>0</v>
      </c>
      <c r="G12" s="4">
        <f>COUNTIFS(Percentuais!$GT$3:$GT$27,$A12,Percentuais!$A$3:$A$27,$G$8)</f>
        <v>0</v>
      </c>
      <c r="H12" s="4">
        <f>COUNTIFS(Percentuais!$GT$3:$GT$27,$A12,Percentuais!$A$3:$A$27,$H$8)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COUNTIFS(Percentuais!$GT$3:$GT$27,$A13,Percentuais!$A$3:$A$27,$E$8)</f>
        <v>0</v>
      </c>
      <c r="F13" s="4">
        <f>COUNTIFS(Percentuais!$GT$3:$GT$27,$A13,Percentuais!$A$3:$A$27,$F$8)</f>
        <v>0</v>
      </c>
      <c r="G13" s="4">
        <f>COUNTIFS(Percentuais!$GT$3:$GT$27,$A13,Percentuais!$A$3:$A$27,$G$8)</f>
        <v>0</v>
      </c>
      <c r="H13" s="4">
        <f>COUNTIFS(Percentuais!$GT$3:$GT$27,$A13,Percentuais!$A$3:$A$27,$H$8)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COUNTIFS(Percentuais!$GT$3:$GT$27,$A14,Percentuais!$A$3:$A$27,$E$8)</f>
        <v>0</v>
      </c>
      <c r="F14" s="4">
        <f>COUNTIFS(Percentuais!$GT$3:$GT$27,$A14,Percentuais!$A$3:$A$27,$F$8)</f>
        <v>0</v>
      </c>
      <c r="G14" s="4">
        <f>COUNTIFS(Percentuais!$GT$3:$GT$27,$A14,Percentuais!$A$3:$A$27,$G$8)</f>
        <v>0</v>
      </c>
      <c r="H14" s="4">
        <f>COUNTIFS(Percentuais!$GT$3:$GT$27,$A14,Percentuais!$A$3:$A$27,$H$8)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6</v>
      </c>
      <c r="H15" s="29">
        <f t="shared" si="3"/>
        <v>2</v>
      </c>
      <c r="I15" s="30">
        <f>SUM(E15:H15)</f>
        <v>8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15810-B23A-467C-914D-5A88D8CDE2F8}">
  <sheetPr codeName="Planilha13"/>
  <dimension ref="A1:I20"/>
  <sheetViews>
    <sheetView zoomScale="50" zoomScaleNormal="5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TEXT(Percentuais!GU1,"0")</f>
        <v>QUESTÃO200</v>
      </c>
    </row>
    <row r="2" spans="1:9" x14ac:dyDescent="0.2">
      <c r="A2" s="55" t="str">
        <f>HLOOKUP(A1,Percentuais!$D$1:$KT$2,2,FALSE)</f>
        <v>Avalie o Sistema de Bibliotecas, considerando as seguintes ações e Políticas: [Acesso remoto]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0.125</v>
      </c>
      <c r="C9" s="45">
        <f>$H9/$I$15</f>
        <v>0</v>
      </c>
      <c r="D9" s="45">
        <f>B9+C9</f>
        <v>0.125</v>
      </c>
      <c r="E9" s="4">
        <f>COUNTIFS(Percentuais!$GU$3:$GU$27,$A9,Percentuais!$A$3:$A$27,$E$8)</f>
        <v>0</v>
      </c>
      <c r="F9" s="4">
        <f>COUNTIFS(Percentuais!$GU$3:$GU$27,$A9,Percentuais!$A$3:$A$27,$F$8)</f>
        <v>0</v>
      </c>
      <c r="G9" s="4">
        <f>COUNTIFS(Percentuais!$GU$3:$GU$27,$A9,Percentuais!$A$3:$A$27,$G$8)</f>
        <v>1</v>
      </c>
      <c r="H9" s="4">
        <f>COUNTIFS(Percentuais!$GU$3:$GU$27,$A9,Percentuais!$A$3:$A$27,$H$8)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0.375</v>
      </c>
      <c r="C10" s="45">
        <f>$H10/$I$15</f>
        <v>0.125</v>
      </c>
      <c r="D10" s="45">
        <f t="shared" ref="D10:D13" si="1">B10+C10</f>
        <v>0.5</v>
      </c>
      <c r="E10" s="4">
        <f>COUNTIFS(Percentuais!$GU$3:$GU$27,$A10,Percentuais!$A$3:$A$27,$E$8)</f>
        <v>0</v>
      </c>
      <c r="F10" s="4">
        <f>COUNTIFS(Percentuais!$GU$3:$GU$27,$A10,Percentuais!$A$3:$A$27,$F$8)</f>
        <v>0</v>
      </c>
      <c r="G10" s="4">
        <f>COUNTIFS(Percentuais!$GU$3:$GU$27,$A10,Percentuais!$A$3:$A$27,$G$8)</f>
        <v>3</v>
      </c>
      <c r="H10" s="4">
        <f>COUNTIFS(Percentuais!$GU$3:$GU$27,$A10,Percentuais!$A$3:$A$27,$H$8)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0.125</v>
      </c>
      <c r="D11" s="45">
        <f t="shared" si="1"/>
        <v>0.125</v>
      </c>
      <c r="E11" s="4">
        <f>COUNTIFS(Percentuais!$GU$3:$GU$27,$A11,Percentuais!$A$3:$A$27,$E$8)</f>
        <v>0</v>
      </c>
      <c r="F11" s="4">
        <f>COUNTIFS(Percentuais!$GU$3:$GU$27,$A11,Percentuais!$A$3:$A$27,$F$8)</f>
        <v>0</v>
      </c>
      <c r="G11" s="4">
        <f>COUNTIFS(Percentuais!$GU$3:$GU$27,$A11,Percentuais!$A$3:$A$27,$G$8)</f>
        <v>0</v>
      </c>
      <c r="H11" s="4">
        <f>COUNTIFS(Percentuais!$GU$3:$GU$27,$A11,Percentuais!$A$3:$A$27,$H$8)</f>
        <v>1</v>
      </c>
      <c r="I11" s="20"/>
    </row>
    <row r="12" spans="1:9" x14ac:dyDescent="0.2">
      <c r="A12" s="15" t="s">
        <v>2</v>
      </c>
      <c r="B12" s="45">
        <f t="shared" si="0"/>
        <v>0.125</v>
      </c>
      <c r="C12" s="45">
        <f t="shared" si="2"/>
        <v>0</v>
      </c>
      <c r="D12" s="45">
        <f t="shared" si="1"/>
        <v>0.125</v>
      </c>
      <c r="E12" s="4">
        <f>COUNTIFS(Percentuais!$GU$3:$GU$27,$A12,Percentuais!$A$3:$A$27,$E$8)</f>
        <v>0</v>
      </c>
      <c r="F12" s="4">
        <f>COUNTIFS(Percentuais!$GU$3:$GU$27,$A12,Percentuais!$A$3:$A$27,$F$8)</f>
        <v>0</v>
      </c>
      <c r="G12" s="4">
        <f>COUNTIFS(Percentuais!$GU$3:$GU$27,$A12,Percentuais!$A$3:$A$27,$G$8)</f>
        <v>1</v>
      </c>
      <c r="H12" s="4">
        <f>COUNTIFS(Percentuais!$GU$3:$GU$27,$A12,Percentuais!$A$3:$A$27,$H$8)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COUNTIFS(Percentuais!$GU$3:$GU$27,$A13,Percentuais!$A$3:$A$27,$E$8)</f>
        <v>0</v>
      </c>
      <c r="F13" s="4">
        <f>COUNTIFS(Percentuais!$GU$3:$GU$27,$A13,Percentuais!$A$3:$A$27,$F$8)</f>
        <v>0</v>
      </c>
      <c r="G13" s="4">
        <f>COUNTIFS(Percentuais!$GU$3:$GU$27,$A13,Percentuais!$A$3:$A$27,$G$8)</f>
        <v>0</v>
      </c>
      <c r="H13" s="4">
        <f>COUNTIFS(Percentuais!$GU$3:$GU$27,$A13,Percentuais!$A$3:$A$27,$H$8)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0.125</v>
      </c>
      <c r="C14" s="45">
        <f t="shared" si="2"/>
        <v>0</v>
      </c>
      <c r="D14" s="45">
        <f>B14+C14</f>
        <v>0.125</v>
      </c>
      <c r="E14" s="4">
        <f>COUNTIFS(Percentuais!$GU$3:$GU$27,$A14,Percentuais!$A$3:$A$27,$E$8)</f>
        <v>0</v>
      </c>
      <c r="F14" s="4">
        <f>COUNTIFS(Percentuais!$GU$3:$GU$27,$A14,Percentuais!$A$3:$A$27,$F$8)</f>
        <v>0</v>
      </c>
      <c r="G14" s="4">
        <f>COUNTIFS(Percentuais!$GU$3:$GU$27,$A14,Percentuais!$A$3:$A$27,$G$8)</f>
        <v>1</v>
      </c>
      <c r="H14" s="4">
        <f>COUNTIFS(Percentuais!$GU$3:$GU$27,$A14,Percentuais!$A$3:$A$27,$H$8)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6</v>
      </c>
      <c r="H15" s="29">
        <f t="shared" si="3"/>
        <v>2</v>
      </c>
      <c r="I15" s="30">
        <f>SUM(E15:H15)</f>
        <v>8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BF610-F5EA-4C1C-9C05-AE55C17A6E02}">
  <sheetPr codeName="Planilha14"/>
  <dimension ref="A1:I20"/>
  <sheetViews>
    <sheetView zoomScale="40" zoomScaleNormal="40" workbookViewId="0">
      <selection activeCell="AR23" sqref="AR2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TEXT(Percentuais!GV1,"0")</f>
        <v>QUESTÃO201</v>
      </c>
    </row>
    <row r="2" spans="1:9" x14ac:dyDescent="0.2">
      <c r="A2" s="55" t="str">
        <f>HLOOKUP(A1,Percentuais!$D$1:$KT$2,2,FALSE)</f>
        <v>Avalie o Sistema de Bibliotecas, considerando as seguintes ações e Políticas: [Acesso a portais de pesquisa]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0.25</v>
      </c>
      <c r="C9" s="45">
        <f>$H9/$I$15</f>
        <v>0</v>
      </c>
      <c r="D9" s="45">
        <f>B9+C9</f>
        <v>0.25</v>
      </c>
      <c r="E9" s="4">
        <f>COUNTIFS(Percentuais!$GV$3:$GV$27,$A9,Percentuais!$A$3:$A$27,$E$8)</f>
        <v>0</v>
      </c>
      <c r="F9" s="4">
        <f>COUNTIFS(Percentuais!$GV$3:$GV$27,$A9,Percentuais!$A$3:$A$27,$F$8)</f>
        <v>0</v>
      </c>
      <c r="G9" s="4">
        <f>COUNTIFS(Percentuais!$GV$3:$GV$27,$A9,Percentuais!$A$3:$A$27,$G$8)</f>
        <v>2</v>
      </c>
      <c r="H9" s="4">
        <f>COUNTIFS(Percentuais!$GV$3:$GV$27,$A9,Percentuais!$A$3:$A$27,$H$8)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0.25</v>
      </c>
      <c r="C10" s="45">
        <f>$H10/$I$15</f>
        <v>0.125</v>
      </c>
      <c r="D10" s="45">
        <f t="shared" ref="D10:D13" si="1">B10+C10</f>
        <v>0.375</v>
      </c>
      <c r="E10" s="4">
        <f>COUNTIFS(Percentuais!$GV$3:$GV$27,$A10,Percentuais!$A$3:$A$27,$E$8)</f>
        <v>0</v>
      </c>
      <c r="F10" s="4">
        <f>COUNTIFS(Percentuais!$GV$3:$GV$27,$A10,Percentuais!$A$3:$A$27,$F$8)</f>
        <v>0</v>
      </c>
      <c r="G10" s="4">
        <f>COUNTIFS(Percentuais!$GV$3:$GV$27,$A10,Percentuais!$A$3:$A$27,$G$8)</f>
        <v>2</v>
      </c>
      <c r="H10" s="4">
        <f>COUNTIFS(Percentuais!$GV$3:$GV$27,$A10,Percentuais!$A$3:$A$27,$H$8)</f>
        <v>1</v>
      </c>
      <c r="I10" s="19"/>
    </row>
    <row r="11" spans="1:9" x14ac:dyDescent="0.2">
      <c r="A11" s="15" t="s">
        <v>1</v>
      </c>
      <c r="B11" s="45">
        <f t="shared" si="0"/>
        <v>0.125</v>
      </c>
      <c r="C11" s="45">
        <f t="shared" ref="C11:C14" si="2">$H11/$I$15</f>
        <v>0.125</v>
      </c>
      <c r="D11" s="45">
        <f t="shared" si="1"/>
        <v>0.25</v>
      </c>
      <c r="E11" s="4">
        <f>COUNTIFS(Percentuais!$GV$3:$GV$27,$A11,Percentuais!$A$3:$A$27,$E$8)</f>
        <v>0</v>
      </c>
      <c r="F11" s="4">
        <f>COUNTIFS(Percentuais!$GV$3:$GV$27,$A11,Percentuais!$A$3:$A$27,$F$8)</f>
        <v>0</v>
      </c>
      <c r="G11" s="4">
        <f>COUNTIFS(Percentuais!$GV$3:$GV$27,$A11,Percentuais!$A$3:$A$27,$G$8)</f>
        <v>1</v>
      </c>
      <c r="H11" s="4">
        <f>COUNTIFS(Percentuais!$GV$3:$GV$27,$A11,Percentuais!$A$3:$A$27,$H$8)</f>
        <v>1</v>
      </c>
      <c r="I11" s="20"/>
    </row>
    <row r="12" spans="1:9" x14ac:dyDescent="0.2">
      <c r="A12" s="15" t="s">
        <v>2</v>
      </c>
      <c r="B12" s="45">
        <f t="shared" si="0"/>
        <v>0.125</v>
      </c>
      <c r="C12" s="45">
        <f t="shared" si="2"/>
        <v>0</v>
      </c>
      <c r="D12" s="45">
        <f t="shared" si="1"/>
        <v>0.125</v>
      </c>
      <c r="E12" s="4">
        <f>COUNTIFS(Percentuais!$GV$3:$GV$27,$A12,Percentuais!$A$3:$A$27,$E$8)</f>
        <v>0</v>
      </c>
      <c r="F12" s="4">
        <f>COUNTIFS(Percentuais!$GV$3:$GV$27,$A12,Percentuais!$A$3:$A$27,$F$8)</f>
        <v>0</v>
      </c>
      <c r="G12" s="4">
        <f>COUNTIFS(Percentuais!$GV$3:$GV$27,$A12,Percentuais!$A$3:$A$27,$G$8)</f>
        <v>1</v>
      </c>
      <c r="H12" s="4">
        <f>COUNTIFS(Percentuais!$GV$3:$GV$27,$A12,Percentuais!$A$3:$A$27,$H$8)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COUNTIFS(Percentuais!$GV$3:$GV$27,$A13,Percentuais!$A$3:$A$27,$E$8)</f>
        <v>0</v>
      </c>
      <c r="F13" s="4">
        <f>COUNTIFS(Percentuais!$GV$3:$GV$27,$A13,Percentuais!$A$3:$A$27,$F$8)</f>
        <v>0</v>
      </c>
      <c r="G13" s="4">
        <f>COUNTIFS(Percentuais!$GV$3:$GV$27,$A13,Percentuais!$A$3:$A$27,$G$8)</f>
        <v>0</v>
      </c>
      <c r="H13" s="4">
        <f>COUNTIFS(Percentuais!$GV$3:$GV$27,$A13,Percentuais!$A$3:$A$27,$H$8)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COUNTIFS(Percentuais!$GV$3:$GV$27,$A14,Percentuais!$A$3:$A$27,$E$8)</f>
        <v>0</v>
      </c>
      <c r="F14" s="4">
        <f>COUNTIFS(Percentuais!$GV$3:$GV$27,$A14,Percentuais!$A$3:$A$27,$F$8)</f>
        <v>0</v>
      </c>
      <c r="G14" s="4">
        <f>COUNTIFS(Percentuais!$GV$3:$GV$27,$A14,Percentuais!$A$3:$A$27,$G$8)</f>
        <v>0</v>
      </c>
      <c r="H14" s="4">
        <f>COUNTIFS(Percentuais!$GV$3:$GV$27,$A14,Percentuais!$A$3:$A$27,$H$8)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6</v>
      </c>
      <c r="H15" s="29">
        <f t="shared" si="3"/>
        <v>2</v>
      </c>
      <c r="I15" s="30">
        <f>SUM(E15:H15)</f>
        <v>8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FD564-B651-46F4-A93A-1ADD78869532}">
  <sheetPr codeName="Planilha15"/>
  <dimension ref="A1:I18"/>
  <sheetViews>
    <sheetView zoomScale="50" zoomScaleNormal="50" workbookViewId="0">
      <selection activeCell="AE41" sqref="AE4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TEXT(Percentuais!GW1,"0")</f>
        <v>QUESTÃO202</v>
      </c>
    </row>
    <row r="2" spans="1:9" x14ac:dyDescent="0.2">
      <c r="A2" s="55" t="str">
        <f>HLOOKUP(A1,Percentuais!$D$1:$KV$2,2,FALSE)</f>
        <v>As próximas questões abordam as  Políticas e os programas de assistência estudantil. Se você considera que pode contribuir com o tema, escolha Sim; escolha Não para prosseguir: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0</v>
      </c>
      <c r="C10" s="43">
        <f>$H10/$I$12</f>
        <v>0.04</v>
      </c>
      <c r="D10" s="43">
        <f>B10+C10</f>
        <v>0.04</v>
      </c>
      <c r="E10" s="23">
        <f>COUNTIFS(Percentuais!$GW$3:$GW$27,$A10,Percentuais!$A$3:$A$27,$E$9)</f>
        <v>0</v>
      </c>
      <c r="F10" s="23">
        <f>COUNTIFS(Percentuais!$GW$3:$GW$27,$A10,Percentuais!$A$3:$A$27,$F$9)</f>
        <v>0</v>
      </c>
      <c r="G10" s="23">
        <f>COUNTIFS(Percentuais!$GW$3:$GW$27,$A10,Percentuais!$A$3:$A$27,$G$9)</f>
        <v>0</v>
      </c>
      <c r="H10" s="23">
        <f>COUNTIFS(Percentuais!$GW$3:$GW$27,$A10,Percentuais!$A$3:$A$27,$H$9)</f>
        <v>1</v>
      </c>
      <c r="I10" s="24"/>
    </row>
    <row r="11" spans="1:9" x14ac:dyDescent="0.2">
      <c r="A11" s="22" t="s">
        <v>18</v>
      </c>
      <c r="B11" s="43">
        <f>(E11+F11+G11)/$I$12</f>
        <v>0.52</v>
      </c>
      <c r="C11" s="43">
        <f>$H11/$I$12</f>
        <v>0.44</v>
      </c>
      <c r="D11" s="43">
        <f t="shared" ref="D11" si="0">B11+C11</f>
        <v>0.96</v>
      </c>
      <c r="E11" s="23">
        <f>COUNTIFS(Percentuais!$GW$3:$GW$27,$A11,Percentuais!$A$3:$A$27,$E$9)</f>
        <v>0</v>
      </c>
      <c r="F11" s="23">
        <f>COUNTIFS(Percentuais!$GW$3:$GW$27,$A11,Percentuais!$A$3:$A$27,$F$9)</f>
        <v>0</v>
      </c>
      <c r="G11" s="23">
        <f>COUNTIFS(Percentuais!$GW$3:$GW$27,$A11,Percentuais!$A$3:$A$27,$G$9)</f>
        <v>13</v>
      </c>
      <c r="H11" s="23">
        <f>COUNTIFS(Percentuais!$GW$3:$GW$27,$A11,Percentuais!$A$3:$A$27,$H$9)</f>
        <v>11</v>
      </c>
      <c r="I11" s="25"/>
    </row>
    <row r="12" spans="1:9" x14ac:dyDescent="0.2">
      <c r="A12" s="21"/>
      <c r="B12" s="44">
        <f t="shared" ref="B12:H12" si="1">SUM(B10:B11)</f>
        <v>0.52</v>
      </c>
      <c r="C12" s="44">
        <f t="shared" si="1"/>
        <v>0.48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13</v>
      </c>
      <c r="H12" s="27">
        <f t="shared" si="1"/>
        <v>12</v>
      </c>
      <c r="I12" s="28">
        <f>SUM(E12:H12)</f>
        <v>25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7F419-C372-4CD9-BB93-E6A60D66978E}">
  <sheetPr codeName="Planilha17"/>
  <dimension ref="A1:I20"/>
  <sheetViews>
    <sheetView zoomScale="50" zoomScaleNormal="50" workbookViewId="0">
      <selection activeCell="AI38" sqref="AI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TEXT(Percentuais!GY1,"0")</f>
        <v>QUESTÃO204</v>
      </c>
    </row>
    <row r="2" spans="1:9" x14ac:dyDescent="0.2">
      <c r="A2" s="55" t="str">
        <f>HLOOKUP(A1,Percentuais!$D$1:$KT$2,2,FALSE)</f>
        <v>A respeito do planejamento da UFPR para a assistência estudantil, avalie: [Os espaços físicos para acolhimento psicossocial e pedagógico]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COUNTIFS(Percentuais!$GY$3:$GY$27,$A9,Percentuais!$A$3:$A$27,$E$8)</f>
        <v>0</v>
      </c>
      <c r="F9" s="4">
        <f>COUNTIFS(Percentuais!$GY$3:$GY$27,$A9,Percentuais!$A$3:$A$27,$F$8)</f>
        <v>0</v>
      </c>
      <c r="G9" s="4">
        <f>COUNTIFS(Percentuais!$GY$3:$GY$27,$A9,Percentuais!$A$3:$A$27,$G$8)</f>
        <v>0</v>
      </c>
      <c r="H9" s="4">
        <f>COUNTIFS(Percentuais!$GY$3:$GY$27,$A9,Percentuais!$A$3:$A$27,$H$8)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1</v>
      </c>
      <c r="D10" s="45">
        <f t="shared" ref="D10:D13" si="1">B10+C10</f>
        <v>1</v>
      </c>
      <c r="E10" s="4">
        <f>COUNTIFS(Percentuais!$GY$3:$GY$27,$A10,Percentuais!$A$3:$A$27,$E$8)</f>
        <v>0</v>
      </c>
      <c r="F10" s="4">
        <f>COUNTIFS(Percentuais!$GY$3:$GY$27,$A10,Percentuais!$A$3:$A$27,$F$8)</f>
        <v>0</v>
      </c>
      <c r="G10" s="4">
        <f>COUNTIFS(Percentuais!$GY$3:$GY$27,$A10,Percentuais!$A$3:$A$27,$G$8)</f>
        <v>0</v>
      </c>
      <c r="H10" s="4">
        <f>COUNTIFS(Percentuais!$GY$3:$GY$27,$A10,Percentuais!$A$3:$A$27,$H$8)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COUNTIFS(Percentuais!$GY$3:$GY$27,$A11,Percentuais!$A$3:$A$27,$E$8)</f>
        <v>0</v>
      </c>
      <c r="F11" s="4">
        <f>COUNTIFS(Percentuais!$GY$3:$GY$27,$A11,Percentuais!$A$3:$A$27,$F$8)</f>
        <v>0</v>
      </c>
      <c r="G11" s="4">
        <f>COUNTIFS(Percentuais!$GY$3:$GY$27,$A11,Percentuais!$A$3:$A$27,$G$8)</f>
        <v>0</v>
      </c>
      <c r="H11" s="4">
        <f>COUNTIFS(Percentuais!$GY$3:$GY$27,$A11,Percentuais!$A$3:$A$27,$H$8)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COUNTIFS(Percentuais!$GY$3:$GY$27,$A12,Percentuais!$A$3:$A$27,$E$8)</f>
        <v>0</v>
      </c>
      <c r="F12" s="4">
        <f>COUNTIFS(Percentuais!$GY$3:$GY$27,$A12,Percentuais!$A$3:$A$27,$F$8)</f>
        <v>0</v>
      </c>
      <c r="G12" s="4">
        <f>COUNTIFS(Percentuais!$GY$3:$GY$27,$A12,Percentuais!$A$3:$A$27,$G$8)</f>
        <v>0</v>
      </c>
      <c r="H12" s="4">
        <f>COUNTIFS(Percentuais!$GY$3:$GY$27,$A12,Percentuais!$A$3:$A$27,$H$8)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COUNTIFS(Percentuais!$GY$3:$GY$27,$A13,Percentuais!$A$3:$A$27,$E$8)</f>
        <v>0</v>
      </c>
      <c r="F13" s="4">
        <f>COUNTIFS(Percentuais!$GY$3:$GY$27,$A13,Percentuais!$A$3:$A$27,$F$8)</f>
        <v>0</v>
      </c>
      <c r="G13" s="4">
        <f>COUNTIFS(Percentuais!$GY$3:$GY$27,$A13,Percentuais!$A$3:$A$27,$G$8)</f>
        <v>0</v>
      </c>
      <c r="H13" s="4">
        <f>COUNTIFS(Percentuais!$GY$3:$GY$27,$A13,Percentuais!$A$3:$A$27,$H$8)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COUNTIFS(Percentuais!$GY$3:$GY$27,$A14,Percentuais!$A$3:$A$27,$E$8)</f>
        <v>0</v>
      </c>
      <c r="F14" s="4">
        <f>COUNTIFS(Percentuais!$GY$3:$GY$27,$A14,Percentuais!$A$3:$A$27,$F$8)</f>
        <v>0</v>
      </c>
      <c r="G14" s="4">
        <f>COUNTIFS(Percentuais!$GY$3:$GY$27,$A14,Percentuais!$A$3:$A$27,$G$8)</f>
        <v>0</v>
      </c>
      <c r="H14" s="4">
        <f>COUNTIFS(Percentuais!$GY$3:$GY$27,$A14,Percentuais!$A$3:$A$27,$H$8)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F1647-2B81-402B-94BD-3543C8DF6E26}">
  <sheetPr codeName="Planilha16"/>
  <dimension ref="A1:I20"/>
  <sheetViews>
    <sheetView zoomScale="40" zoomScaleNormal="40" workbookViewId="0">
      <selection activeCell="AQ35" sqref="AQ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TEXT(Percentuais!GX1,"0")</f>
        <v>QUESTÃO203</v>
      </c>
    </row>
    <row r="2" spans="1:9" x14ac:dyDescent="0.2">
      <c r="A2" s="55" t="str">
        <f>HLOOKUP(A1,Percentuais!$D$1:$KT$2,2,FALSE)</f>
        <v>A respeito do planejamento da UFPR para a assistência estudantil, avalie: [Os programas de permanência discente]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1</v>
      </c>
      <c r="D9" s="45">
        <f>B9+C9</f>
        <v>1</v>
      </c>
      <c r="E9" s="4">
        <f>COUNTIFS(Percentuais!$GX$3:$GX$27,$A9,Percentuais!$A$3:$A$27,$E$8)</f>
        <v>0</v>
      </c>
      <c r="F9" s="4">
        <f>COUNTIFS(Percentuais!$GX$3:$GX$27,$A9,Percentuais!$A$3:$A$27,$F$8)</f>
        <v>0</v>
      </c>
      <c r="G9" s="4">
        <f>COUNTIFS(Percentuais!$GX$3:$GX$27,$A9,Percentuais!$A$3:$A$27,$G$8)</f>
        <v>0</v>
      </c>
      <c r="H9" s="4">
        <f>COUNTIFS(Percentuais!$GX$3:$GX$27,$A9,Percentuais!$A$3:$A$27,$H$8)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COUNTIFS(Percentuais!$GX$3:$GX$27,$A10,Percentuais!$A$3:$A$27,$E$8)</f>
        <v>0</v>
      </c>
      <c r="F10" s="4">
        <f>COUNTIFS(Percentuais!$GX$3:$GX$27,$A10,Percentuais!$A$3:$A$27,$F$8)</f>
        <v>0</v>
      </c>
      <c r="G10" s="4">
        <f>COUNTIFS(Percentuais!$GX$3:$GX$27,$A10,Percentuais!$A$3:$A$27,$G$8)</f>
        <v>0</v>
      </c>
      <c r="H10" s="4">
        <f>COUNTIFS(Percentuais!$GX$3:$GX$27,$A10,Percentuais!$A$3:$A$27,$H$8)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COUNTIFS(Percentuais!$GX$3:$GX$27,$A11,Percentuais!$A$3:$A$27,$E$8)</f>
        <v>0</v>
      </c>
      <c r="F11" s="4">
        <f>COUNTIFS(Percentuais!$GX$3:$GX$27,$A11,Percentuais!$A$3:$A$27,$F$8)</f>
        <v>0</v>
      </c>
      <c r="G11" s="4">
        <f>COUNTIFS(Percentuais!$GX$3:$GX$27,$A11,Percentuais!$A$3:$A$27,$G$8)</f>
        <v>0</v>
      </c>
      <c r="H11" s="4">
        <f>COUNTIFS(Percentuais!$GX$3:$GX$27,$A11,Percentuais!$A$3:$A$27,$H$8)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COUNTIFS(Percentuais!$GX$3:$GX$27,$A12,Percentuais!$A$3:$A$27,$E$8)</f>
        <v>0</v>
      </c>
      <c r="F12" s="4">
        <f>COUNTIFS(Percentuais!$GX$3:$GX$27,$A12,Percentuais!$A$3:$A$27,$F$8)</f>
        <v>0</v>
      </c>
      <c r="G12" s="4">
        <f>COUNTIFS(Percentuais!$GX$3:$GX$27,$A12,Percentuais!$A$3:$A$27,$G$8)</f>
        <v>0</v>
      </c>
      <c r="H12" s="4">
        <f>COUNTIFS(Percentuais!$GX$3:$GX$27,$A12,Percentuais!$A$3:$A$27,$H$8)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COUNTIFS(Percentuais!$GX$3:$GX$27,$A13,Percentuais!$A$3:$A$27,$E$8)</f>
        <v>0</v>
      </c>
      <c r="F13" s="4">
        <f>COUNTIFS(Percentuais!$GX$3:$GX$27,$A13,Percentuais!$A$3:$A$27,$F$8)</f>
        <v>0</v>
      </c>
      <c r="G13" s="4">
        <f>COUNTIFS(Percentuais!$GX$3:$GX$27,$A13,Percentuais!$A$3:$A$27,$G$8)</f>
        <v>0</v>
      </c>
      <c r="H13" s="4">
        <f>COUNTIFS(Percentuais!$GX$3:$GX$27,$A13,Percentuais!$A$3:$A$27,$H$8)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COUNTIFS(Percentuais!$GX$3:$GX$27,$A14,Percentuais!$A$3:$A$27,$E$8)</f>
        <v>0</v>
      </c>
      <c r="F14" s="4">
        <f>COUNTIFS(Percentuais!$GX$3:$GX$27,$A14,Percentuais!$A$3:$A$27,$F$8)</f>
        <v>0</v>
      </c>
      <c r="G14" s="4">
        <f>COUNTIFS(Percentuais!$GX$3:$GX$27,$A14,Percentuais!$A$3:$A$27,$G$8)</f>
        <v>0</v>
      </c>
      <c r="H14" s="4">
        <f>COUNTIFS(Percentuais!$GX$3:$GX$27,$A14,Percentuais!$A$3:$A$27,$H$8)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34CC5-D5CF-428E-BA86-80D34E1E14AB}">
  <sheetPr codeName="Planilha18"/>
  <dimension ref="A1:I20"/>
  <sheetViews>
    <sheetView zoomScale="40" zoomScaleNormal="40" workbookViewId="0">
      <selection activeCell="AL47" sqref="AL46:AL4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TEXT(Percentuais!GZ1,"0")</f>
        <v>QUESTÃO205</v>
      </c>
    </row>
    <row r="2" spans="1:9" x14ac:dyDescent="0.2">
      <c r="A2" s="55" t="str">
        <f>HLOOKUP(A1,Percentuais!$D$1:$KT$2,2,FALSE)</f>
        <v>A respeito do planejamento da UFPR para a assistência estudantil, avalie: [O fomento a novas ações de assistência de acordo com as transformações das Condições da vida acadêmica (por exemplo, os programas relativos à  pandemia da COVID-19)]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1</v>
      </c>
      <c r="D9" s="45">
        <f>B9+C9</f>
        <v>1</v>
      </c>
      <c r="E9" s="4">
        <f>COUNTIFS(Percentuais!$GZ$3:$GZ$27,$A9,Percentuais!$A$3:$A$27,$E$8)</f>
        <v>0</v>
      </c>
      <c r="F9" s="4">
        <f>COUNTIFS(Percentuais!$GZ$3:$GZ$27,$A9,Percentuais!$A$3:$A$27,$F$8)</f>
        <v>0</v>
      </c>
      <c r="G9" s="4">
        <f>COUNTIFS(Percentuais!$GZ$3:$GZ$27,$A9,Percentuais!$A$3:$A$27,$G$8)</f>
        <v>0</v>
      </c>
      <c r="H9" s="4">
        <f>COUNTIFS(Percentuais!$GZ$3:$GZ$27,$A9,Percentuais!$A$3:$A$27,$H$8)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COUNTIFS(Percentuais!$GZ$3:$GZ$27,$A10,Percentuais!$A$3:$A$27,$E$8)</f>
        <v>0</v>
      </c>
      <c r="F10" s="4">
        <f>COUNTIFS(Percentuais!$GZ$3:$GZ$27,$A10,Percentuais!$A$3:$A$27,$F$8)</f>
        <v>0</v>
      </c>
      <c r="G10" s="4">
        <f>COUNTIFS(Percentuais!$GZ$3:$GZ$27,$A10,Percentuais!$A$3:$A$27,$G$8)</f>
        <v>0</v>
      </c>
      <c r="H10" s="4">
        <f>COUNTIFS(Percentuais!$GZ$3:$GZ$27,$A10,Percentuais!$A$3:$A$27,$H$8)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COUNTIFS(Percentuais!$GZ$3:$GZ$27,$A11,Percentuais!$A$3:$A$27,$E$8)</f>
        <v>0</v>
      </c>
      <c r="F11" s="4">
        <f>COUNTIFS(Percentuais!$GZ$3:$GZ$27,$A11,Percentuais!$A$3:$A$27,$F$8)</f>
        <v>0</v>
      </c>
      <c r="G11" s="4">
        <f>COUNTIFS(Percentuais!$GZ$3:$GZ$27,$A11,Percentuais!$A$3:$A$27,$G$8)</f>
        <v>0</v>
      </c>
      <c r="H11" s="4">
        <f>COUNTIFS(Percentuais!$GZ$3:$GZ$27,$A11,Percentuais!$A$3:$A$27,$H$8)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COUNTIFS(Percentuais!$GZ$3:$GZ$27,$A12,Percentuais!$A$3:$A$27,$E$8)</f>
        <v>0</v>
      </c>
      <c r="F12" s="4">
        <f>COUNTIFS(Percentuais!$GZ$3:$GZ$27,$A12,Percentuais!$A$3:$A$27,$F$8)</f>
        <v>0</v>
      </c>
      <c r="G12" s="4">
        <f>COUNTIFS(Percentuais!$GZ$3:$GZ$27,$A12,Percentuais!$A$3:$A$27,$G$8)</f>
        <v>0</v>
      </c>
      <c r="H12" s="4">
        <f>COUNTIFS(Percentuais!$GZ$3:$GZ$27,$A12,Percentuais!$A$3:$A$27,$H$8)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COUNTIFS(Percentuais!$GZ$3:$GZ$27,$A13,Percentuais!$A$3:$A$27,$E$8)</f>
        <v>0</v>
      </c>
      <c r="F13" s="4">
        <f>COUNTIFS(Percentuais!$GZ$3:$GZ$27,$A13,Percentuais!$A$3:$A$27,$F$8)</f>
        <v>0</v>
      </c>
      <c r="G13" s="4">
        <f>COUNTIFS(Percentuais!$GZ$3:$GZ$27,$A13,Percentuais!$A$3:$A$27,$G$8)</f>
        <v>0</v>
      </c>
      <c r="H13" s="4">
        <f>COUNTIFS(Percentuais!$GZ$3:$GZ$27,$A13,Percentuais!$A$3:$A$27,$H$8)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COUNTIFS(Percentuais!$GZ$3:$GZ$27,$A14,Percentuais!$A$3:$A$27,$E$8)</f>
        <v>0</v>
      </c>
      <c r="F14" s="4">
        <f>COUNTIFS(Percentuais!$GZ$3:$GZ$27,$A14,Percentuais!$A$3:$A$27,$F$8)</f>
        <v>0</v>
      </c>
      <c r="G14" s="4">
        <f>COUNTIFS(Percentuais!$GZ$3:$GZ$27,$A14,Percentuais!$A$3:$A$27,$G$8)</f>
        <v>0</v>
      </c>
      <c r="H14" s="4">
        <f>COUNTIFS(Percentuais!$GZ$3:$GZ$27,$A14,Percentuais!$A$3:$A$27,$H$8)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32A08-5981-4534-9A24-01374F6067C4}">
  <sheetPr codeName="Planilha19"/>
  <dimension ref="A1:I20"/>
  <sheetViews>
    <sheetView view="pageBreakPreview" zoomScale="50" zoomScaleNormal="60" zoomScaleSheetLayoutView="50" workbookViewId="0">
      <selection activeCell="G29" sqref="G2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TEXT(Percentuais!HA1,"0")</f>
        <v>QUESTÃO206</v>
      </c>
    </row>
    <row r="2" spans="1:9" x14ac:dyDescent="0.2">
      <c r="A2" s="55" t="str">
        <f>HLOOKUP(A1,Percentuais!$D$1:$KT$2,2,FALSE)</f>
        <v>A respeito do planejamento da UFPR para a assistência estudantil, avalie: [Os espaços de diálogo e construção coletiva entre a PRAE e o movimento estudantil]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1</v>
      </c>
      <c r="D9" s="45">
        <f>B9+C9</f>
        <v>1</v>
      </c>
      <c r="E9" s="4">
        <f>COUNTIFS(Percentuais!$HA$3:$HA$27,$A9,Percentuais!$A$3:$A$27,$E$8)</f>
        <v>0</v>
      </c>
      <c r="F9" s="4">
        <f>COUNTIFS(Percentuais!$HA$3:$HA$27,$A9,Percentuais!$A$3:$A$27,$F$8)</f>
        <v>0</v>
      </c>
      <c r="G9" s="4">
        <f>COUNTIFS(Percentuais!$HA$3:$HA$27,$A9,Percentuais!$A$3:$A$27,$G$8)</f>
        <v>0</v>
      </c>
      <c r="H9" s="4">
        <f>COUNTIFS(Percentuais!$HA$3:$HA$27,$A9,Percentuais!$A$3:$A$27,$H$8)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COUNTIFS(Percentuais!$HA$3:$HA$27,$A10,Percentuais!$A$3:$A$27,$E$8)</f>
        <v>0</v>
      </c>
      <c r="F10" s="4">
        <f>COUNTIFS(Percentuais!$HA$3:$HA$27,$A10,Percentuais!$A$3:$A$27,$F$8)</f>
        <v>0</v>
      </c>
      <c r="G10" s="4">
        <f>COUNTIFS(Percentuais!$HA$3:$HA$27,$A10,Percentuais!$A$3:$A$27,$G$8)</f>
        <v>0</v>
      </c>
      <c r="H10" s="4">
        <f>COUNTIFS(Percentuais!$HA$3:$HA$27,$A10,Percentuais!$A$3:$A$27,$H$8)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COUNTIFS(Percentuais!$HA$3:$HA$27,$A11,Percentuais!$A$3:$A$27,$E$8)</f>
        <v>0</v>
      </c>
      <c r="F11" s="4">
        <f>COUNTIFS(Percentuais!$HA$3:$HA$27,$A11,Percentuais!$A$3:$A$27,$F$8)</f>
        <v>0</v>
      </c>
      <c r="G11" s="4">
        <f>COUNTIFS(Percentuais!$HA$3:$HA$27,$A11,Percentuais!$A$3:$A$27,$G$8)</f>
        <v>0</v>
      </c>
      <c r="H11" s="4">
        <f>COUNTIFS(Percentuais!$HA$3:$HA$27,$A11,Percentuais!$A$3:$A$27,$H$8)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COUNTIFS(Percentuais!$HA$3:$HA$27,$A12,Percentuais!$A$3:$A$27,$E$8)</f>
        <v>0</v>
      </c>
      <c r="F12" s="4">
        <f>COUNTIFS(Percentuais!$HA$3:$HA$27,$A12,Percentuais!$A$3:$A$27,$F$8)</f>
        <v>0</v>
      </c>
      <c r="G12" s="4">
        <f>COUNTIFS(Percentuais!$HA$3:$HA$27,$A12,Percentuais!$A$3:$A$27,$G$8)</f>
        <v>0</v>
      </c>
      <c r="H12" s="4">
        <f>COUNTIFS(Percentuais!$HA$3:$HA$27,$A12,Percentuais!$A$3:$A$27,$H$8)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COUNTIFS(Percentuais!$HA$3:$HA$27,$A13,Percentuais!$A$3:$A$27,$E$8)</f>
        <v>0</v>
      </c>
      <c r="F13" s="4">
        <f>COUNTIFS(Percentuais!$HA$3:$HA$27,$A13,Percentuais!$A$3:$A$27,$F$8)</f>
        <v>0</v>
      </c>
      <c r="G13" s="4">
        <f>COUNTIFS(Percentuais!$HA$3:$HA$27,$A13,Percentuais!$A$3:$A$27,$G$8)</f>
        <v>0</v>
      </c>
      <c r="H13" s="4">
        <f>COUNTIFS(Percentuais!$HA$3:$HA$27,$A13,Percentuais!$A$3:$A$27,$H$8)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COUNTIFS(Percentuais!$HA$3:$HA$27,$A14,Percentuais!$A$3:$A$27,$E$8)</f>
        <v>0</v>
      </c>
      <c r="F14" s="4">
        <f>COUNTIFS(Percentuais!$HA$3:$HA$27,$A14,Percentuais!$A$3:$A$27,$F$8)</f>
        <v>0</v>
      </c>
      <c r="G14" s="4">
        <f>COUNTIFS(Percentuais!$HA$3:$HA$27,$A14,Percentuais!$A$3:$A$27,$G$8)</f>
        <v>0</v>
      </c>
      <c r="H14" s="4">
        <f>COUNTIFS(Percentuais!$HA$3:$HA$27,$A14,Percentuais!$A$3:$A$27,$H$8)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1E9D8-47E6-44D4-B493-3B920521CACE}">
  <sheetPr codeName="Planilha1"/>
  <dimension ref="A1:E14"/>
  <sheetViews>
    <sheetView zoomScale="80" zoomScaleNormal="80" workbookViewId="0">
      <selection activeCell="B6" sqref="B6"/>
    </sheetView>
  </sheetViews>
  <sheetFormatPr defaultRowHeight="12.75" x14ac:dyDescent="0.2"/>
  <cols>
    <col min="1" max="1" width="20.7109375" customWidth="1"/>
    <col min="2" max="2" width="37.28515625" customWidth="1"/>
    <col min="3" max="3" width="38.42578125" customWidth="1"/>
    <col min="4" max="4" width="52.5703125" customWidth="1"/>
  </cols>
  <sheetData>
    <row r="1" spans="1:5" ht="18" x14ac:dyDescent="0.25">
      <c r="A1" s="12" t="s">
        <v>621</v>
      </c>
      <c r="B1" s="12"/>
      <c r="C1" s="12"/>
      <c r="D1" s="12"/>
      <c r="E1" s="11"/>
    </row>
    <row r="2" spans="1:5" ht="18" x14ac:dyDescent="0.25">
      <c r="A2" s="12"/>
      <c r="B2" s="12"/>
      <c r="C2" s="12"/>
      <c r="D2" s="12"/>
      <c r="E2" s="11"/>
    </row>
    <row r="3" spans="1:5" ht="36.75" customHeight="1" x14ac:dyDescent="0.25">
      <c r="A3" s="13" t="s">
        <v>619</v>
      </c>
      <c r="B3" s="49" t="s">
        <v>661</v>
      </c>
      <c r="C3" s="12" t="s">
        <v>656</v>
      </c>
      <c r="D3" s="12" t="s">
        <v>659</v>
      </c>
      <c r="E3" s="11"/>
    </row>
    <row r="4" spans="1:5" ht="18" x14ac:dyDescent="0.25">
      <c r="A4" s="50" t="s">
        <v>620</v>
      </c>
      <c r="B4" s="40" t="s">
        <v>662</v>
      </c>
      <c r="C4" s="12" t="s">
        <v>660</v>
      </c>
      <c r="D4" s="40" t="s">
        <v>658</v>
      </c>
      <c r="E4" s="11"/>
    </row>
    <row r="5" spans="1:5" ht="18" x14ac:dyDescent="0.25">
      <c r="A5" s="51"/>
      <c r="B5" s="40" t="s">
        <v>663</v>
      </c>
      <c r="C5" s="53" t="s">
        <v>657</v>
      </c>
      <c r="D5" s="41"/>
      <c r="E5" s="11"/>
    </row>
    <row r="6" spans="1:5" ht="18" x14ac:dyDescent="0.25">
      <c r="A6" s="52"/>
      <c r="B6" s="12" t="s">
        <v>664</v>
      </c>
      <c r="C6" s="54"/>
      <c r="D6" s="42"/>
      <c r="E6" s="11"/>
    </row>
    <row r="7" spans="1:5" ht="18" x14ac:dyDescent="0.25">
      <c r="A7" s="11"/>
      <c r="B7" s="11"/>
      <c r="C7" s="11"/>
      <c r="D7" s="11"/>
      <c r="E7" s="11"/>
    </row>
    <row r="8" spans="1:5" ht="18" x14ac:dyDescent="0.25">
      <c r="A8" s="11"/>
      <c r="B8" s="11"/>
      <c r="C8" s="11"/>
      <c r="D8" s="11"/>
      <c r="E8" s="11"/>
    </row>
    <row r="9" spans="1:5" ht="18" x14ac:dyDescent="0.25">
      <c r="A9" s="11"/>
      <c r="B9" s="11"/>
      <c r="C9" s="11"/>
      <c r="D9" s="11"/>
      <c r="E9" s="11"/>
    </row>
    <row r="10" spans="1:5" ht="18" x14ac:dyDescent="0.25">
      <c r="A10" s="11"/>
      <c r="B10" s="11"/>
      <c r="C10" s="11"/>
      <c r="D10" s="11"/>
      <c r="E10" s="11"/>
    </row>
    <row r="11" spans="1:5" ht="18" x14ac:dyDescent="0.25">
      <c r="A11" s="11"/>
      <c r="B11" s="11"/>
      <c r="C11" s="11"/>
      <c r="D11" s="11"/>
      <c r="E11" s="11"/>
    </row>
    <row r="12" spans="1:5" ht="18" x14ac:dyDescent="0.25">
      <c r="A12" s="11"/>
      <c r="B12" s="11"/>
      <c r="C12" s="11"/>
      <c r="D12" s="11"/>
      <c r="E12" s="11"/>
    </row>
    <row r="13" spans="1:5" ht="18" x14ac:dyDescent="0.25">
      <c r="A13" s="11"/>
      <c r="B13" s="11"/>
      <c r="C13" s="11"/>
      <c r="D13" s="11"/>
      <c r="E13" s="11"/>
    </row>
    <row r="14" spans="1:5" ht="18" x14ac:dyDescent="0.25">
      <c r="A14" s="11"/>
      <c r="B14" s="11"/>
      <c r="C14" s="11"/>
      <c r="D14" s="11"/>
      <c r="E14" s="11"/>
    </row>
  </sheetData>
  <mergeCells count="2">
    <mergeCell ref="A4:A6"/>
    <mergeCell ref="C5:C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4193B-C8A3-4C17-86EC-89DBFEBFFD31}">
  <sheetPr codeName="Planilha20"/>
  <dimension ref="A1:I20"/>
  <sheetViews>
    <sheetView zoomScale="50" zoomScaleNormal="50" workbookViewId="0">
      <selection activeCell="I32" sqref="I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TEXT(Percentuais!HB1,"0")</f>
        <v>QUESTÃO207</v>
      </c>
    </row>
    <row r="2" spans="1:9" x14ac:dyDescent="0.2">
      <c r="A2" s="55" t="str">
        <f>HLOOKUP(A1,Percentuais!$D$1:$KT$2,2,FALSE)</f>
        <v>A respeito do planejamento da UFPR para a assistência estudantil, avalie: [As ações de Comunicação e divulgação das informações relativas à  assistência estudantil]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1</v>
      </c>
      <c r="D9" s="45">
        <f>B9+C9</f>
        <v>1</v>
      </c>
      <c r="E9" s="4">
        <f>COUNTIFS(Percentuais!$HB$3:$HB$27,$A9,Percentuais!$A$3:$A$27,$E$8)</f>
        <v>0</v>
      </c>
      <c r="F9" s="4">
        <f>COUNTIFS(Percentuais!$HB$3:$HB$27,$A9,Percentuais!$A$3:$A$27,$F$8)</f>
        <v>0</v>
      </c>
      <c r="G9" s="4">
        <f>COUNTIFS(Percentuais!$HB$3:$HB$27,$A9,Percentuais!$A$3:$A$27,$G$8)</f>
        <v>0</v>
      </c>
      <c r="H9" s="4">
        <f>COUNTIFS(Percentuais!$HB$3:$HB$27,$A9,Percentuais!$A$3:$A$27,$H$8)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COUNTIFS(Percentuais!$HB$3:$HB$27,$A10,Percentuais!$A$3:$A$27,$E$8)</f>
        <v>0</v>
      </c>
      <c r="F10" s="4">
        <f>COUNTIFS(Percentuais!$HB$3:$HB$27,$A10,Percentuais!$A$3:$A$27,$F$8)</f>
        <v>0</v>
      </c>
      <c r="G10" s="4">
        <f>COUNTIFS(Percentuais!$HB$3:$HB$27,$A10,Percentuais!$A$3:$A$27,$G$8)</f>
        <v>0</v>
      </c>
      <c r="H10" s="4">
        <f>COUNTIFS(Percentuais!$HB$3:$HB$27,$A10,Percentuais!$A$3:$A$27,$H$8)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COUNTIFS(Percentuais!$HB$3:$HB$27,$A11,Percentuais!$A$3:$A$27,$E$8)</f>
        <v>0</v>
      </c>
      <c r="F11" s="4">
        <f>COUNTIFS(Percentuais!$HB$3:$HB$27,$A11,Percentuais!$A$3:$A$27,$F$8)</f>
        <v>0</v>
      </c>
      <c r="G11" s="4">
        <f>COUNTIFS(Percentuais!$HB$3:$HB$27,$A11,Percentuais!$A$3:$A$27,$G$8)</f>
        <v>0</v>
      </c>
      <c r="H11" s="4">
        <f>COUNTIFS(Percentuais!$HB$3:$HB$27,$A11,Percentuais!$A$3:$A$27,$H$8)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COUNTIFS(Percentuais!$HB$3:$HB$27,$A12,Percentuais!$A$3:$A$27,$E$8)</f>
        <v>0</v>
      </c>
      <c r="F12" s="4">
        <f>COUNTIFS(Percentuais!$HB$3:$HB$27,$A12,Percentuais!$A$3:$A$27,$F$8)</f>
        <v>0</v>
      </c>
      <c r="G12" s="4">
        <f>COUNTIFS(Percentuais!$HB$3:$HB$27,$A12,Percentuais!$A$3:$A$27,$G$8)</f>
        <v>0</v>
      </c>
      <c r="H12" s="4">
        <f>COUNTIFS(Percentuais!$HB$3:$HB$27,$A12,Percentuais!$A$3:$A$27,$H$8)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COUNTIFS(Percentuais!$HB$3:$HB$27,$A13,Percentuais!$A$3:$A$27,$E$8)</f>
        <v>0</v>
      </c>
      <c r="F13" s="4">
        <f>COUNTIFS(Percentuais!$HB$3:$HB$27,$A13,Percentuais!$A$3:$A$27,$F$8)</f>
        <v>0</v>
      </c>
      <c r="G13" s="4">
        <f>COUNTIFS(Percentuais!$HB$3:$HB$27,$A13,Percentuais!$A$3:$A$27,$G$8)</f>
        <v>0</v>
      </c>
      <c r="H13" s="4">
        <f>COUNTIFS(Percentuais!$HB$3:$HB$27,$A13,Percentuais!$A$3:$A$27,$H$8)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COUNTIFS(Percentuais!$HB$3:$HB$27,$A14,Percentuais!$A$3:$A$27,$E$8)</f>
        <v>0</v>
      </c>
      <c r="F14" s="4">
        <f>COUNTIFS(Percentuais!$HB$3:$HB$27,$A14,Percentuais!$A$3:$A$27,$F$8)</f>
        <v>0</v>
      </c>
      <c r="G14" s="4">
        <f>COUNTIFS(Percentuais!$HB$3:$HB$27,$A14,Percentuais!$A$3:$A$27,$G$8)</f>
        <v>0</v>
      </c>
      <c r="H14" s="4">
        <f>COUNTIFS(Percentuais!$HB$3:$HB$27,$A14,Percentuais!$A$3:$A$27,$H$8)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E4311-6649-4150-A2A6-B509BF046F73}">
  <sheetPr codeName="Planilha22"/>
  <dimension ref="A1:I20"/>
  <sheetViews>
    <sheetView zoomScale="40" zoomScaleNormal="40" workbookViewId="0">
      <selection activeCell="AO47" sqref="AO4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TEXT(Percentuais!HC1,"0")</f>
        <v>QUESTÃO208</v>
      </c>
    </row>
    <row r="2" spans="1:9" x14ac:dyDescent="0.2">
      <c r="A2" s="55" t="str">
        <f>HLOOKUP(A1,Percentuais!$D$1:$KT$2,2,FALSE)</f>
        <v>Avalie os programas de assistência estudantil PROBEM (Programa de Benefícios Econômicos para Manutenção), PROMISAES e Bolsa MEC: [Permanência]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1</v>
      </c>
      <c r="D9" s="45">
        <f>B9+C9</f>
        <v>1</v>
      </c>
      <c r="E9" s="4">
        <f>COUNTIFS(Percentuais!$HC$3:$HC$27,$A9,Percentuais!$A$3:$A$27,$E$8)</f>
        <v>0</v>
      </c>
      <c r="F9" s="4">
        <f>COUNTIFS(Percentuais!$HC$3:$HC$27,$A9,Percentuais!$A$3:$A$27,$F$8)</f>
        <v>0</v>
      </c>
      <c r="G9" s="4">
        <f>COUNTIFS(Percentuais!$HC$3:$HC$27,$A9,Percentuais!$A$3:$A$27,$G$8)</f>
        <v>0</v>
      </c>
      <c r="H9" s="4">
        <f>COUNTIFS(Percentuais!$HC$3:$HC$27,$A9,Percentuais!$A$3:$A$27,$H$8)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COUNTIFS(Percentuais!$HC$3:$HC$27,$A10,Percentuais!$A$3:$A$27,$E$8)</f>
        <v>0</v>
      </c>
      <c r="F10" s="4">
        <f>COUNTIFS(Percentuais!$HC$3:$HC$27,$A10,Percentuais!$A$3:$A$27,$F$8)</f>
        <v>0</v>
      </c>
      <c r="G10" s="4">
        <f>COUNTIFS(Percentuais!$HC$3:$HC$27,$A10,Percentuais!$A$3:$A$27,$G$8)</f>
        <v>0</v>
      </c>
      <c r="H10" s="4">
        <f>COUNTIFS(Percentuais!$HC$3:$HC$27,$A10,Percentuais!$A$3:$A$27,$H$8)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COUNTIFS(Percentuais!$HC$3:$HC$27,$A11,Percentuais!$A$3:$A$27,$E$8)</f>
        <v>0</v>
      </c>
      <c r="F11" s="4">
        <f>COUNTIFS(Percentuais!$HC$3:$HC$27,$A11,Percentuais!$A$3:$A$27,$F$8)</f>
        <v>0</v>
      </c>
      <c r="G11" s="4">
        <f>COUNTIFS(Percentuais!$HC$3:$HC$27,$A11,Percentuais!$A$3:$A$27,$G$8)</f>
        <v>0</v>
      </c>
      <c r="H11" s="4">
        <f>COUNTIFS(Percentuais!$HC$3:$HC$27,$A11,Percentuais!$A$3:$A$27,$H$8)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COUNTIFS(Percentuais!$HC$3:$HC$27,$A12,Percentuais!$A$3:$A$27,$E$8)</f>
        <v>0</v>
      </c>
      <c r="F12" s="4">
        <f>COUNTIFS(Percentuais!$HC$3:$HC$27,$A12,Percentuais!$A$3:$A$27,$F$8)</f>
        <v>0</v>
      </c>
      <c r="G12" s="4">
        <f>COUNTIFS(Percentuais!$HC$3:$HC$27,$A12,Percentuais!$A$3:$A$27,$G$8)</f>
        <v>0</v>
      </c>
      <c r="H12" s="4">
        <f>COUNTIFS(Percentuais!$HC$3:$HC$27,$A12,Percentuais!$A$3:$A$27,$H$8)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COUNTIFS(Percentuais!$HC$3:$HC$27,$A13,Percentuais!$A$3:$A$27,$E$8)</f>
        <v>0</v>
      </c>
      <c r="F13" s="4">
        <f>COUNTIFS(Percentuais!$HC$3:$HC$27,$A13,Percentuais!$A$3:$A$27,$F$8)</f>
        <v>0</v>
      </c>
      <c r="G13" s="4">
        <f>COUNTIFS(Percentuais!$HC$3:$HC$27,$A13,Percentuais!$A$3:$A$27,$G$8)</f>
        <v>0</v>
      </c>
      <c r="H13" s="4">
        <f>COUNTIFS(Percentuais!$HC$3:$HC$27,$A13,Percentuais!$A$3:$A$27,$H$8)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COUNTIFS(Percentuais!$HC$3:$HC$27,$A14,Percentuais!$A$3:$A$27,$E$8)</f>
        <v>0</v>
      </c>
      <c r="F14" s="4">
        <f>COUNTIFS(Percentuais!$HC$3:$HC$27,$A14,Percentuais!$A$3:$A$27,$F$8)</f>
        <v>0</v>
      </c>
      <c r="G14" s="4">
        <f>COUNTIFS(Percentuais!$HC$3:$HC$27,$A14,Percentuais!$A$3:$A$27,$G$8)</f>
        <v>0</v>
      </c>
      <c r="H14" s="4">
        <f>COUNTIFS(Percentuais!$HC$3:$HC$27,$A14,Percentuais!$A$3:$A$27,$H$8)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EB1CE-1F16-490D-B0DA-BCCD02351F81}">
  <sheetPr codeName="Planilha23"/>
  <dimension ref="A1:I20"/>
  <sheetViews>
    <sheetView zoomScale="50" zoomScaleNormal="50" workbookViewId="0">
      <selection activeCell="AI34" sqref="AI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TEXT(Percentuais!HD1,"0")</f>
        <v>QUESTÃO209</v>
      </c>
    </row>
    <row r="2" spans="1:9" x14ac:dyDescent="0.2">
      <c r="A2" s="55" t="str">
        <f>HLOOKUP(A1,Percentuais!$D$1:$KT$2,2,FALSE)</f>
        <v>Avalie os programas de assistência estudantil PROBEM (Programa de Benefícios Econômicos para Manutenção), PROMISAES e Bolsa MEC: [Moradia]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1</v>
      </c>
      <c r="D9" s="45">
        <f>B9+C9</f>
        <v>1</v>
      </c>
      <c r="E9" s="4">
        <f>COUNTIFS(Percentuais!$HD$3:$HD$27,$A9,Percentuais!$A$3:$A$27,$E$8)</f>
        <v>0</v>
      </c>
      <c r="F9" s="4">
        <f>COUNTIFS(Percentuais!$HD$3:$HD$27,$A9,Percentuais!$A$3:$A$27,$F$8)</f>
        <v>0</v>
      </c>
      <c r="G9" s="4">
        <f>COUNTIFS(Percentuais!$HD$3:$HD$27,$A9,Percentuais!$A$3:$A$27,$G$8)</f>
        <v>0</v>
      </c>
      <c r="H9" s="4">
        <f>COUNTIFS(Percentuais!$HD$3:$HD$27,$A9,Percentuais!$A$3:$A$27,$H$8)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COUNTIFS(Percentuais!$HD$3:$HD$27,$A10,Percentuais!$A$3:$A$27,$E$8)</f>
        <v>0</v>
      </c>
      <c r="F10" s="4">
        <f>COUNTIFS(Percentuais!$HD$3:$HD$27,$A10,Percentuais!$A$3:$A$27,$F$8)</f>
        <v>0</v>
      </c>
      <c r="G10" s="4">
        <f>COUNTIFS(Percentuais!$HD$3:$HD$27,$A10,Percentuais!$A$3:$A$27,$G$8)</f>
        <v>0</v>
      </c>
      <c r="H10" s="4">
        <f>COUNTIFS(Percentuais!$HD$3:$HD$27,$A10,Percentuais!$A$3:$A$27,$H$8)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COUNTIFS(Percentuais!$HD$3:$HD$27,$A11,Percentuais!$A$3:$A$27,$E$8)</f>
        <v>0</v>
      </c>
      <c r="F11" s="4">
        <f>COUNTIFS(Percentuais!$HD$3:$HD$27,$A11,Percentuais!$A$3:$A$27,$F$8)</f>
        <v>0</v>
      </c>
      <c r="G11" s="4">
        <f>COUNTIFS(Percentuais!$HD$3:$HD$27,$A11,Percentuais!$A$3:$A$27,$G$8)</f>
        <v>0</v>
      </c>
      <c r="H11" s="4">
        <f>COUNTIFS(Percentuais!$HD$3:$HD$27,$A11,Percentuais!$A$3:$A$27,$H$8)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COUNTIFS(Percentuais!$HD$3:$HD$27,$A12,Percentuais!$A$3:$A$27,$E$8)</f>
        <v>0</v>
      </c>
      <c r="F12" s="4">
        <f>COUNTIFS(Percentuais!$HD$3:$HD$27,$A12,Percentuais!$A$3:$A$27,$F$8)</f>
        <v>0</v>
      </c>
      <c r="G12" s="4">
        <f>COUNTIFS(Percentuais!$HD$3:$HD$27,$A12,Percentuais!$A$3:$A$27,$G$8)</f>
        <v>0</v>
      </c>
      <c r="H12" s="4">
        <f>COUNTIFS(Percentuais!$HD$3:$HD$27,$A12,Percentuais!$A$3:$A$27,$H$8)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COUNTIFS(Percentuais!$HD$3:$HD$27,$A13,Percentuais!$A$3:$A$27,$E$8)</f>
        <v>0</v>
      </c>
      <c r="F13" s="4">
        <f>COUNTIFS(Percentuais!$HD$3:$HD$27,$A13,Percentuais!$A$3:$A$27,$F$8)</f>
        <v>0</v>
      </c>
      <c r="G13" s="4">
        <f>COUNTIFS(Percentuais!$HD$3:$HD$27,$A13,Percentuais!$A$3:$A$27,$G$8)</f>
        <v>0</v>
      </c>
      <c r="H13" s="4">
        <f>COUNTIFS(Percentuais!$HD$3:$HD$27,$A13,Percentuais!$A$3:$A$27,$H$8)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COUNTIFS(Percentuais!$HD$3:$HD$27,$A14,Percentuais!$A$3:$A$27,$E$8)</f>
        <v>0</v>
      </c>
      <c r="F14" s="4">
        <f>COUNTIFS(Percentuais!$HD$3:$HD$27,$A14,Percentuais!$A$3:$A$27,$F$8)</f>
        <v>0</v>
      </c>
      <c r="G14" s="4">
        <f>COUNTIFS(Percentuais!$HD$3:$HD$27,$A14,Percentuais!$A$3:$A$27,$G$8)</f>
        <v>0</v>
      </c>
      <c r="H14" s="4">
        <f>COUNTIFS(Percentuais!$HD$3:$HD$27,$A14,Percentuais!$A$3:$A$27,$H$8)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5C684-1449-4F94-B923-ECBB908E2497}">
  <sheetPr codeName="Planilha24"/>
  <dimension ref="A1:I20"/>
  <sheetViews>
    <sheetView zoomScale="40" zoomScaleNormal="40" workbookViewId="0">
      <selection activeCell="AS37" sqref="AS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TEXT(Percentuais!HE1,"0")</f>
        <v>QUESTÃO210</v>
      </c>
    </row>
    <row r="2" spans="1:9" x14ac:dyDescent="0.2">
      <c r="A2" s="55" t="str">
        <f>HLOOKUP(A1,Percentuais!$D$1:$KT$2,2,FALSE)</f>
        <v>Avalie os programas de assistência estudantil PROBEM (Programa de Benefícios Econômicos para Manutenção), PROMISAES e Bolsa MEC: [Refeição]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1</v>
      </c>
      <c r="D9" s="45">
        <f>B9+C9</f>
        <v>1</v>
      </c>
      <c r="E9" s="4">
        <f>COUNTIFS(Percentuais!$HE$3:$HE$27,$A9,Percentuais!$A$3:$A$27,$E$8)</f>
        <v>0</v>
      </c>
      <c r="F9" s="4">
        <f>COUNTIFS(Percentuais!$HE$3:$HE$27,$A9,Percentuais!$A$3:$A$27,$F$8)</f>
        <v>0</v>
      </c>
      <c r="G9" s="4">
        <f>COUNTIFS(Percentuais!$HE$3:$HE$27,$A9,Percentuais!$A$3:$A$27,$G$8)</f>
        <v>0</v>
      </c>
      <c r="H9" s="4">
        <f>COUNTIFS(Percentuais!$HE$3:$HE$27,$A9,Percentuais!$A$3:$A$27,$H$8)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COUNTIFS(Percentuais!$HE$3:$HE$27,$A10,Percentuais!$A$3:$A$27,$E$8)</f>
        <v>0</v>
      </c>
      <c r="F10" s="4">
        <f>COUNTIFS(Percentuais!$HE$3:$HE$27,$A10,Percentuais!$A$3:$A$27,$F$8)</f>
        <v>0</v>
      </c>
      <c r="G10" s="4">
        <f>COUNTIFS(Percentuais!$HE$3:$HE$27,$A10,Percentuais!$A$3:$A$27,$G$8)</f>
        <v>0</v>
      </c>
      <c r="H10" s="4">
        <f>COUNTIFS(Percentuais!$HE$3:$HE$27,$A10,Percentuais!$A$3:$A$27,$H$8)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COUNTIFS(Percentuais!$HE$3:$HE$27,$A11,Percentuais!$A$3:$A$27,$E$8)</f>
        <v>0</v>
      </c>
      <c r="F11" s="4">
        <f>COUNTIFS(Percentuais!$HE$3:$HE$27,$A11,Percentuais!$A$3:$A$27,$F$8)</f>
        <v>0</v>
      </c>
      <c r="G11" s="4">
        <f>COUNTIFS(Percentuais!$HE$3:$HE$27,$A11,Percentuais!$A$3:$A$27,$G$8)</f>
        <v>0</v>
      </c>
      <c r="H11" s="4">
        <f>COUNTIFS(Percentuais!$HE$3:$HE$27,$A11,Percentuais!$A$3:$A$27,$H$8)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COUNTIFS(Percentuais!$HE$3:$HE$27,$A12,Percentuais!$A$3:$A$27,$E$8)</f>
        <v>0</v>
      </c>
      <c r="F12" s="4">
        <f>COUNTIFS(Percentuais!$HE$3:$HE$27,$A12,Percentuais!$A$3:$A$27,$F$8)</f>
        <v>0</v>
      </c>
      <c r="G12" s="4">
        <f>COUNTIFS(Percentuais!$HE$3:$HE$27,$A12,Percentuais!$A$3:$A$27,$G$8)</f>
        <v>0</v>
      </c>
      <c r="H12" s="4">
        <f>COUNTIFS(Percentuais!$HE$3:$HE$27,$A12,Percentuais!$A$3:$A$27,$H$8)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COUNTIFS(Percentuais!$HE$3:$HE$27,$A13,Percentuais!$A$3:$A$27,$E$8)</f>
        <v>0</v>
      </c>
      <c r="F13" s="4">
        <f>COUNTIFS(Percentuais!$HE$3:$HE$27,$A13,Percentuais!$A$3:$A$27,$F$8)</f>
        <v>0</v>
      </c>
      <c r="G13" s="4">
        <f>COUNTIFS(Percentuais!$HE$3:$HE$27,$A13,Percentuais!$A$3:$A$27,$G$8)</f>
        <v>0</v>
      </c>
      <c r="H13" s="4">
        <f>COUNTIFS(Percentuais!$HE$3:$HE$27,$A13,Percentuais!$A$3:$A$27,$H$8)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COUNTIFS(Percentuais!$HE$3:$HE$27,$A14,Percentuais!$A$3:$A$27,$E$8)</f>
        <v>0</v>
      </c>
      <c r="F14" s="4">
        <f>COUNTIFS(Percentuais!$HE$3:$HE$27,$A14,Percentuais!$A$3:$A$27,$F$8)</f>
        <v>0</v>
      </c>
      <c r="G14" s="4">
        <f>COUNTIFS(Percentuais!$HE$3:$HE$27,$A14,Percentuais!$A$3:$A$27,$G$8)</f>
        <v>0</v>
      </c>
      <c r="H14" s="4">
        <f>COUNTIFS(Percentuais!$HE$3:$HE$27,$A14,Percentuais!$A$3:$A$27,$H$8)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21585-EBC8-45C6-BFEC-C0242FEE2791}">
  <sheetPr codeName="Planilha25"/>
  <dimension ref="A1:I20"/>
  <sheetViews>
    <sheetView zoomScale="50" zoomScaleNormal="50" workbookViewId="0">
      <selection activeCell="AI6" sqref="AI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TEXT(Percentuais!HF1,"0")</f>
        <v>QUESTÃO211</v>
      </c>
    </row>
    <row r="2" spans="1:9" x14ac:dyDescent="0.2">
      <c r="A2" s="55" t="str">
        <f>HLOOKUP(A1,Percentuais!$D$1:$KT$2,2,FALSE)</f>
        <v>Avalie os programas de assistência estudantil PROBEM (Programa de Benefícios Econômicos para Manutenção), PROMISAES e Bolsa MEC: [Creche]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1</v>
      </c>
      <c r="D9" s="45">
        <f>B9+C9</f>
        <v>1</v>
      </c>
      <c r="E9" s="4">
        <f>COUNTIFS(Percentuais!$HF$3:$HF$27,$A9,Percentuais!$A$3:$A$27,$E$8)</f>
        <v>0</v>
      </c>
      <c r="F9" s="4">
        <f>COUNTIFS(Percentuais!$HF$3:$HF$27,$A9,Percentuais!$A$3:$A$27,$F$8)</f>
        <v>0</v>
      </c>
      <c r="G9" s="4">
        <f>COUNTIFS(Percentuais!$HF$3:$HF$27,$A9,Percentuais!$A$3:$A$27,$G$8)</f>
        <v>0</v>
      </c>
      <c r="H9" s="4">
        <f>COUNTIFS(Percentuais!$HF$3:$HF$27,$A9,Percentuais!$A$3:$A$27,$H$8)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COUNTIFS(Percentuais!$HF$3:$HF$27,$A10,Percentuais!$A$3:$A$27,$E$8)</f>
        <v>0</v>
      </c>
      <c r="F10" s="4">
        <f>COUNTIFS(Percentuais!$HF$3:$HF$27,$A10,Percentuais!$A$3:$A$27,$F$8)</f>
        <v>0</v>
      </c>
      <c r="G10" s="4">
        <f>COUNTIFS(Percentuais!$HF$3:$HF$27,$A10,Percentuais!$A$3:$A$27,$G$8)</f>
        <v>0</v>
      </c>
      <c r="H10" s="4">
        <f>COUNTIFS(Percentuais!$HF$3:$HF$27,$A10,Percentuais!$A$3:$A$27,$H$8)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COUNTIFS(Percentuais!$HF$3:$HF$27,$A11,Percentuais!$A$3:$A$27,$E$8)</f>
        <v>0</v>
      </c>
      <c r="F11" s="4">
        <f>COUNTIFS(Percentuais!$HF$3:$HF$27,$A11,Percentuais!$A$3:$A$27,$F$8)</f>
        <v>0</v>
      </c>
      <c r="G11" s="4">
        <f>COUNTIFS(Percentuais!$HF$3:$HF$27,$A11,Percentuais!$A$3:$A$27,$G$8)</f>
        <v>0</v>
      </c>
      <c r="H11" s="4">
        <f>COUNTIFS(Percentuais!$HF$3:$HF$27,$A11,Percentuais!$A$3:$A$27,$H$8)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COUNTIFS(Percentuais!$HF$3:$HF$27,$A12,Percentuais!$A$3:$A$27,$E$8)</f>
        <v>0</v>
      </c>
      <c r="F12" s="4">
        <f>COUNTIFS(Percentuais!$HF$3:$HF$27,$A12,Percentuais!$A$3:$A$27,$F$8)</f>
        <v>0</v>
      </c>
      <c r="G12" s="4">
        <f>COUNTIFS(Percentuais!$HF$3:$HF$27,$A12,Percentuais!$A$3:$A$27,$G$8)</f>
        <v>0</v>
      </c>
      <c r="H12" s="4">
        <f>COUNTIFS(Percentuais!$HF$3:$HF$27,$A12,Percentuais!$A$3:$A$27,$H$8)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COUNTIFS(Percentuais!$HF$3:$HF$27,$A13,Percentuais!$A$3:$A$27,$E$8)</f>
        <v>0</v>
      </c>
      <c r="F13" s="4">
        <f>COUNTIFS(Percentuais!$HF$3:$HF$27,$A13,Percentuais!$A$3:$A$27,$F$8)</f>
        <v>0</v>
      </c>
      <c r="G13" s="4">
        <f>COUNTIFS(Percentuais!$HF$3:$HF$27,$A13,Percentuais!$A$3:$A$27,$G$8)</f>
        <v>0</v>
      </c>
      <c r="H13" s="4">
        <f>COUNTIFS(Percentuais!$HF$3:$HF$27,$A13,Percentuais!$A$3:$A$27,$H$8)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COUNTIFS(Percentuais!$HF$3:$HF$27,$A14,Percentuais!$A$3:$A$27,$E$8)</f>
        <v>0</v>
      </c>
      <c r="F14" s="4">
        <f>COUNTIFS(Percentuais!$HF$3:$HF$27,$A14,Percentuais!$A$3:$A$27,$F$8)</f>
        <v>0</v>
      </c>
      <c r="G14" s="4">
        <f>COUNTIFS(Percentuais!$HF$3:$HF$27,$A14,Percentuais!$A$3:$A$27,$G$8)</f>
        <v>0</v>
      </c>
      <c r="H14" s="4">
        <f>COUNTIFS(Percentuais!$HF$3:$HF$27,$A14,Percentuais!$A$3:$A$27,$H$8)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8432C-ED58-4956-B841-0F34E3365C04}">
  <sheetPr codeName="Planilha26"/>
  <dimension ref="A1:I20"/>
  <sheetViews>
    <sheetView zoomScale="40" zoomScaleNormal="4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TEXT(Percentuais!HG1,"0")</f>
        <v>QUESTÃO212</v>
      </c>
    </row>
    <row r="2" spans="1:9" x14ac:dyDescent="0.2">
      <c r="A2" s="55" t="str">
        <f>HLOOKUP(A1,Percentuais!$D$1:$KT$2,2,FALSE)</f>
        <v>Avalie os programas de assistência estudantil PROBEM (Programa de Benefícios Econômicos para Manutenção), PROMISAES e Bolsa MEC: [Promissões]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1</v>
      </c>
      <c r="D9" s="45">
        <f>B9+C9</f>
        <v>1</v>
      </c>
      <c r="E9" s="4">
        <f>COUNTIFS(Percentuais!$HG$3:$HG$27,$A9,Percentuais!$A$3:$A$27,$E$8)</f>
        <v>0</v>
      </c>
      <c r="F9" s="4">
        <f>COUNTIFS(Percentuais!$HG$3:$HG$27,$A9,Percentuais!$A$3:$A$27,$F$8)</f>
        <v>0</v>
      </c>
      <c r="G9" s="4">
        <f>COUNTIFS(Percentuais!$HG$3:$HG$27,$A9,Percentuais!$A$3:$A$27,$G$8)</f>
        <v>0</v>
      </c>
      <c r="H9" s="4">
        <f>COUNTIFS(Percentuais!$HG$3:$HG$27,$A9,Percentuais!$A$3:$A$27,$H$8)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COUNTIFS(Percentuais!$HG$3:$HG$27,$A10,Percentuais!$A$3:$A$27,$E$8)</f>
        <v>0</v>
      </c>
      <c r="F10" s="4">
        <f>COUNTIFS(Percentuais!$HG$3:$HG$27,$A10,Percentuais!$A$3:$A$27,$F$8)</f>
        <v>0</v>
      </c>
      <c r="G10" s="4">
        <f>COUNTIFS(Percentuais!$HG$3:$HG$27,$A10,Percentuais!$A$3:$A$27,$G$8)</f>
        <v>0</v>
      </c>
      <c r="H10" s="4">
        <f>COUNTIFS(Percentuais!$HG$3:$HG$27,$A10,Percentuais!$A$3:$A$27,$H$8)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COUNTIFS(Percentuais!$HG$3:$HG$27,$A11,Percentuais!$A$3:$A$27,$E$8)</f>
        <v>0</v>
      </c>
      <c r="F11" s="4">
        <f>COUNTIFS(Percentuais!$HG$3:$HG$27,$A11,Percentuais!$A$3:$A$27,$F$8)</f>
        <v>0</v>
      </c>
      <c r="G11" s="4">
        <f>COUNTIFS(Percentuais!$HG$3:$HG$27,$A11,Percentuais!$A$3:$A$27,$G$8)</f>
        <v>0</v>
      </c>
      <c r="H11" s="4">
        <f>COUNTIFS(Percentuais!$HG$3:$HG$27,$A11,Percentuais!$A$3:$A$27,$H$8)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COUNTIFS(Percentuais!$HG$3:$HG$27,$A12,Percentuais!$A$3:$A$27,$E$8)</f>
        <v>0</v>
      </c>
      <c r="F12" s="4">
        <f>COUNTIFS(Percentuais!$HG$3:$HG$27,$A12,Percentuais!$A$3:$A$27,$F$8)</f>
        <v>0</v>
      </c>
      <c r="G12" s="4">
        <f>COUNTIFS(Percentuais!$HG$3:$HG$27,$A12,Percentuais!$A$3:$A$27,$G$8)</f>
        <v>0</v>
      </c>
      <c r="H12" s="4">
        <f>COUNTIFS(Percentuais!$HG$3:$HG$27,$A12,Percentuais!$A$3:$A$27,$H$8)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COUNTIFS(Percentuais!$HG$3:$HG$27,$A13,Percentuais!$A$3:$A$27,$E$8)</f>
        <v>0</v>
      </c>
      <c r="F13" s="4">
        <f>COUNTIFS(Percentuais!$HG$3:$HG$27,$A13,Percentuais!$A$3:$A$27,$F$8)</f>
        <v>0</v>
      </c>
      <c r="G13" s="4">
        <f>COUNTIFS(Percentuais!$HG$3:$HG$27,$A13,Percentuais!$A$3:$A$27,$G$8)</f>
        <v>0</v>
      </c>
      <c r="H13" s="4">
        <f>COUNTIFS(Percentuais!$HG$3:$HG$27,$A13,Percentuais!$A$3:$A$27,$H$8)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COUNTIFS(Percentuais!$HG$3:$HG$27,$A14,Percentuais!$A$3:$A$27,$E$8)</f>
        <v>0</v>
      </c>
      <c r="F14" s="4">
        <f>COUNTIFS(Percentuais!$HG$3:$HG$27,$A14,Percentuais!$A$3:$A$27,$F$8)</f>
        <v>0</v>
      </c>
      <c r="G14" s="4">
        <f>COUNTIFS(Percentuais!$HG$3:$HG$27,$A14,Percentuais!$A$3:$A$27,$G$8)</f>
        <v>0</v>
      </c>
      <c r="H14" s="4">
        <f>COUNTIFS(Percentuais!$HG$3:$HG$27,$A14,Percentuais!$A$3:$A$27,$H$8)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5B2DF-3768-4F49-BF82-958E6A936FAC}">
  <sheetPr codeName="Planilha27"/>
  <dimension ref="A1:I20"/>
  <sheetViews>
    <sheetView zoomScale="50" zoomScaleNormal="50" workbookViewId="0">
      <selection activeCell="AI36" sqref="AI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TEXT(Percentuais!HH1,"0")</f>
        <v>QUESTÃO213</v>
      </c>
    </row>
    <row r="2" spans="1:9" x14ac:dyDescent="0.2">
      <c r="A2" s="55" t="str">
        <f>HLOOKUP(A1,Percentuais!$D$1:$KT$2,2,FALSE)</f>
        <v>Avalie os programas de assistência estudantil PROBEM (Programa de Benefícios Econômicos para Manutenção), PROMISAES e Bolsa MEC: [PBP/MEC]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1</v>
      </c>
      <c r="D9" s="45">
        <f>B9+C9</f>
        <v>1</v>
      </c>
      <c r="E9" s="4">
        <f>COUNTIFS(Percentuais!$HH$3:$HH$27,$A9,Percentuais!$A$3:$A$27,$E$8)</f>
        <v>0</v>
      </c>
      <c r="F9" s="4">
        <f>COUNTIFS(Percentuais!$HH$3:$HH$27,$A9,Percentuais!$A$3:$A$27,$F$8)</f>
        <v>0</v>
      </c>
      <c r="G9" s="4">
        <f>COUNTIFS(Percentuais!$HH$3:$HH$27,$A9,Percentuais!$A$3:$A$27,$G$8)</f>
        <v>0</v>
      </c>
      <c r="H9" s="4">
        <f>COUNTIFS(Percentuais!$HH$3:$HH$27,$A9,Percentuais!$A$3:$A$27,$H$8)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COUNTIFS(Percentuais!$HH$3:$HH$27,$A10,Percentuais!$A$3:$A$27,$E$8)</f>
        <v>0</v>
      </c>
      <c r="F10" s="4">
        <f>COUNTIFS(Percentuais!$HH$3:$HH$27,$A10,Percentuais!$A$3:$A$27,$F$8)</f>
        <v>0</v>
      </c>
      <c r="G10" s="4">
        <f>COUNTIFS(Percentuais!$HH$3:$HH$27,$A10,Percentuais!$A$3:$A$27,$G$8)</f>
        <v>0</v>
      </c>
      <c r="H10" s="4">
        <f>COUNTIFS(Percentuais!$HH$3:$HH$27,$A10,Percentuais!$A$3:$A$27,$H$8)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COUNTIFS(Percentuais!$HH$3:$HH$27,$A11,Percentuais!$A$3:$A$27,$E$8)</f>
        <v>0</v>
      </c>
      <c r="F11" s="4">
        <f>COUNTIFS(Percentuais!$HH$3:$HH$27,$A11,Percentuais!$A$3:$A$27,$F$8)</f>
        <v>0</v>
      </c>
      <c r="G11" s="4">
        <f>COUNTIFS(Percentuais!$HH$3:$HH$27,$A11,Percentuais!$A$3:$A$27,$G$8)</f>
        <v>0</v>
      </c>
      <c r="H11" s="4">
        <f>COUNTIFS(Percentuais!$HH$3:$HH$27,$A11,Percentuais!$A$3:$A$27,$H$8)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COUNTIFS(Percentuais!$HH$3:$HH$27,$A12,Percentuais!$A$3:$A$27,$E$8)</f>
        <v>0</v>
      </c>
      <c r="F12" s="4">
        <f>COUNTIFS(Percentuais!$HH$3:$HH$27,$A12,Percentuais!$A$3:$A$27,$F$8)</f>
        <v>0</v>
      </c>
      <c r="G12" s="4">
        <f>COUNTIFS(Percentuais!$HH$3:$HH$27,$A12,Percentuais!$A$3:$A$27,$G$8)</f>
        <v>0</v>
      </c>
      <c r="H12" s="4">
        <f>COUNTIFS(Percentuais!$HH$3:$HH$27,$A12,Percentuais!$A$3:$A$27,$H$8)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COUNTIFS(Percentuais!$HH$3:$HH$27,$A13,Percentuais!$A$3:$A$27,$E$8)</f>
        <v>0</v>
      </c>
      <c r="F13" s="4">
        <f>COUNTIFS(Percentuais!$HH$3:$HH$27,$A13,Percentuais!$A$3:$A$27,$F$8)</f>
        <v>0</v>
      </c>
      <c r="G13" s="4">
        <f>COUNTIFS(Percentuais!$HH$3:$HH$27,$A13,Percentuais!$A$3:$A$27,$G$8)</f>
        <v>0</v>
      </c>
      <c r="H13" s="4">
        <f>COUNTIFS(Percentuais!$HH$3:$HH$27,$A13,Percentuais!$A$3:$A$27,$H$8)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COUNTIFS(Percentuais!$HH$3:$HH$27,$A14,Percentuais!$A$3:$A$27,$E$8)</f>
        <v>0</v>
      </c>
      <c r="F14" s="4">
        <f>COUNTIFS(Percentuais!$HH$3:$HH$27,$A14,Percentuais!$A$3:$A$27,$F$8)</f>
        <v>0</v>
      </c>
      <c r="G14" s="4">
        <f>COUNTIFS(Percentuais!$HH$3:$HH$27,$A14,Percentuais!$A$3:$A$27,$G$8)</f>
        <v>0</v>
      </c>
      <c r="H14" s="4">
        <f>COUNTIFS(Percentuais!$HH$3:$HH$27,$A14,Percentuais!$A$3:$A$27,$H$8)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AAE30-1609-4CA5-833A-2808B629EAE0}">
  <sheetPr codeName="Planilha28"/>
  <dimension ref="A1:I20"/>
  <sheetViews>
    <sheetView zoomScale="50" zoomScaleNormal="50" workbookViewId="0">
      <selection activeCell="AK35" sqref="AK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TEXT(Percentuais!HI1,"0")</f>
        <v>QUESTÃO214</v>
      </c>
    </row>
    <row r="2" spans="1:9" x14ac:dyDescent="0.2">
      <c r="A2" s="55" t="str">
        <f>HLOOKUP(A1,Percentuais!$D$1:$KT$2,2,FALSE)</f>
        <v>Avalie os programas de acolhimento psicossocial e pedagógico vinculados à  assistência estudantil: [Pedagogia]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COUNTIFS(Percentuais!$HI$3:$HI$27,$A9,Percentuais!$A$3:$A$27,$E$8)</f>
        <v>0</v>
      </c>
      <c r="F9" s="4">
        <f>COUNTIFS(Percentuais!$HI$3:$HI$27,$A9,Percentuais!$A$3:$A$27,$F$8)</f>
        <v>0</v>
      </c>
      <c r="G9" s="4">
        <f>COUNTIFS(Percentuais!$HI$3:$HI$27,$A9,Percentuais!$A$3:$A$27,$G$8)</f>
        <v>0</v>
      </c>
      <c r="H9" s="4">
        <f>COUNTIFS(Percentuais!$HI$3:$HI$27,$A9,Percentuais!$A$3:$A$27,$H$8)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1</v>
      </c>
      <c r="D10" s="45">
        <f t="shared" ref="D10:D13" si="1">B10+C10</f>
        <v>1</v>
      </c>
      <c r="E10" s="4">
        <f>COUNTIFS(Percentuais!$HI$3:$HI$27,$A10,Percentuais!$A$3:$A$27,$E$8)</f>
        <v>0</v>
      </c>
      <c r="F10" s="4">
        <f>COUNTIFS(Percentuais!$HI$3:$HI$27,$A10,Percentuais!$A$3:$A$27,$F$8)</f>
        <v>0</v>
      </c>
      <c r="G10" s="4">
        <f>COUNTIFS(Percentuais!$HI$3:$HI$27,$A10,Percentuais!$A$3:$A$27,$G$8)</f>
        <v>0</v>
      </c>
      <c r="H10" s="4">
        <f>COUNTIFS(Percentuais!$HI$3:$HI$27,$A10,Percentuais!$A$3:$A$27,$H$8)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COUNTIFS(Percentuais!$HI$3:$HI$27,$A11,Percentuais!$A$3:$A$27,$E$8)</f>
        <v>0</v>
      </c>
      <c r="F11" s="4">
        <f>COUNTIFS(Percentuais!$HI$3:$HI$27,$A11,Percentuais!$A$3:$A$27,$F$8)</f>
        <v>0</v>
      </c>
      <c r="G11" s="4">
        <f>COUNTIFS(Percentuais!$HI$3:$HI$27,$A11,Percentuais!$A$3:$A$27,$G$8)</f>
        <v>0</v>
      </c>
      <c r="H11" s="4">
        <f>COUNTIFS(Percentuais!$HI$3:$HI$27,$A11,Percentuais!$A$3:$A$27,$H$8)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COUNTIFS(Percentuais!$HI$3:$HI$27,$A12,Percentuais!$A$3:$A$27,$E$8)</f>
        <v>0</v>
      </c>
      <c r="F12" s="4">
        <f>COUNTIFS(Percentuais!$HI$3:$HI$27,$A12,Percentuais!$A$3:$A$27,$F$8)</f>
        <v>0</v>
      </c>
      <c r="G12" s="4">
        <f>COUNTIFS(Percentuais!$HI$3:$HI$27,$A12,Percentuais!$A$3:$A$27,$G$8)</f>
        <v>0</v>
      </c>
      <c r="H12" s="4">
        <f>COUNTIFS(Percentuais!$HI$3:$HI$27,$A12,Percentuais!$A$3:$A$27,$H$8)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COUNTIFS(Percentuais!$HI$3:$HI$27,$A13,Percentuais!$A$3:$A$27,$E$8)</f>
        <v>0</v>
      </c>
      <c r="F13" s="4">
        <f>COUNTIFS(Percentuais!$HI$3:$HI$27,$A13,Percentuais!$A$3:$A$27,$F$8)</f>
        <v>0</v>
      </c>
      <c r="G13" s="4">
        <f>COUNTIFS(Percentuais!$HI$3:$HI$27,$A13,Percentuais!$A$3:$A$27,$G$8)</f>
        <v>0</v>
      </c>
      <c r="H13" s="4">
        <f>COUNTIFS(Percentuais!$HI$3:$HI$27,$A13,Percentuais!$A$3:$A$27,$H$8)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COUNTIFS(Percentuais!$HI$3:$HI$27,$A14,Percentuais!$A$3:$A$27,$E$8)</f>
        <v>0</v>
      </c>
      <c r="F14" s="4">
        <f>COUNTIFS(Percentuais!$HI$3:$HI$27,$A14,Percentuais!$A$3:$A$27,$F$8)</f>
        <v>0</v>
      </c>
      <c r="G14" s="4">
        <f>COUNTIFS(Percentuais!$HI$3:$HI$27,$A14,Percentuais!$A$3:$A$27,$G$8)</f>
        <v>0</v>
      </c>
      <c r="H14" s="4">
        <f>COUNTIFS(Percentuais!$HI$3:$HI$27,$A14,Percentuais!$A$3:$A$27,$H$8)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73A39-DC49-4595-B302-F712E1872678}">
  <sheetPr codeName="Planilha29"/>
  <dimension ref="A1:I20"/>
  <sheetViews>
    <sheetView zoomScale="50" zoomScaleNormal="50" workbookViewId="0">
      <selection activeCell="AI36" sqref="AI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TEXT(Percentuais!HJ1,"0")</f>
        <v>QUESTÃO215</v>
      </c>
    </row>
    <row r="2" spans="1:9" x14ac:dyDescent="0.2">
      <c r="A2" s="55" t="str">
        <f>HLOOKUP(A1,Percentuais!$D$1:$KT$2,2,FALSE)</f>
        <v>Avalie os programas de acolhimento psicossocial e pedagógico vinculados à  assistência estudantil: [Psicologia]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COUNTIFS(Percentuais!$HJ$3:$HJ$27,$A9,Percentuais!$A$3:$A$27,$E$8)</f>
        <v>0</v>
      </c>
      <c r="F9" s="4">
        <f>COUNTIFS(Percentuais!$HJ$3:$HJ$27,$A9,Percentuais!$A$3:$A$27,$F$8)</f>
        <v>0</v>
      </c>
      <c r="G9" s="4">
        <f>COUNTIFS(Percentuais!$HJ$3:$HJ$27,$A9,Percentuais!$A$3:$A$27,$G$8)</f>
        <v>0</v>
      </c>
      <c r="H9" s="4">
        <f>COUNTIFS(Percentuais!$HJ$3:$HJ$27,$A9,Percentuais!$A$3:$A$27,$H$8)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1</v>
      </c>
      <c r="D10" s="45">
        <f t="shared" ref="D10:D13" si="1">B10+C10</f>
        <v>1</v>
      </c>
      <c r="E10" s="4">
        <f>COUNTIFS(Percentuais!$HJ$3:$HJ$27,$A10,Percentuais!$A$3:$A$27,$E$8)</f>
        <v>0</v>
      </c>
      <c r="F10" s="4">
        <f>COUNTIFS(Percentuais!$HJ$3:$HJ$27,$A10,Percentuais!$A$3:$A$27,$F$8)</f>
        <v>0</v>
      </c>
      <c r="G10" s="4">
        <f>COUNTIFS(Percentuais!$HJ$3:$HJ$27,$A10,Percentuais!$A$3:$A$27,$G$8)</f>
        <v>0</v>
      </c>
      <c r="H10" s="4">
        <f>COUNTIFS(Percentuais!$HJ$3:$HJ$27,$A10,Percentuais!$A$3:$A$27,$H$8)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COUNTIFS(Percentuais!$HJ$3:$HJ$27,$A11,Percentuais!$A$3:$A$27,$E$8)</f>
        <v>0</v>
      </c>
      <c r="F11" s="4">
        <f>COUNTIFS(Percentuais!$HJ$3:$HJ$27,$A11,Percentuais!$A$3:$A$27,$F$8)</f>
        <v>0</v>
      </c>
      <c r="G11" s="4">
        <f>COUNTIFS(Percentuais!$HJ$3:$HJ$27,$A11,Percentuais!$A$3:$A$27,$G$8)</f>
        <v>0</v>
      </c>
      <c r="H11" s="4">
        <f>COUNTIFS(Percentuais!$HJ$3:$HJ$27,$A11,Percentuais!$A$3:$A$27,$H$8)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COUNTIFS(Percentuais!$HJ$3:$HJ$27,$A12,Percentuais!$A$3:$A$27,$E$8)</f>
        <v>0</v>
      </c>
      <c r="F12" s="4">
        <f>COUNTIFS(Percentuais!$HJ$3:$HJ$27,$A12,Percentuais!$A$3:$A$27,$F$8)</f>
        <v>0</v>
      </c>
      <c r="G12" s="4">
        <f>COUNTIFS(Percentuais!$HJ$3:$HJ$27,$A12,Percentuais!$A$3:$A$27,$G$8)</f>
        <v>0</v>
      </c>
      <c r="H12" s="4">
        <f>COUNTIFS(Percentuais!$HJ$3:$HJ$27,$A12,Percentuais!$A$3:$A$27,$H$8)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COUNTIFS(Percentuais!$HJ$3:$HJ$27,$A13,Percentuais!$A$3:$A$27,$E$8)</f>
        <v>0</v>
      </c>
      <c r="F13" s="4">
        <f>COUNTIFS(Percentuais!$HJ$3:$HJ$27,$A13,Percentuais!$A$3:$A$27,$F$8)</f>
        <v>0</v>
      </c>
      <c r="G13" s="4">
        <f>COUNTIFS(Percentuais!$HJ$3:$HJ$27,$A13,Percentuais!$A$3:$A$27,$G$8)</f>
        <v>0</v>
      </c>
      <c r="H13" s="4">
        <f>COUNTIFS(Percentuais!$HJ$3:$HJ$27,$A13,Percentuais!$A$3:$A$27,$H$8)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COUNTIFS(Percentuais!$HJ$3:$HJ$27,$A14,Percentuais!$A$3:$A$27,$E$8)</f>
        <v>0</v>
      </c>
      <c r="F14" s="4">
        <f>COUNTIFS(Percentuais!$HJ$3:$HJ$27,$A14,Percentuais!$A$3:$A$27,$F$8)</f>
        <v>0</v>
      </c>
      <c r="G14" s="4">
        <f>COUNTIFS(Percentuais!$HJ$3:$HJ$27,$A14,Percentuais!$A$3:$A$27,$G$8)</f>
        <v>0</v>
      </c>
      <c r="H14" s="4">
        <f>COUNTIFS(Percentuais!$HJ$3:$HJ$27,$A14,Percentuais!$A$3:$A$27,$H$8)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EA98B-4B6E-495A-AC0E-5797A8E290CD}">
  <sheetPr codeName="Planilha30"/>
  <dimension ref="A1:I20"/>
  <sheetViews>
    <sheetView zoomScale="50" zoomScaleNormal="50" workbookViewId="0">
      <selection activeCell="AJ31" sqref="AJ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TEXT(Percentuais!HK1,"0")</f>
        <v>QUESTÃO216</v>
      </c>
    </row>
    <row r="2" spans="1:9" x14ac:dyDescent="0.2">
      <c r="A2" s="55" t="str">
        <f>HLOOKUP(A1,Percentuais!$D$1:$KT$2,2,FALSE)</f>
        <v>Avalie os programas de acolhimento psicossocial e pedagógico vinculados à  assistência estudantil: [serviços Social]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COUNTIFS(Percentuais!$HK$3:$HK$27,$A9,Percentuais!$A$3:$A$27,$E$8)</f>
        <v>0</v>
      </c>
      <c r="F9" s="4">
        <f>COUNTIFS(Percentuais!$HK$3:$HK$27,$A9,Percentuais!$A$3:$A$27,$F$8)</f>
        <v>0</v>
      </c>
      <c r="G9" s="4">
        <f>COUNTIFS(Percentuais!$HK$3:$HK$27,$A9,Percentuais!$A$3:$A$27,$G$8)</f>
        <v>0</v>
      </c>
      <c r="H9" s="4">
        <f>COUNTIFS(Percentuais!$HK$3:$HK$27,$A9,Percentuais!$A$3:$A$27,$H$8)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1</v>
      </c>
      <c r="D10" s="45">
        <f t="shared" ref="D10:D13" si="1">B10+C10</f>
        <v>1</v>
      </c>
      <c r="E10" s="4">
        <f>COUNTIFS(Percentuais!$HK$3:$HK$27,$A10,Percentuais!$A$3:$A$27,$E$8)</f>
        <v>0</v>
      </c>
      <c r="F10" s="4">
        <f>COUNTIFS(Percentuais!$HK$3:$HK$27,$A10,Percentuais!$A$3:$A$27,$F$8)</f>
        <v>0</v>
      </c>
      <c r="G10" s="4">
        <f>COUNTIFS(Percentuais!$HK$3:$HK$27,$A10,Percentuais!$A$3:$A$27,$G$8)</f>
        <v>0</v>
      </c>
      <c r="H10" s="4">
        <f>COUNTIFS(Percentuais!$HK$3:$HK$27,$A10,Percentuais!$A$3:$A$27,$H$8)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COUNTIFS(Percentuais!$HK$3:$HK$27,$A11,Percentuais!$A$3:$A$27,$E$8)</f>
        <v>0</v>
      </c>
      <c r="F11" s="4">
        <f>COUNTIFS(Percentuais!$HK$3:$HK$27,$A11,Percentuais!$A$3:$A$27,$F$8)</f>
        <v>0</v>
      </c>
      <c r="G11" s="4">
        <f>COUNTIFS(Percentuais!$HK$3:$HK$27,$A11,Percentuais!$A$3:$A$27,$G$8)</f>
        <v>0</v>
      </c>
      <c r="H11" s="4">
        <f>COUNTIFS(Percentuais!$HK$3:$HK$27,$A11,Percentuais!$A$3:$A$27,$H$8)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COUNTIFS(Percentuais!$HK$3:$HK$27,$A12,Percentuais!$A$3:$A$27,$E$8)</f>
        <v>0</v>
      </c>
      <c r="F12" s="4">
        <f>COUNTIFS(Percentuais!$HK$3:$HK$27,$A12,Percentuais!$A$3:$A$27,$F$8)</f>
        <v>0</v>
      </c>
      <c r="G12" s="4">
        <f>COUNTIFS(Percentuais!$HK$3:$HK$27,$A12,Percentuais!$A$3:$A$27,$G$8)</f>
        <v>0</v>
      </c>
      <c r="H12" s="4">
        <f>COUNTIFS(Percentuais!$HK$3:$HK$27,$A12,Percentuais!$A$3:$A$27,$H$8)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COUNTIFS(Percentuais!$HK$3:$HK$27,$A13,Percentuais!$A$3:$A$27,$E$8)</f>
        <v>0</v>
      </c>
      <c r="F13" s="4">
        <f>COUNTIFS(Percentuais!$HK$3:$HK$27,$A13,Percentuais!$A$3:$A$27,$F$8)</f>
        <v>0</v>
      </c>
      <c r="G13" s="4">
        <f>COUNTIFS(Percentuais!$HK$3:$HK$27,$A13,Percentuais!$A$3:$A$27,$G$8)</f>
        <v>0</v>
      </c>
      <c r="H13" s="4">
        <f>COUNTIFS(Percentuais!$HK$3:$HK$27,$A13,Percentuais!$A$3:$A$27,$H$8)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COUNTIFS(Percentuais!$HK$3:$HK$27,$A14,Percentuais!$A$3:$A$27,$E$8)</f>
        <v>0</v>
      </c>
      <c r="F14" s="4">
        <f>COUNTIFS(Percentuais!$HK$3:$HK$27,$A14,Percentuais!$A$3:$A$27,$F$8)</f>
        <v>0</v>
      </c>
      <c r="G14" s="4">
        <f>COUNTIFS(Percentuais!$HK$3:$HK$27,$A14,Percentuais!$A$3:$A$27,$G$8)</f>
        <v>0</v>
      </c>
      <c r="H14" s="4">
        <f>COUNTIFS(Percentuais!$HK$3:$HK$27,$A14,Percentuais!$A$3:$A$27,$H$8)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2756E-7ABA-431F-A31D-B713BDDD555F}">
  <sheetPr codeName="Planilha3"/>
  <dimension ref="A1:I18"/>
  <sheetViews>
    <sheetView zoomScale="50" zoomScaleNormal="50" workbookViewId="0">
      <selection activeCell="AH32" sqref="AH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TEXT(Percentuais!GK1,"0")</f>
        <v>QUESTÃO190</v>
      </c>
    </row>
    <row r="2" spans="1:9" x14ac:dyDescent="0.2">
      <c r="A2" s="55" t="str">
        <f>HLOOKUP(A1,Percentuais!$D$1:$KV$2,2,FALSE)</f>
        <v>Por favor, escolha Sim se trabalha com a Pós-graduação lato sensu e considera que pode contribuir no tema do planejamento institucional. Caso contrário, escolha Não para prosseguir: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0.04</v>
      </c>
      <c r="C10" s="43">
        <f>$H10/$I$12</f>
        <v>0</v>
      </c>
      <c r="D10" s="43">
        <f>B10+C10</f>
        <v>0.04</v>
      </c>
      <c r="E10" s="23">
        <f>COUNTIFS(Percentuais!$GK$3:$GK$27,$A10,Percentuais!$A$3:$A$27,$E$9)</f>
        <v>0</v>
      </c>
      <c r="F10" s="23">
        <f>COUNTIFS(Percentuais!$GK$3:$GK$27,$A10,Percentuais!$A$3:$A$27,$F$9)</f>
        <v>0</v>
      </c>
      <c r="G10" s="23">
        <f>COUNTIFS(Percentuais!$GK$3:$GK$27,$A10,Percentuais!$A$3:$A$27,$G$9)</f>
        <v>1</v>
      </c>
      <c r="H10" s="23">
        <f>COUNTIFS(Percentuais!$GK$3:$GK$27,$A10,Percentuais!$A$3:$A$27,$H$9)</f>
        <v>0</v>
      </c>
      <c r="I10" s="24"/>
    </row>
    <row r="11" spans="1:9" x14ac:dyDescent="0.2">
      <c r="A11" s="22" t="s">
        <v>18</v>
      </c>
      <c r="B11" s="43">
        <f>(E11+F11+G11)/$I$12</f>
        <v>0.48</v>
      </c>
      <c r="C11" s="43">
        <f>$H11/$I$12</f>
        <v>0.48</v>
      </c>
      <c r="D11" s="43">
        <f t="shared" ref="D11" si="0">B11+C11</f>
        <v>0.96</v>
      </c>
      <c r="E11" s="23">
        <f>COUNTIFS(Percentuais!$GK$3:$GK$27,$A11,Percentuais!$A$3:$A$27,$E$9)</f>
        <v>0</v>
      </c>
      <c r="F11" s="23">
        <f>COUNTIFS(Percentuais!$GK$3:$GK$27,$A11,Percentuais!$A$3:$A$27,$F$9)</f>
        <v>0</v>
      </c>
      <c r="G11" s="23">
        <f>COUNTIFS(Percentuais!$GK$3:$GK$27,$A11,Percentuais!$A$3:$A$27,$G$9)</f>
        <v>12</v>
      </c>
      <c r="H11" s="23">
        <f>COUNTIFS(Percentuais!$GK$3:$GK$27,$A11,Percentuais!$A$3:$A$27,$H$9)</f>
        <v>12</v>
      </c>
      <c r="I11" s="25"/>
    </row>
    <row r="12" spans="1:9" x14ac:dyDescent="0.2">
      <c r="A12" s="21"/>
      <c r="B12" s="44">
        <f t="shared" ref="B12:H12" si="1">SUM(B10:B11)</f>
        <v>0.52</v>
      </c>
      <c r="C12" s="44">
        <f t="shared" si="1"/>
        <v>0.48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13</v>
      </c>
      <c r="H12" s="27">
        <f t="shared" si="1"/>
        <v>12</v>
      </c>
      <c r="I12" s="28">
        <f>SUM(E12:H12)</f>
        <v>25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D0483-FB01-4B31-9F82-190BB0F3058A}">
  <sheetPr codeName="Planilha31"/>
  <dimension ref="A1:I20"/>
  <sheetViews>
    <sheetView zoomScale="50" zoomScaleNormal="50" workbookViewId="0">
      <selection activeCell="E33" sqref="E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TEXT(Percentuais!HL1,"0")</f>
        <v>QUESTÃO217</v>
      </c>
    </row>
    <row r="2" spans="1:9" x14ac:dyDescent="0.2">
      <c r="A2" s="55" t="str">
        <f>HLOOKUP(A1,Percentuais!$D$1:$KT$2,2,FALSE)</f>
        <v>Avalie os seguintes programas de apoio vinculados à  assistência estudantil: [Apoio à  apresentação de trabalhos discentes]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1</v>
      </c>
      <c r="D9" s="45">
        <f>B9+C9</f>
        <v>1</v>
      </c>
      <c r="E9" s="4">
        <f>COUNTIFS(Percentuais!$HL$3:$HL$27,$A9,Percentuais!$A$3:$A$27,$E$8)</f>
        <v>0</v>
      </c>
      <c r="F9" s="4">
        <f>COUNTIFS(Percentuais!$HL$3:$HL$27,$A9,Percentuais!$A$3:$A$27,$F$8)</f>
        <v>0</v>
      </c>
      <c r="G9" s="4">
        <f>COUNTIFS(Percentuais!$HL$3:$HL$27,$A9,Percentuais!$A$3:$A$27,$G$8)</f>
        <v>0</v>
      </c>
      <c r="H9" s="4">
        <f>COUNTIFS(Percentuais!$HL$3:$HL$27,$A9,Percentuais!$A$3:$A$27,$H$8)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COUNTIFS(Percentuais!$HL$3:$HL$27,$A10,Percentuais!$A$3:$A$27,$E$8)</f>
        <v>0</v>
      </c>
      <c r="F10" s="4">
        <f>COUNTIFS(Percentuais!$HL$3:$HL$27,$A10,Percentuais!$A$3:$A$27,$F$8)</f>
        <v>0</v>
      </c>
      <c r="G10" s="4">
        <f>COUNTIFS(Percentuais!$HL$3:$HL$27,$A10,Percentuais!$A$3:$A$27,$G$8)</f>
        <v>0</v>
      </c>
      <c r="H10" s="4">
        <f>COUNTIFS(Percentuais!$HL$3:$HL$27,$A10,Percentuais!$A$3:$A$27,$H$8)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COUNTIFS(Percentuais!$HL$3:$HL$27,$A11,Percentuais!$A$3:$A$27,$E$8)</f>
        <v>0</v>
      </c>
      <c r="F11" s="4">
        <f>COUNTIFS(Percentuais!$HL$3:$HL$27,$A11,Percentuais!$A$3:$A$27,$F$8)</f>
        <v>0</v>
      </c>
      <c r="G11" s="4">
        <f>COUNTIFS(Percentuais!$HL$3:$HL$27,$A11,Percentuais!$A$3:$A$27,$G$8)</f>
        <v>0</v>
      </c>
      <c r="H11" s="4">
        <f>COUNTIFS(Percentuais!$HL$3:$HL$27,$A11,Percentuais!$A$3:$A$27,$H$8)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COUNTIFS(Percentuais!$HL$3:$HL$27,$A12,Percentuais!$A$3:$A$27,$E$8)</f>
        <v>0</v>
      </c>
      <c r="F12" s="4">
        <f>COUNTIFS(Percentuais!$HL$3:$HL$27,$A12,Percentuais!$A$3:$A$27,$F$8)</f>
        <v>0</v>
      </c>
      <c r="G12" s="4">
        <f>COUNTIFS(Percentuais!$HL$3:$HL$27,$A12,Percentuais!$A$3:$A$27,$G$8)</f>
        <v>0</v>
      </c>
      <c r="H12" s="4">
        <f>COUNTIFS(Percentuais!$HL$3:$HL$27,$A12,Percentuais!$A$3:$A$27,$H$8)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COUNTIFS(Percentuais!$HL$3:$HL$27,$A13,Percentuais!$A$3:$A$27,$E$8)</f>
        <v>0</v>
      </c>
      <c r="F13" s="4">
        <f>COUNTIFS(Percentuais!$HL$3:$HL$27,$A13,Percentuais!$A$3:$A$27,$F$8)</f>
        <v>0</v>
      </c>
      <c r="G13" s="4">
        <f>COUNTIFS(Percentuais!$HL$3:$HL$27,$A13,Percentuais!$A$3:$A$27,$G$8)</f>
        <v>0</v>
      </c>
      <c r="H13" s="4">
        <f>COUNTIFS(Percentuais!$HL$3:$HL$27,$A13,Percentuais!$A$3:$A$27,$H$8)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COUNTIFS(Percentuais!$HL$3:$HL$27,$A14,Percentuais!$A$3:$A$27,$E$8)</f>
        <v>0</v>
      </c>
      <c r="F14" s="4">
        <f>COUNTIFS(Percentuais!$HL$3:$HL$27,$A14,Percentuais!$A$3:$A$27,$F$8)</f>
        <v>0</v>
      </c>
      <c r="G14" s="4">
        <f>COUNTIFS(Percentuais!$HL$3:$HL$27,$A14,Percentuais!$A$3:$A$27,$G$8)</f>
        <v>0</v>
      </c>
      <c r="H14" s="4">
        <f>COUNTIFS(Percentuais!$HL$3:$HL$27,$A14,Percentuais!$A$3:$A$27,$H$8)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DD5B3-034B-42AA-939D-E27969DA6340}">
  <sheetPr codeName="Planilha32"/>
  <dimension ref="A1:I20"/>
  <sheetViews>
    <sheetView zoomScale="30" zoomScaleNormal="30" workbookViewId="0">
      <selection activeCell="BB37" sqref="BB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TEXT(Percentuais!HM1,"0")</f>
        <v>QUESTÃO218</v>
      </c>
    </row>
    <row r="2" spans="1:9" x14ac:dyDescent="0.2">
      <c r="A2" s="55" t="str">
        <f>HLOOKUP(A1,Percentuais!$D$1:$KT$2,2,FALSE)</f>
        <v>Avalie os seguintes programas de apoio vinculados à  assistência estudantil: [Apoio à  mobilidade acadêmica]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COUNTIFS(Percentuais!$HM$3:$HM$27,$A9,Percentuais!$A$3:$A$27,$E$8)</f>
        <v>0</v>
      </c>
      <c r="F9" s="4">
        <f>COUNTIFS(Percentuais!$HM$3:$HM$27,$A9,Percentuais!$A$3:$A$27,$F$8)</f>
        <v>0</v>
      </c>
      <c r="G9" s="4">
        <f>COUNTIFS(Percentuais!$HM$3:$HM$27,$A9,Percentuais!$A$3:$A$27,$G$8)</f>
        <v>0</v>
      </c>
      <c r="H9" s="4">
        <f>COUNTIFS(Percentuais!$HM$3:$HM$27,$A9,Percentuais!$A$3:$A$27,$H$8)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1</v>
      </c>
      <c r="D10" s="45">
        <f t="shared" ref="D10:D13" si="1">B10+C10</f>
        <v>1</v>
      </c>
      <c r="E10" s="4">
        <f>COUNTIFS(Percentuais!$HM$3:$HM$27,$A10,Percentuais!$A$3:$A$27,$E$8)</f>
        <v>0</v>
      </c>
      <c r="F10" s="4">
        <f>COUNTIFS(Percentuais!$HM$3:$HM$27,$A10,Percentuais!$A$3:$A$27,$F$8)</f>
        <v>0</v>
      </c>
      <c r="G10" s="4">
        <f>COUNTIFS(Percentuais!$HM$3:$HM$27,$A10,Percentuais!$A$3:$A$27,$G$8)</f>
        <v>0</v>
      </c>
      <c r="H10" s="4">
        <f>COUNTIFS(Percentuais!$HM$3:$HM$27,$A10,Percentuais!$A$3:$A$27,$H$8)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COUNTIFS(Percentuais!$HM$3:$HM$27,$A11,Percentuais!$A$3:$A$27,$E$8)</f>
        <v>0</v>
      </c>
      <c r="F11" s="4">
        <f>COUNTIFS(Percentuais!$HM$3:$HM$27,$A11,Percentuais!$A$3:$A$27,$F$8)</f>
        <v>0</v>
      </c>
      <c r="G11" s="4">
        <f>COUNTIFS(Percentuais!$HM$3:$HM$27,$A11,Percentuais!$A$3:$A$27,$G$8)</f>
        <v>0</v>
      </c>
      <c r="H11" s="4">
        <f>COUNTIFS(Percentuais!$HM$3:$HM$27,$A11,Percentuais!$A$3:$A$27,$H$8)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COUNTIFS(Percentuais!$HM$3:$HM$27,$A12,Percentuais!$A$3:$A$27,$E$8)</f>
        <v>0</v>
      </c>
      <c r="F12" s="4">
        <f>COUNTIFS(Percentuais!$HM$3:$HM$27,$A12,Percentuais!$A$3:$A$27,$F$8)</f>
        <v>0</v>
      </c>
      <c r="G12" s="4">
        <f>COUNTIFS(Percentuais!$HM$3:$HM$27,$A12,Percentuais!$A$3:$A$27,$G$8)</f>
        <v>0</v>
      </c>
      <c r="H12" s="4">
        <f>COUNTIFS(Percentuais!$HM$3:$HM$27,$A12,Percentuais!$A$3:$A$27,$H$8)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COUNTIFS(Percentuais!$HM$3:$HM$27,$A13,Percentuais!$A$3:$A$27,$E$8)</f>
        <v>0</v>
      </c>
      <c r="F13" s="4">
        <f>COUNTIFS(Percentuais!$HM$3:$HM$27,$A13,Percentuais!$A$3:$A$27,$F$8)</f>
        <v>0</v>
      </c>
      <c r="G13" s="4">
        <f>COUNTIFS(Percentuais!$HM$3:$HM$27,$A13,Percentuais!$A$3:$A$27,$G$8)</f>
        <v>0</v>
      </c>
      <c r="H13" s="4">
        <f>COUNTIFS(Percentuais!$HM$3:$HM$27,$A13,Percentuais!$A$3:$A$27,$H$8)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COUNTIFS(Percentuais!$HM$3:$HM$27,$A14,Percentuais!$A$3:$A$27,$E$8)</f>
        <v>0</v>
      </c>
      <c r="F14" s="4">
        <f>COUNTIFS(Percentuais!$HM$3:$HM$27,$A14,Percentuais!$A$3:$A$27,$F$8)</f>
        <v>0</v>
      </c>
      <c r="G14" s="4">
        <f>COUNTIFS(Percentuais!$HM$3:$HM$27,$A14,Percentuais!$A$3:$A$27,$G$8)</f>
        <v>0</v>
      </c>
      <c r="H14" s="4">
        <f>COUNTIFS(Percentuais!$HM$3:$HM$27,$A14,Percentuais!$A$3:$A$27,$H$8)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6FF02-26A9-49CF-A156-A8C7A5FF8B7D}">
  <sheetPr codeName="Planilha33"/>
  <dimension ref="A1:I20"/>
  <sheetViews>
    <sheetView zoomScale="50" zoomScaleNormal="50" zoomScaleSheetLayoutView="70" workbookViewId="0">
      <selection activeCell="AI37" sqref="AI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TEXT(Percentuais!HN1,"0")</f>
        <v>QUESTÃO219</v>
      </c>
    </row>
    <row r="2" spans="1:9" x14ac:dyDescent="0.2">
      <c r="A2" s="55" t="str">
        <f>HLOOKUP(A1,Percentuais!$D$1:$KT$2,2,FALSE)</f>
        <v>Avalie os seguintes programas de apoio vinculados à  assistência estudantil: [Apoio pedagógico - tutoria entre pares]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COUNTIFS(Percentuais!$HN$3:$HN$27,$A9,Percentuais!$A$3:$A$27,$E$8)</f>
        <v>0</v>
      </c>
      <c r="F9" s="4">
        <f>COUNTIFS(Percentuais!$HN$3:$HN$27,$A9,Percentuais!$A$3:$A$27,$F$8)</f>
        <v>0</v>
      </c>
      <c r="G9" s="4">
        <f>COUNTIFS(Percentuais!$HN$3:$HN$27,$A9,Percentuais!$A$3:$A$27,$G$8)</f>
        <v>0</v>
      </c>
      <c r="H9" s="4">
        <f>COUNTIFS(Percentuais!$HN$3:$HN$27,$A9,Percentuais!$A$3:$A$27,$H$8)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1</v>
      </c>
      <c r="D10" s="45">
        <f t="shared" ref="D10:D13" si="1">B10+C10</f>
        <v>1</v>
      </c>
      <c r="E10" s="4">
        <f>COUNTIFS(Percentuais!$HN$3:$HN$27,$A10,Percentuais!$A$3:$A$27,$E$8)</f>
        <v>0</v>
      </c>
      <c r="F10" s="4">
        <f>COUNTIFS(Percentuais!$HN$3:$HN$27,$A10,Percentuais!$A$3:$A$27,$F$8)</f>
        <v>0</v>
      </c>
      <c r="G10" s="4">
        <f>COUNTIFS(Percentuais!$HN$3:$HN$27,$A10,Percentuais!$A$3:$A$27,$G$8)</f>
        <v>0</v>
      </c>
      <c r="H10" s="4">
        <f>COUNTIFS(Percentuais!$HN$3:$HN$27,$A10,Percentuais!$A$3:$A$27,$H$8)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COUNTIFS(Percentuais!$HN$3:$HN$27,$A11,Percentuais!$A$3:$A$27,$E$8)</f>
        <v>0</v>
      </c>
      <c r="F11" s="4">
        <f>COUNTIFS(Percentuais!$HN$3:$HN$27,$A11,Percentuais!$A$3:$A$27,$F$8)</f>
        <v>0</v>
      </c>
      <c r="G11" s="4">
        <f>COUNTIFS(Percentuais!$HN$3:$HN$27,$A11,Percentuais!$A$3:$A$27,$G$8)</f>
        <v>0</v>
      </c>
      <c r="H11" s="4">
        <f>COUNTIFS(Percentuais!$HN$3:$HN$27,$A11,Percentuais!$A$3:$A$27,$H$8)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COUNTIFS(Percentuais!$HN$3:$HN$27,$A12,Percentuais!$A$3:$A$27,$E$8)</f>
        <v>0</v>
      </c>
      <c r="F12" s="4">
        <f>COUNTIFS(Percentuais!$HN$3:$HN$27,$A12,Percentuais!$A$3:$A$27,$F$8)</f>
        <v>0</v>
      </c>
      <c r="G12" s="4">
        <f>COUNTIFS(Percentuais!$HN$3:$HN$27,$A12,Percentuais!$A$3:$A$27,$G$8)</f>
        <v>0</v>
      </c>
      <c r="H12" s="4">
        <f>COUNTIFS(Percentuais!$HN$3:$HN$27,$A12,Percentuais!$A$3:$A$27,$H$8)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COUNTIFS(Percentuais!$HN$3:$HN$27,$A13,Percentuais!$A$3:$A$27,$E$8)</f>
        <v>0</v>
      </c>
      <c r="F13" s="4">
        <f>COUNTIFS(Percentuais!$HN$3:$HN$27,$A13,Percentuais!$A$3:$A$27,$F$8)</f>
        <v>0</v>
      </c>
      <c r="G13" s="4">
        <f>COUNTIFS(Percentuais!$HN$3:$HN$27,$A13,Percentuais!$A$3:$A$27,$G$8)</f>
        <v>0</v>
      </c>
      <c r="H13" s="4">
        <f>COUNTIFS(Percentuais!$HN$3:$HN$27,$A13,Percentuais!$A$3:$A$27,$H$8)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COUNTIFS(Percentuais!$HN$3:$HN$27,$A14,Percentuais!$A$3:$A$27,$E$8)</f>
        <v>0</v>
      </c>
      <c r="F14" s="4">
        <f>COUNTIFS(Percentuais!$HN$3:$HN$27,$A14,Percentuais!$A$3:$A$27,$F$8)</f>
        <v>0</v>
      </c>
      <c r="G14" s="4">
        <f>COUNTIFS(Percentuais!$HN$3:$HN$27,$A14,Percentuais!$A$3:$A$27,$G$8)</f>
        <v>0</v>
      </c>
      <c r="H14" s="4">
        <f>COUNTIFS(Percentuais!$HN$3:$HN$27,$A14,Percentuais!$A$3:$A$27,$H$8)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8A4AA-4CFE-4B55-BDBB-4E6A284CED2D}">
  <sheetPr codeName="Planilha34"/>
  <dimension ref="A1:I20"/>
  <sheetViews>
    <sheetView zoomScale="40" zoomScaleNormal="40" workbookViewId="0">
      <selection activeCell="AM52" sqref="AM5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TEXT(Percentuais!HO1,"0")</f>
        <v>QUESTÃO220</v>
      </c>
    </row>
    <row r="2" spans="1:9" x14ac:dyDescent="0.2">
      <c r="A2" s="55" t="str">
        <f>HLOOKUP(A1,Percentuais!$D$1:$KT$2,2,FALSE)</f>
        <v>Avalie os seguintes programas de apoio vinculados à  assistência estudantil: [Apoio pedagógico - empréstimos de computadores]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1</v>
      </c>
      <c r="D9" s="45">
        <f>B9+C9</f>
        <v>1</v>
      </c>
      <c r="E9" s="4">
        <f>COUNTIFS(Percentuais!$HO$3:$HO$27,$A9,Percentuais!$A$3:$A$27,$E$8)</f>
        <v>0</v>
      </c>
      <c r="F9" s="4">
        <f>COUNTIFS(Percentuais!$HO$3:$HO$27,$A9,Percentuais!$A$3:$A$27,$F$8)</f>
        <v>0</v>
      </c>
      <c r="G9" s="4">
        <f>COUNTIFS(Percentuais!$HO$3:$HO$27,$A9,Percentuais!$A$3:$A$27,$G$8)</f>
        <v>0</v>
      </c>
      <c r="H9" s="4">
        <f>COUNTIFS(Percentuais!$HO$3:$HO$27,$A9,Percentuais!$A$3:$A$27,$H$8)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COUNTIFS(Percentuais!$HO$3:$HO$27,$A10,Percentuais!$A$3:$A$27,$E$8)</f>
        <v>0</v>
      </c>
      <c r="F10" s="4">
        <f>COUNTIFS(Percentuais!$HO$3:$HO$27,$A10,Percentuais!$A$3:$A$27,$F$8)</f>
        <v>0</v>
      </c>
      <c r="G10" s="4">
        <f>COUNTIFS(Percentuais!$HO$3:$HO$27,$A10,Percentuais!$A$3:$A$27,$G$8)</f>
        <v>0</v>
      </c>
      <c r="H10" s="4">
        <f>COUNTIFS(Percentuais!$HO$3:$HO$27,$A10,Percentuais!$A$3:$A$27,$H$8)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COUNTIFS(Percentuais!$HO$3:$HO$27,$A11,Percentuais!$A$3:$A$27,$E$8)</f>
        <v>0</v>
      </c>
      <c r="F11" s="4">
        <f>COUNTIFS(Percentuais!$HO$3:$HO$27,$A11,Percentuais!$A$3:$A$27,$F$8)</f>
        <v>0</v>
      </c>
      <c r="G11" s="4">
        <f>COUNTIFS(Percentuais!$HO$3:$HO$27,$A11,Percentuais!$A$3:$A$27,$G$8)</f>
        <v>0</v>
      </c>
      <c r="H11" s="4">
        <f>COUNTIFS(Percentuais!$HO$3:$HO$27,$A11,Percentuais!$A$3:$A$27,$H$8)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COUNTIFS(Percentuais!$HO$3:$HO$27,$A12,Percentuais!$A$3:$A$27,$E$8)</f>
        <v>0</v>
      </c>
      <c r="F12" s="4">
        <f>COUNTIFS(Percentuais!$HO$3:$HO$27,$A12,Percentuais!$A$3:$A$27,$F$8)</f>
        <v>0</v>
      </c>
      <c r="G12" s="4">
        <f>COUNTIFS(Percentuais!$HO$3:$HO$27,$A12,Percentuais!$A$3:$A$27,$G$8)</f>
        <v>0</v>
      </c>
      <c r="H12" s="4">
        <f>COUNTIFS(Percentuais!$HO$3:$HO$27,$A12,Percentuais!$A$3:$A$27,$H$8)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COUNTIFS(Percentuais!$HO$3:$HO$27,$A13,Percentuais!$A$3:$A$27,$E$8)</f>
        <v>0</v>
      </c>
      <c r="F13" s="4">
        <f>COUNTIFS(Percentuais!$HO$3:$HO$27,$A13,Percentuais!$A$3:$A$27,$F$8)</f>
        <v>0</v>
      </c>
      <c r="G13" s="4">
        <f>COUNTIFS(Percentuais!$HO$3:$HO$27,$A13,Percentuais!$A$3:$A$27,$G$8)</f>
        <v>0</v>
      </c>
      <c r="H13" s="4">
        <f>COUNTIFS(Percentuais!$HO$3:$HO$27,$A13,Percentuais!$A$3:$A$27,$H$8)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COUNTIFS(Percentuais!$HO$3:$HO$27,$A14,Percentuais!$A$3:$A$27,$E$8)</f>
        <v>0</v>
      </c>
      <c r="F14" s="4">
        <f>COUNTIFS(Percentuais!$HO$3:$HO$27,$A14,Percentuais!$A$3:$A$27,$F$8)</f>
        <v>0</v>
      </c>
      <c r="G14" s="4">
        <f>COUNTIFS(Percentuais!$HO$3:$HO$27,$A14,Percentuais!$A$3:$A$27,$G$8)</f>
        <v>0</v>
      </c>
      <c r="H14" s="4">
        <f>COUNTIFS(Percentuais!$HO$3:$HO$27,$A14,Percentuais!$A$3:$A$27,$H$8)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5FA0D-1625-4884-9D9A-8B6499A853F6}">
  <sheetPr codeName="Planilha35"/>
  <dimension ref="A1:I20"/>
  <sheetViews>
    <sheetView zoomScale="50" zoomScaleNormal="50" workbookViewId="0">
      <selection activeCell="AK35" sqref="AK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TEXT(Percentuais!HP1,"0")</f>
        <v>QUESTÃO221</v>
      </c>
    </row>
    <row r="2" spans="1:9" x14ac:dyDescent="0.2">
      <c r="A2" s="55" t="str">
        <f>HLOOKUP(A1,Percentuais!$D$1:$KT$2,2,FALSE)</f>
        <v>Avalie os seguintes programas de apoio vinculados à  assistência estudantil: [Apoio pedagógico emergencial - acesso à  internet]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1</v>
      </c>
      <c r="D9" s="45">
        <f>B9+C9</f>
        <v>1</v>
      </c>
      <c r="E9" s="4">
        <f>COUNTIFS(Percentuais!$HP$3:$HP$27,$A9,Percentuais!$A$3:$A$27,$E$8)</f>
        <v>0</v>
      </c>
      <c r="F9" s="4">
        <f>COUNTIFS(Percentuais!$HP$3:$HP$27,$A9,Percentuais!$A$3:$A$27,$F$8)</f>
        <v>0</v>
      </c>
      <c r="G9" s="4">
        <f>COUNTIFS(Percentuais!$HP$3:$HP$27,$A9,Percentuais!$A$3:$A$27,$G$8)</f>
        <v>0</v>
      </c>
      <c r="H9" s="4">
        <f>COUNTIFS(Percentuais!$HP$3:$HP$27,$A9,Percentuais!$A$3:$A$27,$H$8)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COUNTIFS(Percentuais!$HP$3:$HP$27,$A10,Percentuais!$A$3:$A$27,$E$8)</f>
        <v>0</v>
      </c>
      <c r="F10" s="4">
        <f>COUNTIFS(Percentuais!$HP$3:$HP$27,$A10,Percentuais!$A$3:$A$27,$F$8)</f>
        <v>0</v>
      </c>
      <c r="G10" s="4">
        <f>COUNTIFS(Percentuais!$HP$3:$HP$27,$A10,Percentuais!$A$3:$A$27,$G$8)</f>
        <v>0</v>
      </c>
      <c r="H10" s="4">
        <f>COUNTIFS(Percentuais!$HP$3:$HP$27,$A10,Percentuais!$A$3:$A$27,$H$8)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COUNTIFS(Percentuais!$HP$3:$HP$27,$A11,Percentuais!$A$3:$A$27,$E$8)</f>
        <v>0</v>
      </c>
      <c r="F11" s="4">
        <f>COUNTIFS(Percentuais!$HP$3:$HP$27,$A11,Percentuais!$A$3:$A$27,$F$8)</f>
        <v>0</v>
      </c>
      <c r="G11" s="4">
        <f>COUNTIFS(Percentuais!$HP$3:$HP$27,$A11,Percentuais!$A$3:$A$27,$G$8)</f>
        <v>0</v>
      </c>
      <c r="H11" s="4">
        <f>COUNTIFS(Percentuais!$HP$3:$HP$27,$A11,Percentuais!$A$3:$A$27,$H$8)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COUNTIFS(Percentuais!$HP$3:$HP$27,$A12,Percentuais!$A$3:$A$27,$E$8)</f>
        <v>0</v>
      </c>
      <c r="F12" s="4">
        <f>COUNTIFS(Percentuais!$HP$3:$HP$27,$A12,Percentuais!$A$3:$A$27,$F$8)</f>
        <v>0</v>
      </c>
      <c r="G12" s="4">
        <f>COUNTIFS(Percentuais!$HP$3:$HP$27,$A12,Percentuais!$A$3:$A$27,$G$8)</f>
        <v>0</v>
      </c>
      <c r="H12" s="4">
        <f>COUNTIFS(Percentuais!$HP$3:$HP$27,$A12,Percentuais!$A$3:$A$27,$H$8)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COUNTIFS(Percentuais!$HP$3:$HP$27,$A13,Percentuais!$A$3:$A$27,$E$8)</f>
        <v>0</v>
      </c>
      <c r="F13" s="4">
        <f>COUNTIFS(Percentuais!$HP$3:$HP$27,$A13,Percentuais!$A$3:$A$27,$F$8)</f>
        <v>0</v>
      </c>
      <c r="G13" s="4">
        <f>COUNTIFS(Percentuais!$HP$3:$HP$27,$A13,Percentuais!$A$3:$A$27,$G$8)</f>
        <v>0</v>
      </c>
      <c r="H13" s="4">
        <f>COUNTIFS(Percentuais!$HP$3:$HP$27,$A13,Percentuais!$A$3:$A$27,$H$8)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COUNTIFS(Percentuais!$HP$3:$HP$27,$A14,Percentuais!$A$3:$A$27,$E$8)</f>
        <v>0</v>
      </c>
      <c r="F14" s="4">
        <f>COUNTIFS(Percentuais!$HP$3:$HP$27,$A14,Percentuais!$A$3:$A$27,$F$8)</f>
        <v>0</v>
      </c>
      <c r="G14" s="4">
        <f>COUNTIFS(Percentuais!$HP$3:$HP$27,$A14,Percentuais!$A$3:$A$27,$G$8)</f>
        <v>0</v>
      </c>
      <c r="H14" s="4">
        <f>COUNTIFS(Percentuais!$HP$3:$HP$27,$A14,Percentuais!$A$3:$A$27,$H$8)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12BDA-1D8E-4FE0-BB9D-7950028CAB2D}">
  <sheetPr codeName="Planilha36"/>
  <dimension ref="A1:I20"/>
  <sheetViews>
    <sheetView zoomScale="40" zoomScaleNormal="40" workbookViewId="0">
      <selection activeCell="AT25" sqref="AT25:AT2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TEXT(Percentuais!HQ1,"0")</f>
        <v>QUESTÃO222</v>
      </c>
    </row>
    <row r="2" spans="1:9" x14ac:dyDescent="0.2">
      <c r="A2" s="55" t="str">
        <f>HLOOKUP(A1,Percentuais!$D$1:$KT$2,2,FALSE)</f>
        <v>Avalie os seguintes programas de apoio vinculados à  assistência estudantil: [Apoio pedagógico - aquisição de material de alto custo]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1</v>
      </c>
      <c r="D9" s="45">
        <f>B9+C9</f>
        <v>1</v>
      </c>
      <c r="E9" s="4">
        <f>COUNTIFS(Percentuais!$HQ$3:$HQ$27,$A9,Percentuais!$A$3:$A$27,$E$8)</f>
        <v>0</v>
      </c>
      <c r="F9" s="4">
        <f>COUNTIFS(Percentuais!$HQ$3:$HQ$27,$A9,Percentuais!$A$3:$A$27,$F$8)</f>
        <v>0</v>
      </c>
      <c r="G9" s="4">
        <f>COUNTIFS(Percentuais!$HQ$3:$HQ$27,$A9,Percentuais!$A$3:$A$27,$G$8)</f>
        <v>0</v>
      </c>
      <c r="H9" s="4">
        <f>COUNTIFS(Percentuais!$HQ$3:$HQ$27,$A9,Percentuais!$A$3:$A$27,$H$8)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COUNTIFS(Percentuais!$HQ$3:$HQ$27,$A10,Percentuais!$A$3:$A$27,$E$8)</f>
        <v>0</v>
      </c>
      <c r="F10" s="4">
        <f>COUNTIFS(Percentuais!$HQ$3:$HQ$27,$A10,Percentuais!$A$3:$A$27,$F$8)</f>
        <v>0</v>
      </c>
      <c r="G10" s="4">
        <f>COUNTIFS(Percentuais!$HQ$3:$HQ$27,$A10,Percentuais!$A$3:$A$27,$G$8)</f>
        <v>0</v>
      </c>
      <c r="H10" s="4">
        <f>COUNTIFS(Percentuais!$HQ$3:$HQ$27,$A10,Percentuais!$A$3:$A$27,$H$8)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COUNTIFS(Percentuais!$HQ$3:$HQ$27,$A11,Percentuais!$A$3:$A$27,$E$8)</f>
        <v>0</v>
      </c>
      <c r="F11" s="4">
        <f>COUNTIFS(Percentuais!$HQ$3:$HQ$27,$A11,Percentuais!$A$3:$A$27,$F$8)</f>
        <v>0</v>
      </c>
      <c r="G11" s="4">
        <f>COUNTIFS(Percentuais!$HQ$3:$HQ$27,$A11,Percentuais!$A$3:$A$27,$G$8)</f>
        <v>0</v>
      </c>
      <c r="H11" s="4">
        <f>COUNTIFS(Percentuais!$HQ$3:$HQ$27,$A11,Percentuais!$A$3:$A$27,$H$8)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COUNTIFS(Percentuais!$HQ$3:$HQ$27,$A12,Percentuais!$A$3:$A$27,$E$8)</f>
        <v>0</v>
      </c>
      <c r="F12" s="4">
        <f>COUNTIFS(Percentuais!$HQ$3:$HQ$27,$A12,Percentuais!$A$3:$A$27,$F$8)</f>
        <v>0</v>
      </c>
      <c r="G12" s="4">
        <f>COUNTIFS(Percentuais!$HQ$3:$HQ$27,$A12,Percentuais!$A$3:$A$27,$G$8)</f>
        <v>0</v>
      </c>
      <c r="H12" s="4">
        <f>COUNTIFS(Percentuais!$HQ$3:$HQ$27,$A12,Percentuais!$A$3:$A$27,$H$8)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COUNTIFS(Percentuais!$HQ$3:$HQ$27,$A13,Percentuais!$A$3:$A$27,$E$8)</f>
        <v>0</v>
      </c>
      <c r="F13" s="4">
        <f>COUNTIFS(Percentuais!$HQ$3:$HQ$27,$A13,Percentuais!$A$3:$A$27,$F$8)</f>
        <v>0</v>
      </c>
      <c r="G13" s="4">
        <f>COUNTIFS(Percentuais!$HQ$3:$HQ$27,$A13,Percentuais!$A$3:$A$27,$G$8)</f>
        <v>0</v>
      </c>
      <c r="H13" s="4">
        <f>COUNTIFS(Percentuais!$HQ$3:$HQ$27,$A13,Percentuais!$A$3:$A$27,$H$8)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COUNTIFS(Percentuais!$HQ$3:$HQ$27,$A14,Percentuais!$A$3:$A$27,$E$8)</f>
        <v>0</v>
      </c>
      <c r="F14" s="4">
        <f>COUNTIFS(Percentuais!$HQ$3:$HQ$27,$A14,Percentuais!$A$3:$A$27,$F$8)</f>
        <v>0</v>
      </c>
      <c r="G14" s="4">
        <f>COUNTIFS(Percentuais!$HQ$3:$HQ$27,$A14,Percentuais!$A$3:$A$27,$G$8)</f>
        <v>0</v>
      </c>
      <c r="H14" s="4">
        <f>COUNTIFS(Percentuais!$HQ$3:$HQ$27,$A14,Percentuais!$A$3:$A$27,$H$8)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DDFFC-F900-43CD-B01F-8758502AC882}">
  <sheetPr codeName="Planilha37"/>
  <dimension ref="A1:I20"/>
  <sheetViews>
    <sheetView zoomScale="50" zoomScaleNormal="50" workbookViewId="0">
      <selection activeCell="AJ33" sqref="AJ32:AJ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TEXT(Percentuais!HR1,"0")</f>
        <v>QUESTÃO223</v>
      </c>
    </row>
    <row r="2" spans="1:9" x14ac:dyDescent="0.2">
      <c r="A2" s="55" t="str">
        <f>HLOOKUP(A1,Percentuais!$D$1:$KT$2,2,FALSE)</f>
        <v>Avalie os seguintes programas de apoio vinculados à  assistência estudantil: [Apoio à /ao Estudante Indígena - retorno à  aldeia]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1</v>
      </c>
      <c r="D9" s="45">
        <f>B9+C9</f>
        <v>1</v>
      </c>
      <c r="E9" s="4">
        <f>COUNTIFS(Percentuais!$HR$3:$HR$27,$A9,Percentuais!$A$3:$A$27,$E$8)</f>
        <v>0</v>
      </c>
      <c r="F9" s="4">
        <f>COUNTIFS(Percentuais!$HR$3:$HR$27,$A9,Percentuais!$A$3:$A$27,$F$8)</f>
        <v>0</v>
      </c>
      <c r="G9" s="4">
        <f>COUNTIFS(Percentuais!$HR$3:$HR$27,$A9,Percentuais!$A$3:$A$27,$G$8)</f>
        <v>0</v>
      </c>
      <c r="H9" s="4">
        <f>COUNTIFS(Percentuais!$HR$3:$HR$27,$A9,Percentuais!$A$3:$A$27,$H$8)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COUNTIFS(Percentuais!$HR$3:$HR$27,$A10,Percentuais!$A$3:$A$27,$E$8)</f>
        <v>0</v>
      </c>
      <c r="F10" s="4">
        <f>COUNTIFS(Percentuais!$HR$3:$HR$27,$A10,Percentuais!$A$3:$A$27,$F$8)</f>
        <v>0</v>
      </c>
      <c r="G10" s="4">
        <f>COUNTIFS(Percentuais!$HR$3:$HR$27,$A10,Percentuais!$A$3:$A$27,$G$8)</f>
        <v>0</v>
      </c>
      <c r="H10" s="4">
        <f>COUNTIFS(Percentuais!$HR$3:$HR$27,$A10,Percentuais!$A$3:$A$27,$H$8)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COUNTIFS(Percentuais!$HR$3:$HR$27,$A11,Percentuais!$A$3:$A$27,$E$8)</f>
        <v>0</v>
      </c>
      <c r="F11" s="4">
        <f>COUNTIFS(Percentuais!$HR$3:$HR$27,$A11,Percentuais!$A$3:$A$27,$F$8)</f>
        <v>0</v>
      </c>
      <c r="G11" s="4">
        <f>COUNTIFS(Percentuais!$HR$3:$HR$27,$A11,Percentuais!$A$3:$A$27,$G$8)</f>
        <v>0</v>
      </c>
      <c r="H11" s="4">
        <f>COUNTIFS(Percentuais!$HR$3:$HR$27,$A11,Percentuais!$A$3:$A$27,$H$8)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COUNTIFS(Percentuais!$HR$3:$HR$27,$A12,Percentuais!$A$3:$A$27,$E$8)</f>
        <v>0</v>
      </c>
      <c r="F12" s="4">
        <f>COUNTIFS(Percentuais!$HR$3:$HR$27,$A12,Percentuais!$A$3:$A$27,$F$8)</f>
        <v>0</v>
      </c>
      <c r="G12" s="4">
        <f>COUNTIFS(Percentuais!$HR$3:$HR$27,$A12,Percentuais!$A$3:$A$27,$G$8)</f>
        <v>0</v>
      </c>
      <c r="H12" s="4">
        <f>COUNTIFS(Percentuais!$HR$3:$HR$27,$A12,Percentuais!$A$3:$A$27,$H$8)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COUNTIFS(Percentuais!$HR$3:$HR$27,$A13,Percentuais!$A$3:$A$27,$E$8)</f>
        <v>0</v>
      </c>
      <c r="F13" s="4">
        <f>COUNTIFS(Percentuais!$HR$3:$HR$27,$A13,Percentuais!$A$3:$A$27,$F$8)</f>
        <v>0</v>
      </c>
      <c r="G13" s="4">
        <f>COUNTIFS(Percentuais!$HR$3:$HR$27,$A13,Percentuais!$A$3:$A$27,$G$8)</f>
        <v>0</v>
      </c>
      <c r="H13" s="4">
        <f>COUNTIFS(Percentuais!$HR$3:$HR$27,$A13,Percentuais!$A$3:$A$27,$H$8)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COUNTIFS(Percentuais!$HR$3:$HR$27,$A14,Percentuais!$A$3:$A$27,$E$8)</f>
        <v>0</v>
      </c>
      <c r="F14" s="4">
        <f>COUNTIFS(Percentuais!$HR$3:$HR$27,$A14,Percentuais!$A$3:$A$27,$F$8)</f>
        <v>0</v>
      </c>
      <c r="G14" s="4">
        <f>COUNTIFS(Percentuais!$HR$3:$HR$27,$A14,Percentuais!$A$3:$A$27,$G$8)</f>
        <v>0</v>
      </c>
      <c r="H14" s="4">
        <f>COUNTIFS(Percentuais!$HR$3:$HR$27,$A14,Percentuais!$A$3:$A$27,$H$8)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8B5C2-7228-428F-9733-0D561BE4CE7A}">
  <sheetPr codeName="Planilha38"/>
  <dimension ref="A1:I20"/>
  <sheetViews>
    <sheetView zoomScale="50" zoomScaleNormal="50" workbookViewId="0">
      <selection activeCell="AJ36" sqref="AJ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TEXT(Percentuais!HS1,"0")</f>
        <v>QUESTÃO224</v>
      </c>
    </row>
    <row r="2" spans="1:9" x14ac:dyDescent="0.2">
      <c r="A2" s="55" t="str">
        <f>HLOOKUP(A1,Percentuais!$D$1:$KT$2,2,FALSE)</f>
        <v>Avalie os seguintes programas de apoio vinculados à  assistência estudantil: [Apoio a eventos estudantis]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1</v>
      </c>
      <c r="D9" s="45">
        <f>B9+C9</f>
        <v>1</v>
      </c>
      <c r="E9" s="4">
        <f>COUNTIFS(Percentuais!$HS$3:$HS$27,$A9,Percentuais!$A$3:$A$27,$E$8)</f>
        <v>0</v>
      </c>
      <c r="F9" s="4">
        <f>COUNTIFS(Percentuais!$HS$3:$HS$27,$A9,Percentuais!$A$3:$A$27,$F$8)</f>
        <v>0</v>
      </c>
      <c r="G9" s="4">
        <f>COUNTIFS(Percentuais!$HS$3:$HS$27,$A9,Percentuais!$A$3:$A$27,$G$8)</f>
        <v>0</v>
      </c>
      <c r="H9" s="4">
        <f>COUNTIFS(Percentuais!$HS$3:$HS$27,$A9,Percentuais!$A$3:$A$27,$H$8)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COUNTIFS(Percentuais!$HS$3:$HS$27,$A10,Percentuais!$A$3:$A$27,$E$8)</f>
        <v>0</v>
      </c>
      <c r="F10" s="4">
        <f>COUNTIFS(Percentuais!$HS$3:$HS$27,$A10,Percentuais!$A$3:$A$27,$F$8)</f>
        <v>0</v>
      </c>
      <c r="G10" s="4">
        <f>COUNTIFS(Percentuais!$HS$3:$HS$27,$A10,Percentuais!$A$3:$A$27,$G$8)</f>
        <v>0</v>
      </c>
      <c r="H10" s="4">
        <f>COUNTIFS(Percentuais!$HS$3:$HS$27,$A10,Percentuais!$A$3:$A$27,$H$8)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COUNTIFS(Percentuais!$HS$3:$HS$27,$A11,Percentuais!$A$3:$A$27,$E$8)</f>
        <v>0</v>
      </c>
      <c r="F11" s="4">
        <f>COUNTIFS(Percentuais!$HS$3:$HS$27,$A11,Percentuais!$A$3:$A$27,$F$8)</f>
        <v>0</v>
      </c>
      <c r="G11" s="4">
        <f>COUNTIFS(Percentuais!$HS$3:$HS$27,$A11,Percentuais!$A$3:$A$27,$G$8)</f>
        <v>0</v>
      </c>
      <c r="H11" s="4">
        <f>COUNTIFS(Percentuais!$HS$3:$HS$27,$A11,Percentuais!$A$3:$A$27,$H$8)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COUNTIFS(Percentuais!$HS$3:$HS$27,$A12,Percentuais!$A$3:$A$27,$E$8)</f>
        <v>0</v>
      </c>
      <c r="F12" s="4">
        <f>COUNTIFS(Percentuais!$HS$3:$HS$27,$A12,Percentuais!$A$3:$A$27,$F$8)</f>
        <v>0</v>
      </c>
      <c r="G12" s="4">
        <f>COUNTIFS(Percentuais!$HS$3:$HS$27,$A12,Percentuais!$A$3:$A$27,$G$8)</f>
        <v>0</v>
      </c>
      <c r="H12" s="4">
        <f>COUNTIFS(Percentuais!$HS$3:$HS$27,$A12,Percentuais!$A$3:$A$27,$H$8)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COUNTIFS(Percentuais!$HS$3:$HS$27,$A13,Percentuais!$A$3:$A$27,$E$8)</f>
        <v>0</v>
      </c>
      <c r="F13" s="4">
        <f>COUNTIFS(Percentuais!$HS$3:$HS$27,$A13,Percentuais!$A$3:$A$27,$F$8)</f>
        <v>0</v>
      </c>
      <c r="G13" s="4">
        <f>COUNTIFS(Percentuais!$HS$3:$HS$27,$A13,Percentuais!$A$3:$A$27,$G$8)</f>
        <v>0</v>
      </c>
      <c r="H13" s="4">
        <f>COUNTIFS(Percentuais!$HS$3:$HS$27,$A13,Percentuais!$A$3:$A$27,$H$8)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COUNTIFS(Percentuais!$HS$3:$HS$27,$A14,Percentuais!$A$3:$A$27,$E$8)</f>
        <v>0</v>
      </c>
      <c r="F14" s="4">
        <f>COUNTIFS(Percentuais!$HS$3:$HS$27,$A14,Percentuais!$A$3:$A$27,$F$8)</f>
        <v>0</v>
      </c>
      <c r="G14" s="4">
        <f>COUNTIFS(Percentuais!$HS$3:$HS$27,$A14,Percentuais!$A$3:$A$27,$G$8)</f>
        <v>0</v>
      </c>
      <c r="H14" s="4">
        <f>COUNTIFS(Percentuais!$HS$3:$HS$27,$A14,Percentuais!$A$3:$A$27,$H$8)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06908-85E8-4B82-BAEE-84AB3010C923}">
  <sheetPr codeName="Planilha39"/>
  <dimension ref="A1:I18"/>
  <sheetViews>
    <sheetView zoomScale="50" zoomScaleNormal="50" workbookViewId="0">
      <selection activeCell="AH38" sqref="AH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TEXT(Percentuais!HT1,"0")</f>
        <v>QUESTÃO225</v>
      </c>
    </row>
    <row r="2" spans="1:9" x14ac:dyDescent="0.2">
      <c r="A2" s="55" t="str">
        <f>HLOOKUP(A1,Percentuais!$D$1:$KV$2,2,FALSE)</f>
        <v>Considerando o planejamento e as Políticas para a internacionalização da UFPR, escolha Sim para avaliar e Não para prosseguir: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0.2</v>
      </c>
      <c r="C10" s="43">
        <f>$H10/$I$12</f>
        <v>0.08</v>
      </c>
      <c r="D10" s="43">
        <f>B10+C10</f>
        <v>0.28000000000000003</v>
      </c>
      <c r="E10" s="23">
        <f>COUNTIFS(Percentuais!$HT$3:$HT$27,$A10,Percentuais!$A$3:$A$27,$E$9)</f>
        <v>0</v>
      </c>
      <c r="F10" s="23">
        <f>COUNTIFS(Percentuais!$HT$3:$HT$27,$A10,Percentuais!$A$3:$A$27,$F$9)</f>
        <v>0</v>
      </c>
      <c r="G10" s="23">
        <f>COUNTIFS(Percentuais!$HT$3:$HT$27,$A10,Percentuais!$A$3:$A$27,$G$9)</f>
        <v>5</v>
      </c>
      <c r="H10" s="23">
        <f>COUNTIFS(Percentuais!$HT$3:$HT$27,$A10,Percentuais!$A$3:$A$27,$H$9)</f>
        <v>2</v>
      </c>
      <c r="I10" s="24"/>
    </row>
    <row r="11" spans="1:9" x14ac:dyDescent="0.2">
      <c r="A11" s="22" t="s">
        <v>18</v>
      </c>
      <c r="B11" s="43">
        <f>(E11+F11+G11)/$I$12</f>
        <v>0.32</v>
      </c>
      <c r="C11" s="43">
        <f>$H11/$I$12</f>
        <v>0.4</v>
      </c>
      <c r="D11" s="43">
        <f t="shared" ref="D11" si="0">B11+C11</f>
        <v>0.72</v>
      </c>
      <c r="E11" s="23">
        <f>COUNTIFS(Percentuais!$HT$3:$HT$27,$A11,Percentuais!$A$3:$A$27,$E$9)</f>
        <v>0</v>
      </c>
      <c r="F11" s="23">
        <f>COUNTIFS(Percentuais!$HT$3:$HT$27,$A11,Percentuais!$A$3:$A$27,$F$9)</f>
        <v>0</v>
      </c>
      <c r="G11" s="23">
        <f>COUNTIFS(Percentuais!$HT$3:$HT$27,$A11,Percentuais!$A$3:$A$27,$G$9)</f>
        <v>8</v>
      </c>
      <c r="H11" s="23">
        <f>COUNTIFS(Percentuais!$HT$3:$HT$27,$A11,Percentuais!$A$3:$A$27,$H$9)</f>
        <v>10</v>
      </c>
      <c r="I11" s="25"/>
    </row>
    <row r="12" spans="1:9" x14ac:dyDescent="0.2">
      <c r="A12" s="21"/>
      <c r="B12" s="44">
        <f t="shared" ref="B12:H12" si="1">SUM(B10:B11)</f>
        <v>0.52</v>
      </c>
      <c r="C12" s="44">
        <f t="shared" si="1"/>
        <v>0.48000000000000004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13</v>
      </c>
      <c r="H12" s="27">
        <f t="shared" si="1"/>
        <v>12</v>
      </c>
      <c r="I12" s="28">
        <f>SUM(E12:H12)</f>
        <v>25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970D4-5DF6-4D3A-BDFF-B306F1EDC206}">
  <sheetPr codeName="Planilha40"/>
  <dimension ref="A1:I20"/>
  <sheetViews>
    <sheetView zoomScale="50" zoomScaleNormal="50" workbookViewId="0">
      <selection activeCell="AG33" sqref="AG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TEXT(Percentuais!HU1,"0")</f>
        <v>QUESTÃO226</v>
      </c>
    </row>
    <row r="2" spans="1:9" x14ac:dyDescent="0.2">
      <c r="A2" s="55" t="str">
        <f>HLOOKUP(A1,Percentuais!$D$1:$KT$2,2,FALSE)</f>
        <v>Em relação às  Políticas e ações para a internacionalização, avalie: [O Programa Institucional de Internacionalização da Universidade Federal do Paraná  (Print-UFPR)]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0.2857142857142857</v>
      </c>
      <c r="C9" s="45">
        <f>$H9/$I$15</f>
        <v>0</v>
      </c>
      <c r="D9" s="45">
        <f>B9+C9</f>
        <v>0.2857142857142857</v>
      </c>
      <c r="E9" s="4">
        <f>COUNTIFS(Percentuais!$HU$3:$HU$27,$A9,Percentuais!$A$3:$A$27,$E$8)</f>
        <v>0</v>
      </c>
      <c r="F9" s="4">
        <f>COUNTIFS(Percentuais!$HU$3:$HU$27,$A9,Percentuais!$A$3:$A$27,$F$8)</f>
        <v>0</v>
      </c>
      <c r="G9" s="4">
        <f>COUNTIFS(Percentuais!$HU$3:$HU$27,$A9,Percentuais!$A$3:$A$27,$G$8)</f>
        <v>2</v>
      </c>
      <c r="H9" s="4">
        <f>COUNTIFS(Percentuais!$HU$3:$HU$27,$A9,Percentuais!$A$3:$A$27,$H$8)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0.14285714285714285</v>
      </c>
      <c r="D10" s="45">
        <f t="shared" ref="D10:D13" si="1">B10+C10</f>
        <v>0.14285714285714285</v>
      </c>
      <c r="E10" s="4">
        <f>COUNTIFS(Percentuais!$HU$3:$HU$27,$A10,Percentuais!$A$3:$A$27,$E$8)</f>
        <v>0</v>
      </c>
      <c r="F10" s="4">
        <f>COUNTIFS(Percentuais!$HU$3:$HU$27,$A10,Percentuais!$A$3:$A$27,$F$8)</f>
        <v>0</v>
      </c>
      <c r="G10" s="4">
        <f>COUNTIFS(Percentuais!$HU$3:$HU$27,$A10,Percentuais!$A$3:$A$27,$G$8)</f>
        <v>0</v>
      </c>
      <c r="H10" s="4">
        <f>COUNTIFS(Percentuais!$HU$3:$HU$27,$A10,Percentuais!$A$3:$A$27,$H$8)</f>
        <v>1</v>
      </c>
      <c r="I10" s="19"/>
    </row>
    <row r="11" spans="1:9" x14ac:dyDescent="0.2">
      <c r="A11" s="15" t="s">
        <v>1</v>
      </c>
      <c r="B11" s="45">
        <f t="shared" si="0"/>
        <v>0.42857142857142855</v>
      </c>
      <c r="C11" s="45">
        <f t="shared" ref="C11:C14" si="2">$H11/$I$15</f>
        <v>0.14285714285714285</v>
      </c>
      <c r="D11" s="45">
        <f t="shared" si="1"/>
        <v>0.5714285714285714</v>
      </c>
      <c r="E11" s="4">
        <f>COUNTIFS(Percentuais!$HU$3:$HU$27,$A11,Percentuais!$A$3:$A$27,$E$8)</f>
        <v>0</v>
      </c>
      <c r="F11" s="4">
        <f>COUNTIFS(Percentuais!$HU$3:$HU$27,$A11,Percentuais!$A$3:$A$27,$F$8)</f>
        <v>0</v>
      </c>
      <c r="G11" s="4">
        <f>COUNTIFS(Percentuais!$HU$3:$HU$27,$A11,Percentuais!$A$3:$A$27,$G$8)</f>
        <v>3</v>
      </c>
      <c r="H11" s="4">
        <f>COUNTIFS(Percentuais!$HU$3:$HU$27,$A11,Percentuais!$A$3:$A$27,$H$8)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COUNTIFS(Percentuais!$HU$3:$HU$27,$A12,Percentuais!$A$3:$A$27,$E$8)</f>
        <v>0</v>
      </c>
      <c r="F12" s="4">
        <f>COUNTIFS(Percentuais!$HU$3:$HU$27,$A12,Percentuais!$A$3:$A$27,$F$8)</f>
        <v>0</v>
      </c>
      <c r="G12" s="4">
        <f>COUNTIFS(Percentuais!$HU$3:$HU$27,$A12,Percentuais!$A$3:$A$27,$G$8)</f>
        <v>0</v>
      </c>
      <c r="H12" s="4">
        <f>COUNTIFS(Percentuais!$HU$3:$HU$27,$A12,Percentuais!$A$3:$A$27,$H$8)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COUNTIFS(Percentuais!$HU$3:$HU$27,$A13,Percentuais!$A$3:$A$27,$E$8)</f>
        <v>0</v>
      </c>
      <c r="F13" s="4">
        <f>COUNTIFS(Percentuais!$HU$3:$HU$27,$A13,Percentuais!$A$3:$A$27,$F$8)</f>
        <v>0</v>
      </c>
      <c r="G13" s="4">
        <f>COUNTIFS(Percentuais!$HU$3:$HU$27,$A13,Percentuais!$A$3:$A$27,$G$8)</f>
        <v>0</v>
      </c>
      <c r="H13" s="4">
        <f>COUNTIFS(Percentuais!$HU$3:$HU$27,$A13,Percentuais!$A$3:$A$27,$H$8)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COUNTIFS(Percentuais!$HU$3:$HU$27,$A14,Percentuais!$A$3:$A$27,$E$8)</f>
        <v>0</v>
      </c>
      <c r="F14" s="4">
        <f>COUNTIFS(Percentuais!$HU$3:$HU$27,$A14,Percentuais!$A$3:$A$27,$F$8)</f>
        <v>0</v>
      </c>
      <c r="G14" s="4">
        <f>COUNTIFS(Percentuais!$HU$3:$HU$27,$A14,Percentuais!$A$3:$A$27,$G$8)</f>
        <v>0</v>
      </c>
      <c r="H14" s="4">
        <f>COUNTIFS(Percentuais!$HU$3:$HU$27,$A14,Percentuais!$A$3:$A$27,$H$8)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5</v>
      </c>
      <c r="H15" s="29">
        <f t="shared" si="3"/>
        <v>2</v>
      </c>
      <c r="I15" s="30">
        <f>SUM(E15:H15)</f>
        <v>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3D8A4-0790-438A-93B9-385B8EA13D57}">
  <sheetPr codeName="Planilha4"/>
  <dimension ref="A1:I20"/>
  <sheetViews>
    <sheetView zoomScale="50" zoomScaleNormal="50" workbookViewId="0">
      <selection activeCell="AJ41" sqref="AJ4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TEXT(Percentuais!GL1,"0")</f>
        <v>QUESTÃO191</v>
      </c>
    </row>
    <row r="2" spans="1:9" x14ac:dyDescent="0.2">
      <c r="A2" s="55" t="str">
        <f>HLOOKUP(A1,Percentuais!$D$1:$KT$2,2,FALSE)</f>
        <v>Avalie as Políticas para os cursos de Pós-graduação lato sensu: [Políticas de incentivo à  criação de cursos lato sensu]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COUNTIFS(Percentuais!$GL$3:$GL$27,$A9,Percentuais!$A$3:$A$27,$E$8)</f>
        <v>0</v>
      </c>
      <c r="F9" s="4">
        <f>COUNTIFS(Percentuais!$GL$3:$GL$27,$A9,Percentuais!$A$3:$A$27,$F$8)</f>
        <v>0</v>
      </c>
      <c r="G9" s="4">
        <f>COUNTIFS(Percentuais!$GL$3:$GL$27,$A9,Percentuais!$A$3:$A$27,$G$8)</f>
        <v>0</v>
      </c>
      <c r="H9" s="4">
        <f>COUNTIFS(Percentuais!$GL$3:$GL$27,$A9,Percentuais!$A$3:$A$27,$H$8)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COUNTIFS(Percentuais!$GL$3:$GL$27,$A10,Percentuais!$A$3:$A$27,$E$8)</f>
        <v>0</v>
      </c>
      <c r="F10" s="4">
        <f>COUNTIFS(Percentuais!$GL$3:$GL$27,$A10,Percentuais!$A$3:$A$27,$F$8)</f>
        <v>0</v>
      </c>
      <c r="G10" s="4">
        <f>COUNTIFS(Percentuais!$GL$3:$GL$27,$A10,Percentuais!$A$3:$A$27,$G$8)</f>
        <v>0</v>
      </c>
      <c r="H10" s="4">
        <f>COUNTIFS(Percentuais!$GL$3:$GL$27,$A10,Percentuais!$A$3:$A$27,$H$8)</f>
        <v>0</v>
      </c>
      <c r="I10" s="19"/>
    </row>
    <row r="11" spans="1:9" x14ac:dyDescent="0.2">
      <c r="A11" s="15" t="s">
        <v>1</v>
      </c>
      <c r="B11" s="45">
        <f t="shared" si="0"/>
        <v>1</v>
      </c>
      <c r="C11" s="45">
        <f t="shared" ref="C11:C14" si="2">$H11/$I$15</f>
        <v>0</v>
      </c>
      <c r="D11" s="45">
        <f t="shared" si="1"/>
        <v>1</v>
      </c>
      <c r="E11" s="4">
        <f>COUNTIFS(Percentuais!$GL$3:$GL$27,$A11,Percentuais!$A$3:$A$27,$E$8)</f>
        <v>0</v>
      </c>
      <c r="F11" s="4">
        <f>COUNTIFS(Percentuais!$GL$3:$GL$27,$A11,Percentuais!$A$3:$A$27,$F$8)</f>
        <v>0</v>
      </c>
      <c r="G11" s="4">
        <f>COUNTIFS(Percentuais!$GL$3:$GL$27,$A11,Percentuais!$A$3:$A$27,$G$8)</f>
        <v>1</v>
      </c>
      <c r="H11" s="4">
        <f>COUNTIFS(Percentuais!$GL$3:$GL$27,$A11,Percentuais!$A$3:$A$27,$H$8)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COUNTIFS(Percentuais!$GL$3:$GL$27,$A12,Percentuais!$A$3:$A$27,$E$8)</f>
        <v>0</v>
      </c>
      <c r="F12" s="4">
        <f>COUNTIFS(Percentuais!$GL$3:$GL$27,$A12,Percentuais!$A$3:$A$27,$F$8)</f>
        <v>0</v>
      </c>
      <c r="G12" s="4">
        <f>COUNTIFS(Percentuais!$GL$3:$GL$27,$A12,Percentuais!$A$3:$A$27,$G$8)</f>
        <v>0</v>
      </c>
      <c r="H12" s="4">
        <f>COUNTIFS(Percentuais!$GL$3:$GL$27,$A12,Percentuais!$A$3:$A$27,$H$8)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COUNTIFS(Percentuais!$GL$3:$GL$27,$A13,Percentuais!$A$3:$A$27,$E$8)</f>
        <v>0</v>
      </c>
      <c r="F13" s="4">
        <f>COUNTIFS(Percentuais!$GL$3:$GL$27,$A13,Percentuais!$A$3:$A$27,$F$8)</f>
        <v>0</v>
      </c>
      <c r="G13" s="4">
        <f>COUNTIFS(Percentuais!$GL$3:$GL$27,$A13,Percentuais!$A$3:$A$27,$G$8)</f>
        <v>0</v>
      </c>
      <c r="H13" s="4">
        <f>COUNTIFS(Percentuais!$GL$3:$GL$27,$A13,Percentuais!$A$3:$A$27,$H$8)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COUNTIFS(Percentuais!$GL$3:$GL$27,$A14,Percentuais!$A$3:$A$27,$E$8)</f>
        <v>0</v>
      </c>
      <c r="F14" s="4">
        <f>COUNTIFS(Percentuais!$GL$3:$GL$27,$A14,Percentuais!$A$3:$A$27,$F$8)</f>
        <v>0</v>
      </c>
      <c r="G14" s="4">
        <f>COUNTIFS(Percentuais!$GL$3:$GL$27,$A14,Percentuais!$A$3:$A$27,$G$8)</f>
        <v>0</v>
      </c>
      <c r="H14" s="4">
        <f>COUNTIFS(Percentuais!$GL$3:$GL$27,$A14,Percentuais!$A$3:$A$27,$H$8)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1</v>
      </c>
      <c r="H15" s="29">
        <f t="shared" si="3"/>
        <v>0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9E7A1-0BC3-4C3D-8599-21E2BADF457F}">
  <sheetPr codeName="Planilha41"/>
  <dimension ref="A1:I20"/>
  <sheetViews>
    <sheetView topLeftCell="D2" zoomScale="60" zoomScaleNormal="60" workbookViewId="0">
      <selection activeCell="AI45" sqref="AI4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TEXT(Percentuais!HV1,"0")</f>
        <v>QUESTÃO227</v>
      </c>
    </row>
    <row r="2" spans="1:9" x14ac:dyDescent="0.2">
      <c r="A2" s="55" t="str">
        <f>HLOOKUP(A1,Percentuais!$D$1:$KT$2,2,FALSE)</f>
        <v>Em relação às  Políticas e ações para a internacionalização, avalie: [A oferta de disciplinas em língua inglesa]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0.14285714285714285</v>
      </c>
      <c r="C9" s="45">
        <f>$H9/$I$15</f>
        <v>0</v>
      </c>
      <c r="D9" s="45">
        <f>B9+C9</f>
        <v>0.14285714285714285</v>
      </c>
      <c r="E9" s="4">
        <f>COUNTIFS(Percentuais!$HV$3:$HV$27,$A9,Percentuais!$A$3:$A$27,$E$8)</f>
        <v>0</v>
      </c>
      <c r="F9" s="4">
        <f>COUNTIFS(Percentuais!$HV$3:$HV$27,$A9,Percentuais!$A$3:$A$27,$F$8)</f>
        <v>0</v>
      </c>
      <c r="G9" s="4">
        <f>COUNTIFS(Percentuais!$HV$3:$HV$27,$A9,Percentuais!$A$3:$A$27,$G$8)</f>
        <v>1</v>
      </c>
      <c r="H9" s="4">
        <f>COUNTIFS(Percentuais!$HV$3:$HV$27,$A9,Percentuais!$A$3:$A$27,$H$8)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COUNTIFS(Percentuais!$HV$3:$HV$27,$A10,Percentuais!$A$3:$A$27,$E$8)</f>
        <v>0</v>
      </c>
      <c r="F10" s="4">
        <f>COUNTIFS(Percentuais!$HV$3:$HV$27,$A10,Percentuais!$A$3:$A$27,$F$8)</f>
        <v>0</v>
      </c>
      <c r="G10" s="4">
        <f>COUNTIFS(Percentuais!$HV$3:$HV$27,$A10,Percentuais!$A$3:$A$27,$G$8)</f>
        <v>0</v>
      </c>
      <c r="H10" s="4">
        <f>COUNTIFS(Percentuais!$HV$3:$HV$27,$A10,Percentuais!$A$3:$A$27,$H$8)</f>
        <v>0</v>
      </c>
      <c r="I10" s="19"/>
    </row>
    <row r="11" spans="1:9" x14ac:dyDescent="0.2">
      <c r="A11" s="15" t="s">
        <v>1</v>
      </c>
      <c r="B11" s="45">
        <f t="shared" si="0"/>
        <v>0.14285714285714285</v>
      </c>
      <c r="C11" s="45">
        <f t="shared" ref="C11:C14" si="2">$H11/$I$15</f>
        <v>0</v>
      </c>
      <c r="D11" s="45">
        <f t="shared" si="1"/>
        <v>0.14285714285714285</v>
      </c>
      <c r="E11" s="4">
        <f>COUNTIFS(Percentuais!$HV$3:$HV$27,$A11,Percentuais!$A$3:$A$27,$E$8)</f>
        <v>0</v>
      </c>
      <c r="F11" s="4">
        <f>COUNTIFS(Percentuais!$HV$3:$HV$27,$A11,Percentuais!$A$3:$A$27,$F$8)</f>
        <v>0</v>
      </c>
      <c r="G11" s="4">
        <f>COUNTIFS(Percentuais!$HV$3:$HV$27,$A11,Percentuais!$A$3:$A$27,$G$8)</f>
        <v>1</v>
      </c>
      <c r="H11" s="4">
        <f>COUNTIFS(Percentuais!$HV$3:$HV$27,$A11,Percentuais!$A$3:$A$27,$H$8)</f>
        <v>0</v>
      </c>
      <c r="I11" s="20"/>
    </row>
    <row r="12" spans="1:9" x14ac:dyDescent="0.2">
      <c r="A12" s="15" t="s">
        <v>2</v>
      </c>
      <c r="B12" s="45">
        <f t="shared" si="0"/>
        <v>0.14285714285714285</v>
      </c>
      <c r="C12" s="45">
        <f t="shared" si="2"/>
        <v>0.2857142857142857</v>
      </c>
      <c r="D12" s="45">
        <f t="shared" si="1"/>
        <v>0.42857142857142855</v>
      </c>
      <c r="E12" s="4">
        <f>COUNTIFS(Percentuais!$HV$3:$HV$27,$A12,Percentuais!$A$3:$A$27,$E$8)</f>
        <v>0</v>
      </c>
      <c r="F12" s="4">
        <f>COUNTIFS(Percentuais!$HV$3:$HV$27,$A12,Percentuais!$A$3:$A$27,$F$8)</f>
        <v>0</v>
      </c>
      <c r="G12" s="4">
        <f>COUNTIFS(Percentuais!$HV$3:$HV$27,$A12,Percentuais!$A$3:$A$27,$G$8)</f>
        <v>1</v>
      </c>
      <c r="H12" s="4">
        <f>COUNTIFS(Percentuais!$HV$3:$HV$27,$A12,Percentuais!$A$3:$A$27,$H$8)</f>
        <v>2</v>
      </c>
      <c r="I12" s="17"/>
    </row>
    <row r="13" spans="1:9" x14ac:dyDescent="0.2">
      <c r="A13" s="15" t="s">
        <v>52</v>
      </c>
      <c r="B13" s="45">
        <f t="shared" si="0"/>
        <v>0.14285714285714285</v>
      </c>
      <c r="C13" s="45">
        <f t="shared" si="2"/>
        <v>0</v>
      </c>
      <c r="D13" s="45">
        <f t="shared" si="1"/>
        <v>0.14285714285714285</v>
      </c>
      <c r="E13" s="4">
        <f>COUNTIFS(Percentuais!$HV$3:$HV$27,$A13,Percentuais!$A$3:$A$27,$E$8)</f>
        <v>0</v>
      </c>
      <c r="F13" s="4">
        <f>COUNTIFS(Percentuais!$HV$3:$HV$27,$A13,Percentuais!$A$3:$A$27,$F$8)</f>
        <v>0</v>
      </c>
      <c r="G13" s="4">
        <f>COUNTIFS(Percentuais!$HV$3:$HV$27,$A13,Percentuais!$A$3:$A$27,$G$8)</f>
        <v>1</v>
      </c>
      <c r="H13" s="4">
        <f>COUNTIFS(Percentuais!$HV$3:$HV$27,$A13,Percentuais!$A$3:$A$27,$H$8)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0.14285714285714285</v>
      </c>
      <c r="C14" s="45">
        <f t="shared" si="2"/>
        <v>0</v>
      </c>
      <c r="D14" s="45">
        <f>B14+C14</f>
        <v>0.14285714285714285</v>
      </c>
      <c r="E14" s="4">
        <f>COUNTIFS(Percentuais!$HV$3:$HV$27,$A14,Percentuais!$A$3:$A$27,$E$8)</f>
        <v>0</v>
      </c>
      <c r="F14" s="4">
        <f>COUNTIFS(Percentuais!$HV$3:$HV$27,$A14,Percentuais!$A$3:$A$27,$F$8)</f>
        <v>0</v>
      </c>
      <c r="G14" s="4">
        <f>COUNTIFS(Percentuais!$HV$3:$HV$27,$A14,Percentuais!$A$3:$A$27,$G$8)</f>
        <v>1</v>
      </c>
      <c r="H14" s="4">
        <f>COUNTIFS(Percentuais!$HV$3:$HV$27,$A14,Percentuais!$A$3:$A$27,$H$8)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5</v>
      </c>
      <c r="H15" s="29">
        <f t="shared" si="3"/>
        <v>2</v>
      </c>
      <c r="I15" s="30">
        <f>SUM(E15:H15)</f>
        <v>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C707B-3861-4A2A-9AA3-985A3B4AB8AC}">
  <sheetPr codeName="Planilha42"/>
  <dimension ref="A1:I20"/>
  <sheetViews>
    <sheetView zoomScale="50" zoomScaleNormal="50" workbookViewId="0">
      <selection activeCell="AI35" sqref="AI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TEXT(Percentuais!HW1,"0")</f>
        <v>QUESTÃO228</v>
      </c>
    </row>
    <row r="2" spans="1:9" x14ac:dyDescent="0.2">
      <c r="A2" s="55" t="str">
        <f>HLOOKUP(A1,Percentuais!$D$1:$KT$2,2,FALSE)</f>
        <v>Em relação às  Políticas e ações para a internacionalização, avalie: [A capacitação dos docentes para participação de editais internacionais de cooperação  internacional]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0.2857142857142857</v>
      </c>
      <c r="C9" s="45">
        <f>$H9/$I$15</f>
        <v>0</v>
      </c>
      <c r="D9" s="45">
        <f>B9+C9</f>
        <v>0.2857142857142857</v>
      </c>
      <c r="E9" s="4">
        <f>COUNTIFS(Percentuais!$HW$3:$HW$27,$A9,Percentuais!$A$3:$A$27,$E$8)</f>
        <v>0</v>
      </c>
      <c r="F9" s="4">
        <f>COUNTIFS(Percentuais!$HW$3:$HW$27,$A9,Percentuais!$A$3:$A$27,$F$8)</f>
        <v>0</v>
      </c>
      <c r="G9" s="4">
        <f>COUNTIFS(Percentuais!$HW$3:$HW$27,$A9,Percentuais!$A$3:$A$27,$G$8)</f>
        <v>2</v>
      </c>
      <c r="H9" s="4">
        <f>COUNTIFS(Percentuais!$HW$3:$HW$27,$A9,Percentuais!$A$3:$A$27,$H$8)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0.14285714285714285</v>
      </c>
      <c r="D10" s="45">
        <f t="shared" ref="D10:D13" si="1">B10+C10</f>
        <v>0.14285714285714285</v>
      </c>
      <c r="E10" s="4">
        <f>COUNTIFS(Percentuais!$HW$3:$HW$27,$A10,Percentuais!$A$3:$A$27,$E$8)</f>
        <v>0</v>
      </c>
      <c r="F10" s="4">
        <f>COUNTIFS(Percentuais!$HW$3:$HW$27,$A10,Percentuais!$A$3:$A$27,$F$8)</f>
        <v>0</v>
      </c>
      <c r="G10" s="4">
        <f>COUNTIFS(Percentuais!$HW$3:$HW$27,$A10,Percentuais!$A$3:$A$27,$G$8)</f>
        <v>0</v>
      </c>
      <c r="H10" s="4">
        <f>COUNTIFS(Percentuais!$HW$3:$HW$27,$A10,Percentuais!$A$3:$A$27,$H$8)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0.14285714285714285</v>
      </c>
      <c r="D11" s="45">
        <f t="shared" si="1"/>
        <v>0.14285714285714285</v>
      </c>
      <c r="E11" s="4">
        <f>COUNTIFS(Percentuais!$HW$3:$HW$27,$A11,Percentuais!$A$3:$A$27,$E$8)</f>
        <v>0</v>
      </c>
      <c r="F11" s="4">
        <f>COUNTIFS(Percentuais!$HW$3:$HW$27,$A11,Percentuais!$A$3:$A$27,$F$8)</f>
        <v>0</v>
      </c>
      <c r="G11" s="4">
        <f>COUNTIFS(Percentuais!$HW$3:$HW$27,$A11,Percentuais!$A$3:$A$27,$G$8)</f>
        <v>0</v>
      </c>
      <c r="H11" s="4">
        <f>COUNTIFS(Percentuais!$HW$3:$HW$27,$A11,Percentuais!$A$3:$A$27,$H$8)</f>
        <v>1</v>
      </c>
      <c r="I11" s="20"/>
    </row>
    <row r="12" spans="1:9" x14ac:dyDescent="0.2">
      <c r="A12" s="15" t="s">
        <v>2</v>
      </c>
      <c r="B12" s="45">
        <f t="shared" si="0"/>
        <v>0.14285714285714285</v>
      </c>
      <c r="C12" s="45">
        <f t="shared" si="2"/>
        <v>0</v>
      </c>
      <c r="D12" s="45">
        <f t="shared" si="1"/>
        <v>0.14285714285714285</v>
      </c>
      <c r="E12" s="4">
        <f>COUNTIFS(Percentuais!$HW$3:$HW$27,$A12,Percentuais!$A$3:$A$27,$E$8)</f>
        <v>0</v>
      </c>
      <c r="F12" s="4">
        <f>COUNTIFS(Percentuais!$HW$3:$HW$27,$A12,Percentuais!$A$3:$A$27,$F$8)</f>
        <v>0</v>
      </c>
      <c r="G12" s="4">
        <f>COUNTIFS(Percentuais!$HW$3:$HW$27,$A12,Percentuais!$A$3:$A$27,$G$8)</f>
        <v>1</v>
      </c>
      <c r="H12" s="4">
        <f>COUNTIFS(Percentuais!$HW$3:$HW$27,$A12,Percentuais!$A$3:$A$27,$H$8)</f>
        <v>0</v>
      </c>
      <c r="I12" s="17"/>
    </row>
    <row r="13" spans="1:9" x14ac:dyDescent="0.2">
      <c r="A13" s="15" t="s">
        <v>52</v>
      </c>
      <c r="B13" s="45">
        <f t="shared" si="0"/>
        <v>0.2857142857142857</v>
      </c>
      <c r="C13" s="45">
        <f t="shared" si="2"/>
        <v>0</v>
      </c>
      <c r="D13" s="45">
        <f t="shared" si="1"/>
        <v>0.2857142857142857</v>
      </c>
      <c r="E13" s="4">
        <f>COUNTIFS(Percentuais!$HW$3:$HW$27,$A13,Percentuais!$A$3:$A$27,$E$8)</f>
        <v>0</v>
      </c>
      <c r="F13" s="4">
        <f>COUNTIFS(Percentuais!$HW$3:$HW$27,$A13,Percentuais!$A$3:$A$27,$F$8)</f>
        <v>0</v>
      </c>
      <c r="G13" s="4">
        <f>COUNTIFS(Percentuais!$HW$3:$HW$27,$A13,Percentuais!$A$3:$A$27,$G$8)</f>
        <v>2</v>
      </c>
      <c r="H13" s="4">
        <f>COUNTIFS(Percentuais!$HW$3:$HW$27,$A13,Percentuais!$A$3:$A$27,$H$8)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COUNTIFS(Percentuais!$HW$3:$HW$27,$A14,Percentuais!$A$3:$A$27,$E$8)</f>
        <v>0</v>
      </c>
      <c r="F14" s="4">
        <f>COUNTIFS(Percentuais!$HW$3:$HW$27,$A14,Percentuais!$A$3:$A$27,$F$8)</f>
        <v>0</v>
      </c>
      <c r="G14" s="4">
        <f>COUNTIFS(Percentuais!$HW$3:$HW$27,$A14,Percentuais!$A$3:$A$27,$G$8)</f>
        <v>0</v>
      </c>
      <c r="H14" s="4">
        <f>COUNTIFS(Percentuais!$HW$3:$HW$27,$A14,Percentuais!$A$3:$A$27,$H$8)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5</v>
      </c>
      <c r="H15" s="29">
        <f t="shared" si="3"/>
        <v>2</v>
      </c>
      <c r="I15" s="30">
        <f>SUM(E15:H15)</f>
        <v>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35D8D-CBC2-4070-AC10-D5BD01E82756}">
  <sheetPr codeName="Planilha43"/>
  <dimension ref="A1:I20"/>
  <sheetViews>
    <sheetView topLeftCell="A3" zoomScale="60" zoomScaleNormal="6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TEXT(Percentuais!HX1,"0")</f>
        <v>QUESTÃO229</v>
      </c>
    </row>
    <row r="2" spans="1:9" x14ac:dyDescent="0.2">
      <c r="A2" s="55" t="str">
        <f>HLOOKUP(A1,Percentuais!$D$1:$KT$2,2,FALSE)</f>
        <v>Em relação às  Políticas e ações para a internacionalização, avalie: [A oferta de cursos de capacitação para disciplinas em língua inglesa]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0.14285714285714285</v>
      </c>
      <c r="C9" s="45">
        <f>$H9/$I$15</f>
        <v>0</v>
      </c>
      <c r="D9" s="45">
        <f>B9+C9</f>
        <v>0.14285714285714285</v>
      </c>
      <c r="E9" s="4">
        <f>COUNTIFS(Percentuais!$HX$3:$HX$27,$A9,Percentuais!$A$3:$A$27,$E$8)</f>
        <v>0</v>
      </c>
      <c r="F9" s="4">
        <f>COUNTIFS(Percentuais!$HX$3:$HX$27,$A9,Percentuais!$A$3:$A$27,$F$8)</f>
        <v>0</v>
      </c>
      <c r="G9" s="4">
        <f>COUNTIFS(Percentuais!$HX$3:$HX$27,$A9,Percentuais!$A$3:$A$27,$G$8)</f>
        <v>1</v>
      </c>
      <c r="H9" s="4">
        <f>COUNTIFS(Percentuais!$HX$3:$HX$27,$A9,Percentuais!$A$3:$A$27,$H$8)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COUNTIFS(Percentuais!$HX$3:$HX$27,$A10,Percentuais!$A$3:$A$27,$E$8)</f>
        <v>0</v>
      </c>
      <c r="F10" s="4">
        <f>COUNTIFS(Percentuais!$HX$3:$HX$27,$A10,Percentuais!$A$3:$A$27,$F$8)</f>
        <v>0</v>
      </c>
      <c r="G10" s="4">
        <f>COUNTIFS(Percentuais!$HX$3:$HX$27,$A10,Percentuais!$A$3:$A$27,$G$8)</f>
        <v>0</v>
      </c>
      <c r="H10" s="4">
        <f>COUNTIFS(Percentuais!$HX$3:$HX$27,$A10,Percentuais!$A$3:$A$27,$H$8)</f>
        <v>0</v>
      </c>
      <c r="I10" s="19"/>
    </row>
    <row r="11" spans="1:9" x14ac:dyDescent="0.2">
      <c r="A11" s="15" t="s">
        <v>1</v>
      </c>
      <c r="B11" s="45">
        <f t="shared" si="0"/>
        <v>0.14285714285714285</v>
      </c>
      <c r="C11" s="45">
        <f t="shared" ref="C11:C14" si="2">$H11/$I$15</f>
        <v>0.14285714285714285</v>
      </c>
      <c r="D11" s="45">
        <f t="shared" si="1"/>
        <v>0.2857142857142857</v>
      </c>
      <c r="E11" s="4">
        <f>COUNTIFS(Percentuais!$HX$3:$HX$27,$A11,Percentuais!$A$3:$A$27,$E$8)</f>
        <v>0</v>
      </c>
      <c r="F11" s="4">
        <f>COUNTIFS(Percentuais!$HX$3:$HX$27,$A11,Percentuais!$A$3:$A$27,$F$8)</f>
        <v>0</v>
      </c>
      <c r="G11" s="4">
        <f>COUNTIFS(Percentuais!$HX$3:$HX$27,$A11,Percentuais!$A$3:$A$27,$G$8)</f>
        <v>1</v>
      </c>
      <c r="H11" s="4">
        <f>COUNTIFS(Percentuais!$HX$3:$HX$27,$A11,Percentuais!$A$3:$A$27,$H$8)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0.14285714285714285</v>
      </c>
      <c r="D12" s="45">
        <f t="shared" si="1"/>
        <v>0.14285714285714285</v>
      </c>
      <c r="E12" s="4">
        <f>COUNTIFS(Percentuais!$HX$3:$HX$27,$A12,Percentuais!$A$3:$A$27,$E$8)</f>
        <v>0</v>
      </c>
      <c r="F12" s="4">
        <f>COUNTIFS(Percentuais!$HX$3:$HX$27,$A12,Percentuais!$A$3:$A$27,$F$8)</f>
        <v>0</v>
      </c>
      <c r="G12" s="4">
        <f>COUNTIFS(Percentuais!$HX$3:$HX$27,$A12,Percentuais!$A$3:$A$27,$G$8)</f>
        <v>0</v>
      </c>
      <c r="H12" s="4">
        <f>COUNTIFS(Percentuais!$HX$3:$HX$27,$A12,Percentuais!$A$3:$A$27,$H$8)</f>
        <v>1</v>
      </c>
      <c r="I12" s="17"/>
    </row>
    <row r="13" spans="1:9" x14ac:dyDescent="0.2">
      <c r="A13" s="15" t="s">
        <v>52</v>
      </c>
      <c r="B13" s="45">
        <f t="shared" si="0"/>
        <v>0.2857142857142857</v>
      </c>
      <c r="C13" s="45">
        <f t="shared" si="2"/>
        <v>0</v>
      </c>
      <c r="D13" s="45">
        <f t="shared" si="1"/>
        <v>0.2857142857142857</v>
      </c>
      <c r="E13" s="4">
        <f>COUNTIFS(Percentuais!$HX$3:$HX$27,$A13,Percentuais!$A$3:$A$27,$E$8)</f>
        <v>0</v>
      </c>
      <c r="F13" s="4">
        <f>COUNTIFS(Percentuais!$HX$3:$HX$27,$A13,Percentuais!$A$3:$A$27,$F$8)</f>
        <v>0</v>
      </c>
      <c r="G13" s="4">
        <f>COUNTIFS(Percentuais!$HX$3:$HX$27,$A13,Percentuais!$A$3:$A$27,$G$8)</f>
        <v>2</v>
      </c>
      <c r="H13" s="4">
        <f>COUNTIFS(Percentuais!$HX$3:$HX$27,$A13,Percentuais!$A$3:$A$27,$H$8)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0.14285714285714285</v>
      </c>
      <c r="C14" s="45">
        <f t="shared" si="2"/>
        <v>0</v>
      </c>
      <c r="D14" s="45">
        <f>B14+C14</f>
        <v>0.14285714285714285</v>
      </c>
      <c r="E14" s="4">
        <f>COUNTIFS(Percentuais!$HX$3:$HX$27,$A14,Percentuais!$A$3:$A$27,$E$8)</f>
        <v>0</v>
      </c>
      <c r="F14" s="4">
        <f>COUNTIFS(Percentuais!$HX$3:$HX$27,$A14,Percentuais!$A$3:$A$27,$F$8)</f>
        <v>0</v>
      </c>
      <c r="G14" s="4">
        <f>COUNTIFS(Percentuais!$HX$3:$HX$27,$A14,Percentuais!$A$3:$A$27,$G$8)</f>
        <v>1</v>
      </c>
      <c r="H14" s="4">
        <f>COUNTIFS(Percentuais!$HX$3:$HX$27,$A14,Percentuais!$A$3:$A$27,$H$8)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5</v>
      </c>
      <c r="H15" s="29">
        <f t="shared" si="3"/>
        <v>2</v>
      </c>
      <c r="I15" s="30">
        <f>SUM(E15:H15)</f>
        <v>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9316C-F6A7-423B-AD1D-4C8FC2260165}">
  <sheetPr codeName="Planilha44"/>
  <dimension ref="A1:I20"/>
  <sheetViews>
    <sheetView zoomScale="50" zoomScaleNormal="50" workbookViewId="0">
      <selection activeCell="F30" sqref="F3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TEXT(Percentuais!HY1,"0")</f>
        <v>QUESTÃO230</v>
      </c>
    </row>
    <row r="2" spans="1:9" x14ac:dyDescent="0.2">
      <c r="A2" s="55" t="str">
        <f>HLOOKUP(A1,Percentuais!$D$1:$KT$2,2,FALSE)</f>
        <v>Em relação às  Políticas e ações para a internacionalização, avalie: [A oferta de avaliações de proficiência em língua estrangeira]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0.14285714285714285</v>
      </c>
      <c r="C9" s="45">
        <f>$H9/$I$15</f>
        <v>0</v>
      </c>
      <c r="D9" s="45">
        <f>B9+C9</f>
        <v>0.14285714285714285</v>
      </c>
      <c r="E9" s="4">
        <f>COUNTIFS(Percentuais!$HY$3:$HY$27,$A9,Percentuais!$A$3:$A$27,$E$8)</f>
        <v>0</v>
      </c>
      <c r="F9" s="4">
        <f>COUNTIFS(Percentuais!$HY$3:$HY$27,$A9,Percentuais!$A$3:$A$27,$F$8)</f>
        <v>0</v>
      </c>
      <c r="G9" s="4">
        <f>COUNTIFS(Percentuais!$HY$3:$HY$27,$A9,Percentuais!$A$3:$A$27,$G$8)</f>
        <v>1</v>
      </c>
      <c r="H9" s="4">
        <f>COUNTIFS(Percentuais!$HY$3:$HY$27,$A9,Percentuais!$A$3:$A$27,$H$8)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COUNTIFS(Percentuais!$HY$3:$HY$27,$A10,Percentuais!$A$3:$A$27,$E$8)</f>
        <v>0</v>
      </c>
      <c r="F10" s="4">
        <f>COUNTIFS(Percentuais!$HY$3:$HY$27,$A10,Percentuais!$A$3:$A$27,$F$8)</f>
        <v>0</v>
      </c>
      <c r="G10" s="4">
        <f>COUNTIFS(Percentuais!$HY$3:$HY$27,$A10,Percentuais!$A$3:$A$27,$G$8)</f>
        <v>0</v>
      </c>
      <c r="H10" s="4">
        <f>COUNTIFS(Percentuais!$HY$3:$HY$27,$A10,Percentuais!$A$3:$A$27,$H$8)</f>
        <v>0</v>
      </c>
      <c r="I10" s="19"/>
    </row>
    <row r="11" spans="1:9" x14ac:dyDescent="0.2">
      <c r="A11" s="15" t="s">
        <v>1</v>
      </c>
      <c r="B11" s="45">
        <f t="shared" si="0"/>
        <v>0.14285714285714285</v>
      </c>
      <c r="C11" s="45">
        <f t="shared" ref="C11:C14" si="2">$H11/$I$15</f>
        <v>0.14285714285714285</v>
      </c>
      <c r="D11" s="45">
        <f t="shared" si="1"/>
        <v>0.2857142857142857</v>
      </c>
      <c r="E11" s="4">
        <f>COUNTIFS(Percentuais!$HY$3:$HY$27,$A11,Percentuais!$A$3:$A$27,$E$8)</f>
        <v>0</v>
      </c>
      <c r="F11" s="4">
        <f>COUNTIFS(Percentuais!$HY$3:$HY$27,$A11,Percentuais!$A$3:$A$27,$F$8)</f>
        <v>0</v>
      </c>
      <c r="G11" s="4">
        <f>COUNTIFS(Percentuais!$HY$3:$HY$27,$A11,Percentuais!$A$3:$A$27,$G$8)</f>
        <v>1</v>
      </c>
      <c r="H11" s="4">
        <f>COUNTIFS(Percentuais!$HY$3:$HY$27,$A11,Percentuais!$A$3:$A$27,$H$8)</f>
        <v>1</v>
      </c>
      <c r="I11" s="20"/>
    </row>
    <row r="12" spans="1:9" x14ac:dyDescent="0.2">
      <c r="A12" s="15" t="s">
        <v>2</v>
      </c>
      <c r="B12" s="45">
        <f t="shared" si="0"/>
        <v>0.14285714285714285</v>
      </c>
      <c r="C12" s="45">
        <f t="shared" si="2"/>
        <v>0.14285714285714285</v>
      </c>
      <c r="D12" s="45">
        <f t="shared" si="1"/>
        <v>0.2857142857142857</v>
      </c>
      <c r="E12" s="4">
        <f>COUNTIFS(Percentuais!$HY$3:$HY$27,$A12,Percentuais!$A$3:$A$27,$E$8)</f>
        <v>0</v>
      </c>
      <c r="F12" s="4">
        <f>COUNTIFS(Percentuais!$HY$3:$HY$27,$A12,Percentuais!$A$3:$A$27,$F$8)</f>
        <v>0</v>
      </c>
      <c r="G12" s="4">
        <f>COUNTIFS(Percentuais!$HY$3:$HY$27,$A12,Percentuais!$A$3:$A$27,$G$8)</f>
        <v>1</v>
      </c>
      <c r="H12" s="4">
        <f>COUNTIFS(Percentuais!$HY$3:$HY$27,$A12,Percentuais!$A$3:$A$27,$H$8)</f>
        <v>1</v>
      </c>
      <c r="I12" s="17"/>
    </row>
    <row r="13" spans="1:9" x14ac:dyDescent="0.2">
      <c r="A13" s="15" t="s">
        <v>52</v>
      </c>
      <c r="B13" s="45">
        <f t="shared" si="0"/>
        <v>0.14285714285714285</v>
      </c>
      <c r="C13" s="45">
        <f t="shared" si="2"/>
        <v>0</v>
      </c>
      <c r="D13" s="45">
        <f t="shared" si="1"/>
        <v>0.14285714285714285</v>
      </c>
      <c r="E13" s="4">
        <f>COUNTIFS(Percentuais!$HY$3:$HY$27,$A13,Percentuais!$A$3:$A$27,$E$8)</f>
        <v>0</v>
      </c>
      <c r="F13" s="4">
        <f>COUNTIFS(Percentuais!$HY$3:$HY$27,$A13,Percentuais!$A$3:$A$27,$F$8)</f>
        <v>0</v>
      </c>
      <c r="G13" s="4">
        <f>COUNTIFS(Percentuais!$HY$3:$HY$27,$A13,Percentuais!$A$3:$A$27,$G$8)</f>
        <v>1</v>
      </c>
      <c r="H13" s="4">
        <f>COUNTIFS(Percentuais!$HY$3:$HY$27,$A13,Percentuais!$A$3:$A$27,$H$8)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0.14285714285714285</v>
      </c>
      <c r="C14" s="45">
        <f t="shared" si="2"/>
        <v>0</v>
      </c>
      <c r="D14" s="45">
        <f>B14+C14</f>
        <v>0.14285714285714285</v>
      </c>
      <c r="E14" s="4">
        <f>COUNTIFS(Percentuais!$HY$3:$HY$27,$A14,Percentuais!$A$3:$A$27,$E$8)</f>
        <v>0</v>
      </c>
      <c r="F14" s="4">
        <f>COUNTIFS(Percentuais!$HY$3:$HY$27,$A14,Percentuais!$A$3:$A$27,$F$8)</f>
        <v>0</v>
      </c>
      <c r="G14" s="4">
        <f>COUNTIFS(Percentuais!$HY$3:$HY$27,$A14,Percentuais!$A$3:$A$27,$G$8)</f>
        <v>1</v>
      </c>
      <c r="H14" s="4">
        <f>COUNTIFS(Percentuais!$HY$3:$HY$27,$A14,Percentuais!$A$3:$A$27,$H$8)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5</v>
      </c>
      <c r="H15" s="29">
        <f t="shared" si="3"/>
        <v>2</v>
      </c>
      <c r="I15" s="30">
        <f>SUM(E15:H15)</f>
        <v>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39E7F-C61C-4B10-A8AD-C7F10B008B36}">
  <sheetPr codeName="Planilha45"/>
  <dimension ref="A1:I20"/>
  <sheetViews>
    <sheetView topLeftCell="A5" zoomScale="140" zoomScaleNormal="140" workbookViewId="0">
      <selection activeCell="I19" sqref="I1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TEXT(Percentuais!HZ1,"0")</f>
        <v>QUESTÃO231</v>
      </c>
    </row>
    <row r="2" spans="1:9" x14ac:dyDescent="0.2">
      <c r="A2" s="55" t="str">
        <f>HLOOKUP(A1,Percentuais!$D$1:$KT$2,2,FALSE)</f>
        <v>Em relação às  Políticas e ações para a internacionalização, avalie: [A oferta de cursos de língua portuguesa para estrangeiros]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0.2857142857142857</v>
      </c>
      <c r="C9" s="45">
        <f>$H9/$I$15</f>
        <v>0</v>
      </c>
      <c r="D9" s="45">
        <f>B9+C9</f>
        <v>0.2857142857142857</v>
      </c>
      <c r="E9" s="4">
        <f>COUNTIFS(Percentuais!$HZ$3:$HZ$27,$A9,Percentuais!$A$3:$A$27,$E$8)</f>
        <v>0</v>
      </c>
      <c r="F9" s="4">
        <f>COUNTIFS(Percentuais!$HZ$3:$HZ$27,$A9,Percentuais!$A$3:$A$27,$F$8)</f>
        <v>0</v>
      </c>
      <c r="G9" s="4">
        <f>COUNTIFS(Percentuais!$HZ$3:$HZ$27,$A9,Percentuais!$A$3:$A$27,$G$8)</f>
        <v>2</v>
      </c>
      <c r="H9" s="4">
        <f>COUNTIFS(Percentuais!$HZ$3:$HZ$27,$A9,Percentuais!$A$3:$A$27,$H$8)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COUNTIFS(Percentuais!$HZ$3:$HZ$27,$A10,Percentuais!$A$3:$A$27,$E$8)</f>
        <v>0</v>
      </c>
      <c r="F10" s="4">
        <f>COUNTIFS(Percentuais!$HZ$3:$HZ$27,$A10,Percentuais!$A$3:$A$27,$F$8)</f>
        <v>0</v>
      </c>
      <c r="G10" s="4">
        <f>COUNTIFS(Percentuais!$HZ$3:$HZ$27,$A10,Percentuais!$A$3:$A$27,$G$8)</f>
        <v>0</v>
      </c>
      <c r="H10" s="4">
        <f>COUNTIFS(Percentuais!$HZ$3:$HZ$27,$A10,Percentuais!$A$3:$A$27,$H$8)</f>
        <v>0</v>
      </c>
      <c r="I10" s="19"/>
    </row>
    <row r="11" spans="1:9" x14ac:dyDescent="0.2">
      <c r="A11" s="15" t="s">
        <v>1</v>
      </c>
      <c r="B11" s="45">
        <f t="shared" si="0"/>
        <v>0.14285714285714285</v>
      </c>
      <c r="C11" s="45">
        <f t="shared" ref="C11:C14" si="2">$H11/$I$15</f>
        <v>0.14285714285714285</v>
      </c>
      <c r="D11" s="45">
        <f t="shared" si="1"/>
        <v>0.2857142857142857</v>
      </c>
      <c r="E11" s="4">
        <f>COUNTIFS(Percentuais!$HZ$3:$HZ$27,$A11,Percentuais!$A$3:$A$27,$E$8)</f>
        <v>0</v>
      </c>
      <c r="F11" s="4">
        <f>COUNTIFS(Percentuais!$HZ$3:$HZ$27,$A11,Percentuais!$A$3:$A$27,$F$8)</f>
        <v>0</v>
      </c>
      <c r="G11" s="4">
        <f>COUNTIFS(Percentuais!$HZ$3:$HZ$27,$A11,Percentuais!$A$3:$A$27,$G$8)</f>
        <v>1</v>
      </c>
      <c r="H11" s="4">
        <f>COUNTIFS(Percentuais!$HZ$3:$HZ$27,$A11,Percentuais!$A$3:$A$27,$H$8)</f>
        <v>1</v>
      </c>
      <c r="I11" s="20"/>
    </row>
    <row r="12" spans="1:9" x14ac:dyDescent="0.2">
      <c r="A12" s="15" t="s">
        <v>2</v>
      </c>
      <c r="B12" s="45">
        <f t="shared" si="0"/>
        <v>0.14285714285714285</v>
      </c>
      <c r="C12" s="45">
        <f t="shared" si="2"/>
        <v>0.14285714285714285</v>
      </c>
      <c r="D12" s="45">
        <f t="shared" si="1"/>
        <v>0.2857142857142857</v>
      </c>
      <c r="E12" s="4">
        <f>COUNTIFS(Percentuais!$HZ$3:$HZ$27,$A12,Percentuais!$A$3:$A$27,$E$8)</f>
        <v>0</v>
      </c>
      <c r="F12" s="4">
        <f>COUNTIFS(Percentuais!$HZ$3:$HZ$27,$A12,Percentuais!$A$3:$A$27,$F$8)</f>
        <v>0</v>
      </c>
      <c r="G12" s="4">
        <f>COUNTIFS(Percentuais!$HZ$3:$HZ$27,$A12,Percentuais!$A$3:$A$27,$G$8)</f>
        <v>1</v>
      </c>
      <c r="H12" s="4">
        <f>COUNTIFS(Percentuais!$HZ$3:$HZ$27,$A12,Percentuais!$A$3:$A$27,$H$8)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COUNTIFS(Percentuais!$HZ$3:$HZ$27,$A13,Percentuais!$A$3:$A$27,$E$8)</f>
        <v>0</v>
      </c>
      <c r="F13" s="4">
        <f>COUNTIFS(Percentuais!$HZ$3:$HZ$27,$A13,Percentuais!$A$3:$A$27,$F$8)</f>
        <v>0</v>
      </c>
      <c r="G13" s="4">
        <f>COUNTIFS(Percentuais!$HZ$3:$HZ$27,$A13,Percentuais!$A$3:$A$27,$G$8)</f>
        <v>0</v>
      </c>
      <c r="H13" s="4">
        <f>COUNTIFS(Percentuais!$HZ$3:$HZ$27,$A13,Percentuais!$A$3:$A$27,$H$8)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0.14285714285714285</v>
      </c>
      <c r="C14" s="45">
        <f t="shared" si="2"/>
        <v>0</v>
      </c>
      <c r="D14" s="45">
        <f>B14+C14</f>
        <v>0.14285714285714285</v>
      </c>
      <c r="E14" s="4">
        <f>COUNTIFS(Percentuais!$HZ$3:$HZ$27,$A14,Percentuais!$A$3:$A$27,$E$8)</f>
        <v>0</v>
      </c>
      <c r="F14" s="4">
        <f>COUNTIFS(Percentuais!$HZ$3:$HZ$27,$A14,Percentuais!$A$3:$A$27,$F$8)</f>
        <v>0</v>
      </c>
      <c r="G14" s="4">
        <f>COUNTIFS(Percentuais!$HZ$3:$HZ$27,$A14,Percentuais!$A$3:$A$27,$G$8)</f>
        <v>1</v>
      </c>
      <c r="H14" s="4">
        <f>COUNTIFS(Percentuais!$HZ$3:$HZ$27,$A14,Percentuais!$A$3:$A$27,$H$8)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5</v>
      </c>
      <c r="H15" s="29">
        <f t="shared" si="3"/>
        <v>2</v>
      </c>
      <c r="I15" s="30">
        <f>SUM(E15:H15)</f>
        <v>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3B057-EF57-4013-A903-A9C20221B96E}">
  <sheetPr codeName="Planilha46"/>
  <dimension ref="A1:I20"/>
  <sheetViews>
    <sheetView view="pageBreakPreview" zoomScale="50" zoomScaleNormal="110" zoomScaleSheetLayoutView="5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TEXT(Percentuais!IA1,"0")</f>
        <v>QUESTÃO232</v>
      </c>
    </row>
    <row r="2" spans="1:9" x14ac:dyDescent="0.2">
      <c r="A2" s="55" t="str">
        <f>HLOOKUP(A1,Percentuais!$D$1:$KT$2,2,FALSE)</f>
        <v>Em relação às  Políticas e ações para a internacionalização, avalie: [O apoio à  escrita de artigos científicos em língua inglesa]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0.14285714285714285</v>
      </c>
      <c r="C9" s="45">
        <f>$H9/$I$15</f>
        <v>0</v>
      </c>
      <c r="D9" s="45">
        <f>B9+C9</f>
        <v>0.14285714285714285</v>
      </c>
      <c r="E9" s="4">
        <f>COUNTIFS(Percentuais!$IA$3:$IA$27,$A9,Percentuais!$A$3:$A$27,$E$8)</f>
        <v>0</v>
      </c>
      <c r="F9" s="4">
        <f>COUNTIFS(Percentuais!$IA$3:$IA$27,$A9,Percentuais!$A$3:$A$27,$F$8)</f>
        <v>0</v>
      </c>
      <c r="G9" s="4">
        <f>COUNTIFS(Percentuais!$IA$3:$IA$27,$A9,Percentuais!$A$3:$A$27,$G$8)</f>
        <v>1</v>
      </c>
      <c r="H9" s="4">
        <f>COUNTIFS(Percentuais!$IA$3:$IA$27,$A9,Percentuais!$A$3:$A$27,$H$8)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0.14285714285714285</v>
      </c>
      <c r="C10" s="45">
        <f>$H10/$I$15</f>
        <v>0</v>
      </c>
      <c r="D10" s="45">
        <f t="shared" ref="D10:D13" si="1">B10+C10</f>
        <v>0.14285714285714285</v>
      </c>
      <c r="E10" s="4">
        <f>COUNTIFS(Percentuais!$IA$3:$IA$27,$A10,Percentuais!$A$3:$A$27,$E$8)</f>
        <v>0</v>
      </c>
      <c r="F10" s="4">
        <f>COUNTIFS(Percentuais!$IA$3:$IA$27,$A10,Percentuais!$A$3:$A$27,$F$8)</f>
        <v>0</v>
      </c>
      <c r="G10" s="4">
        <f>COUNTIFS(Percentuais!$IA$3:$IA$27,$A10,Percentuais!$A$3:$A$27,$G$8)</f>
        <v>1</v>
      </c>
      <c r="H10" s="4">
        <f>COUNTIFS(Percentuais!$IA$3:$IA$27,$A10,Percentuais!$A$3:$A$27,$H$8)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0.14285714285714285</v>
      </c>
      <c r="D11" s="45">
        <f t="shared" si="1"/>
        <v>0.14285714285714285</v>
      </c>
      <c r="E11" s="4">
        <f>COUNTIFS(Percentuais!$IA$3:$IA$27,$A11,Percentuais!$A$3:$A$27,$E$8)</f>
        <v>0</v>
      </c>
      <c r="F11" s="4">
        <f>COUNTIFS(Percentuais!$IA$3:$IA$27,$A11,Percentuais!$A$3:$A$27,$F$8)</f>
        <v>0</v>
      </c>
      <c r="G11" s="4">
        <f>COUNTIFS(Percentuais!$IA$3:$IA$27,$A11,Percentuais!$A$3:$A$27,$G$8)</f>
        <v>0</v>
      </c>
      <c r="H11" s="4">
        <f>COUNTIFS(Percentuais!$IA$3:$IA$27,$A11,Percentuais!$A$3:$A$27,$H$8)</f>
        <v>1</v>
      </c>
      <c r="I11" s="20"/>
    </row>
    <row r="12" spans="1:9" x14ac:dyDescent="0.2">
      <c r="A12" s="15" t="s">
        <v>2</v>
      </c>
      <c r="B12" s="45">
        <f t="shared" si="0"/>
        <v>0.14285714285714285</v>
      </c>
      <c r="C12" s="45">
        <f t="shared" si="2"/>
        <v>0.14285714285714285</v>
      </c>
      <c r="D12" s="45">
        <f t="shared" si="1"/>
        <v>0.2857142857142857</v>
      </c>
      <c r="E12" s="4">
        <f>COUNTIFS(Percentuais!$IA$3:$IA$27,$A12,Percentuais!$A$3:$A$27,$E$8)</f>
        <v>0</v>
      </c>
      <c r="F12" s="4">
        <f>COUNTIFS(Percentuais!$IA$3:$IA$27,$A12,Percentuais!$A$3:$A$27,$F$8)</f>
        <v>0</v>
      </c>
      <c r="G12" s="4">
        <f>COUNTIFS(Percentuais!$IA$3:$IA$27,$A12,Percentuais!$A$3:$A$27,$G$8)</f>
        <v>1</v>
      </c>
      <c r="H12" s="4">
        <f>COUNTIFS(Percentuais!$IA$3:$IA$27,$A12,Percentuais!$A$3:$A$27,$H$8)</f>
        <v>1</v>
      </c>
      <c r="I12" s="17"/>
    </row>
    <row r="13" spans="1:9" x14ac:dyDescent="0.2">
      <c r="A13" s="15" t="s">
        <v>52</v>
      </c>
      <c r="B13" s="45">
        <f t="shared" si="0"/>
        <v>0.2857142857142857</v>
      </c>
      <c r="C13" s="45">
        <f t="shared" si="2"/>
        <v>0</v>
      </c>
      <c r="D13" s="45">
        <f t="shared" si="1"/>
        <v>0.2857142857142857</v>
      </c>
      <c r="E13" s="4">
        <f>COUNTIFS(Percentuais!$IA$3:$IA$27,$A13,Percentuais!$A$3:$A$27,$E$8)</f>
        <v>0</v>
      </c>
      <c r="F13" s="4">
        <f>COUNTIFS(Percentuais!$IA$3:$IA$27,$A13,Percentuais!$A$3:$A$27,$F$8)</f>
        <v>0</v>
      </c>
      <c r="G13" s="4">
        <f>COUNTIFS(Percentuais!$IA$3:$IA$27,$A13,Percentuais!$A$3:$A$27,$G$8)</f>
        <v>2</v>
      </c>
      <c r="H13" s="4">
        <f>COUNTIFS(Percentuais!$IA$3:$IA$27,$A13,Percentuais!$A$3:$A$27,$H$8)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COUNTIFS(Percentuais!$IA$3:$IA$27,$A14,Percentuais!$A$3:$A$27,$E$8)</f>
        <v>0</v>
      </c>
      <c r="F14" s="4">
        <f>COUNTIFS(Percentuais!$IA$3:$IA$27,$A14,Percentuais!$A$3:$A$27,$F$8)</f>
        <v>0</v>
      </c>
      <c r="G14" s="4">
        <f>COUNTIFS(Percentuais!$IA$3:$IA$27,$A14,Percentuais!$A$3:$A$27,$G$8)</f>
        <v>0</v>
      </c>
      <c r="H14" s="4">
        <f>COUNTIFS(Percentuais!$IA$3:$IA$27,$A14,Percentuais!$A$3:$A$27,$H$8)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5</v>
      </c>
      <c r="H15" s="29">
        <f t="shared" si="3"/>
        <v>2</v>
      </c>
      <c r="I15" s="30">
        <f>SUM(E15:H15)</f>
        <v>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6CF96-6A22-4073-8EF9-593CB59FDD41}">
  <sheetPr codeName="Planilha47"/>
  <dimension ref="A1:I20"/>
  <sheetViews>
    <sheetView zoomScale="40" zoomScaleNormal="40" workbookViewId="0">
      <selection activeCell="AS29" sqref="AS2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TEXT(Percentuais!IB1,"0")</f>
        <v>QUESTÃO233</v>
      </c>
    </row>
    <row r="2" spans="1:9" x14ac:dyDescent="0.2">
      <c r="A2" s="55" t="str">
        <f>HLOOKUP(A1,Percentuais!$D$1:$KT$2,2,FALSE)</f>
        <v>Em relação às  Políticas e ações para a internacionalização, avalie: [O Centro de Assessoria de Publicação Acadêmica (CAPA)]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0.2857142857142857</v>
      </c>
      <c r="C9" s="45">
        <f>$H9/$I$15</f>
        <v>0</v>
      </c>
      <c r="D9" s="45">
        <f>B9+C9</f>
        <v>0.2857142857142857</v>
      </c>
      <c r="E9" s="4">
        <f>COUNTIFS(Percentuais!$IB$3:$IB$27,$A9,Percentuais!$A$3:$A$27,$E$8)</f>
        <v>0</v>
      </c>
      <c r="F9" s="4">
        <f>COUNTIFS(Percentuais!$IB$3:$IB$27,$A9,Percentuais!$A$3:$A$27,$F$8)</f>
        <v>0</v>
      </c>
      <c r="G9" s="4">
        <f>COUNTIFS(Percentuais!$IB$3:$IB$27,$A9,Percentuais!$A$3:$A$27,$G$8)</f>
        <v>2</v>
      </c>
      <c r="H9" s="4">
        <f>COUNTIFS(Percentuais!$IB$3:$IB$27,$A9,Percentuais!$A$3:$A$27,$H$8)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COUNTIFS(Percentuais!$IB$3:$IB$27,$A10,Percentuais!$A$3:$A$27,$E$8)</f>
        <v>0</v>
      </c>
      <c r="F10" s="4">
        <f>COUNTIFS(Percentuais!$IB$3:$IB$27,$A10,Percentuais!$A$3:$A$27,$F$8)</f>
        <v>0</v>
      </c>
      <c r="G10" s="4">
        <f>COUNTIFS(Percentuais!$IB$3:$IB$27,$A10,Percentuais!$A$3:$A$27,$G$8)</f>
        <v>0</v>
      </c>
      <c r="H10" s="4">
        <f>COUNTIFS(Percentuais!$IB$3:$IB$27,$A10,Percentuais!$A$3:$A$27,$H$8)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0.14285714285714285</v>
      </c>
      <c r="D11" s="45">
        <f t="shared" si="1"/>
        <v>0.14285714285714285</v>
      </c>
      <c r="E11" s="4">
        <f>COUNTIFS(Percentuais!$IB$3:$IB$27,$A11,Percentuais!$A$3:$A$27,$E$8)</f>
        <v>0</v>
      </c>
      <c r="F11" s="4">
        <f>COUNTIFS(Percentuais!$IB$3:$IB$27,$A11,Percentuais!$A$3:$A$27,$F$8)</f>
        <v>0</v>
      </c>
      <c r="G11" s="4">
        <f>COUNTIFS(Percentuais!$IB$3:$IB$27,$A11,Percentuais!$A$3:$A$27,$G$8)</f>
        <v>0</v>
      </c>
      <c r="H11" s="4">
        <f>COUNTIFS(Percentuais!$IB$3:$IB$27,$A11,Percentuais!$A$3:$A$27,$H$8)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COUNTIFS(Percentuais!$IB$3:$IB$27,$A12,Percentuais!$A$3:$A$27,$E$8)</f>
        <v>0</v>
      </c>
      <c r="F12" s="4">
        <f>COUNTIFS(Percentuais!$IB$3:$IB$27,$A12,Percentuais!$A$3:$A$27,$F$8)</f>
        <v>0</v>
      </c>
      <c r="G12" s="4">
        <f>COUNTIFS(Percentuais!$IB$3:$IB$27,$A12,Percentuais!$A$3:$A$27,$G$8)</f>
        <v>0</v>
      </c>
      <c r="H12" s="4">
        <f>COUNTIFS(Percentuais!$IB$3:$IB$27,$A12,Percentuais!$A$3:$A$27,$H$8)</f>
        <v>0</v>
      </c>
      <c r="I12" s="17"/>
    </row>
    <row r="13" spans="1:9" x14ac:dyDescent="0.2">
      <c r="A13" s="15" t="s">
        <v>52</v>
      </c>
      <c r="B13" s="45">
        <f t="shared" si="0"/>
        <v>0.2857142857142857</v>
      </c>
      <c r="C13" s="45">
        <f t="shared" si="2"/>
        <v>0</v>
      </c>
      <c r="D13" s="45">
        <f t="shared" si="1"/>
        <v>0.2857142857142857</v>
      </c>
      <c r="E13" s="4">
        <f>COUNTIFS(Percentuais!$IB$3:$IB$27,$A13,Percentuais!$A$3:$A$27,$E$8)</f>
        <v>0</v>
      </c>
      <c r="F13" s="4">
        <f>COUNTIFS(Percentuais!$IB$3:$IB$27,$A13,Percentuais!$A$3:$A$27,$F$8)</f>
        <v>0</v>
      </c>
      <c r="G13" s="4">
        <f>COUNTIFS(Percentuais!$IB$3:$IB$27,$A13,Percentuais!$A$3:$A$27,$G$8)</f>
        <v>2</v>
      </c>
      <c r="H13" s="4">
        <f>COUNTIFS(Percentuais!$IB$3:$IB$27,$A13,Percentuais!$A$3:$A$27,$H$8)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0.14285714285714285</v>
      </c>
      <c r="C14" s="45">
        <f t="shared" si="2"/>
        <v>0.14285714285714285</v>
      </c>
      <c r="D14" s="45">
        <f>B14+C14</f>
        <v>0.2857142857142857</v>
      </c>
      <c r="E14" s="4">
        <f>COUNTIFS(Percentuais!$IB$3:$IB$27,$A14,Percentuais!$A$3:$A$27,$E$8)</f>
        <v>0</v>
      </c>
      <c r="F14" s="4">
        <f>COUNTIFS(Percentuais!$IB$3:$IB$27,$A14,Percentuais!$A$3:$A$27,$F$8)</f>
        <v>0</v>
      </c>
      <c r="G14" s="4">
        <f>COUNTIFS(Percentuais!$IB$3:$IB$27,$A14,Percentuais!$A$3:$A$27,$G$8)</f>
        <v>1</v>
      </c>
      <c r="H14" s="4">
        <f>COUNTIFS(Percentuais!$IB$3:$IB$27,$A14,Percentuais!$A$3:$A$27,$H$8)</f>
        <v>1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5</v>
      </c>
      <c r="H15" s="29">
        <f t="shared" si="3"/>
        <v>2</v>
      </c>
      <c r="I15" s="30">
        <f>SUM(E15:H15)</f>
        <v>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C3F45-A86A-431A-862A-79E2D64F1DBB}">
  <sheetPr codeName="Planilha48"/>
  <dimension ref="A1:I18"/>
  <sheetViews>
    <sheetView topLeftCell="A5" zoomScale="60" zoomScaleNormal="60" workbookViewId="0">
      <selection activeCell="AB27" sqref="AB2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TEXT(Percentuais!IC1,"0")</f>
        <v>QUESTÃO234</v>
      </c>
    </row>
    <row r="2" spans="1:9" x14ac:dyDescent="0.2">
      <c r="A2" s="55" t="str">
        <f>HLOOKUP(A1,Percentuais!$D$1:$KV$2,2,FALSE)</f>
        <v>Para avaliar os objetivos e as ações para a Inovação  tecnológica, escolha Sim; para prosseguir, escolha Não: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0</v>
      </c>
      <c r="C10" s="43">
        <f>$H10/$I$12</f>
        <v>0.16</v>
      </c>
      <c r="D10" s="43">
        <f>B10+C10</f>
        <v>0.16</v>
      </c>
      <c r="E10" s="23">
        <f>COUNTIFS(Percentuais!$IC$3:$IC$27,$A10,Percentuais!$A$3:$A$27,$E$9)</f>
        <v>0</v>
      </c>
      <c r="F10" s="23">
        <f>COUNTIFS(Percentuais!$IC$3:$IC$27,$A10,Percentuais!$A$3:$A$27,$F$9)</f>
        <v>0</v>
      </c>
      <c r="G10" s="23">
        <f>COUNTIFS(Percentuais!$IC$3:$IC$27,$A10,Percentuais!$A$3:$A$27,$G$9)</f>
        <v>0</v>
      </c>
      <c r="H10" s="23">
        <f>COUNTIFS(Percentuais!$IC$3:$IC$27,$A10,Percentuais!$A$3:$A$27,$H$9)</f>
        <v>4</v>
      </c>
      <c r="I10" s="24"/>
    </row>
    <row r="11" spans="1:9" x14ac:dyDescent="0.2">
      <c r="A11" s="22" t="s">
        <v>18</v>
      </c>
      <c r="B11" s="43">
        <f>(E11+F11+G11)/$I$12</f>
        <v>0.52</v>
      </c>
      <c r="C11" s="43">
        <f>$H11/$I$12</f>
        <v>0.32</v>
      </c>
      <c r="D11" s="43">
        <f t="shared" ref="D11" si="0">B11+C11</f>
        <v>0.84000000000000008</v>
      </c>
      <c r="E11" s="23">
        <f>COUNTIFS(Percentuais!$IC$3:$IC$27,$A11,Percentuais!$A$3:$A$27,$E$9)</f>
        <v>0</v>
      </c>
      <c r="F11" s="23">
        <f>COUNTIFS(Percentuais!$IC$3:$IC$27,$A11,Percentuais!$A$3:$A$27,$F$9)</f>
        <v>0</v>
      </c>
      <c r="G11" s="23">
        <f>COUNTIFS(Percentuais!$IC$3:$IC$27,$A11,Percentuais!$A$3:$A$27,$G$9)</f>
        <v>13</v>
      </c>
      <c r="H11" s="23">
        <f>COUNTIFS(Percentuais!$IC$3:$IC$27,$A11,Percentuais!$A$3:$A$27,$H$9)</f>
        <v>8</v>
      </c>
      <c r="I11" s="25"/>
    </row>
    <row r="12" spans="1:9" x14ac:dyDescent="0.2">
      <c r="A12" s="21"/>
      <c r="B12" s="44">
        <f t="shared" ref="B12:H12" si="1">SUM(B10:B11)</f>
        <v>0.52</v>
      </c>
      <c r="C12" s="44">
        <f t="shared" si="1"/>
        <v>0.48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13</v>
      </c>
      <c r="H12" s="27">
        <f t="shared" si="1"/>
        <v>12</v>
      </c>
      <c r="I12" s="28">
        <f>SUM(E12:H12)</f>
        <v>25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6B361-9C61-4B2C-8736-03620ABA02C1}">
  <sheetPr codeName="Planilha49"/>
  <dimension ref="A1:I20"/>
  <sheetViews>
    <sheetView zoomScale="40" zoomScaleNormal="40" zoomScaleSheetLayoutView="20" workbookViewId="0">
      <selection activeCell="G19" sqref="G1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TEXT(Percentuais!ID1,"0")</f>
        <v>QUESTÃO235</v>
      </c>
    </row>
    <row r="2" spans="1:9" x14ac:dyDescent="0.2">
      <c r="A2" s="55" t="str">
        <f>HLOOKUP(A1,Percentuais!$D$1:$KT$2,2,FALSE)</f>
        <v>Avalie as  Políticas e ações planejadas para a Inovação  tecnológica: [Políticas de incentivo à  inovação tecnológica]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COUNTIFS(Percentuais!$ID$3:$ID$27,$A9,Percentuais!$A$3:$A$27,$E$8)</f>
        <v>0</v>
      </c>
      <c r="F9" s="4">
        <f>COUNTIFS(Percentuais!$ID$3:$ID$27,$A9,Percentuais!$A$3:$A$27,$F$8)</f>
        <v>0</v>
      </c>
      <c r="G9" s="4">
        <f>COUNTIFS(Percentuais!$ID$3:$ID$27,$A9,Percentuais!$A$3:$A$27,$G$8)</f>
        <v>0</v>
      </c>
      <c r="H9" s="4">
        <f>COUNTIFS(Percentuais!$ID$3:$ID$27,$A9,Percentuais!$A$3:$A$27,$H$8)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0.75</v>
      </c>
      <c r="D10" s="45">
        <f t="shared" ref="D10:D13" si="1">B10+C10</f>
        <v>0.75</v>
      </c>
      <c r="E10" s="4">
        <f>COUNTIFS(Percentuais!$ID$3:$ID$27,$A10,Percentuais!$A$3:$A$27,$E$8)</f>
        <v>0</v>
      </c>
      <c r="F10" s="4">
        <f>COUNTIFS(Percentuais!$ID$3:$ID$27,$A10,Percentuais!$A$3:$A$27,$F$8)</f>
        <v>0</v>
      </c>
      <c r="G10" s="4">
        <f>COUNTIFS(Percentuais!$ID$3:$ID$27,$A10,Percentuais!$A$3:$A$27,$G$8)</f>
        <v>0</v>
      </c>
      <c r="H10" s="4">
        <f>COUNTIFS(Percentuais!$ID$3:$ID$27,$A10,Percentuais!$A$3:$A$27,$H$8)</f>
        <v>3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0.25</v>
      </c>
      <c r="D11" s="45">
        <f t="shared" si="1"/>
        <v>0.25</v>
      </c>
      <c r="E11" s="4">
        <f>COUNTIFS(Percentuais!$ID$3:$ID$27,$A11,Percentuais!$A$3:$A$27,$E$8)</f>
        <v>0</v>
      </c>
      <c r="F11" s="4">
        <f>COUNTIFS(Percentuais!$ID$3:$ID$27,$A11,Percentuais!$A$3:$A$27,$F$8)</f>
        <v>0</v>
      </c>
      <c r="G11" s="4">
        <f>COUNTIFS(Percentuais!$ID$3:$ID$27,$A11,Percentuais!$A$3:$A$27,$G$8)</f>
        <v>0</v>
      </c>
      <c r="H11" s="4">
        <f>COUNTIFS(Percentuais!$ID$3:$ID$27,$A11,Percentuais!$A$3:$A$27,$H$8)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COUNTIFS(Percentuais!$ID$3:$ID$27,$A12,Percentuais!$A$3:$A$27,$E$8)</f>
        <v>0</v>
      </c>
      <c r="F12" s="4">
        <f>COUNTIFS(Percentuais!$ID$3:$ID$27,$A12,Percentuais!$A$3:$A$27,$F$8)</f>
        <v>0</v>
      </c>
      <c r="G12" s="4">
        <f>COUNTIFS(Percentuais!$ID$3:$ID$27,$A12,Percentuais!$A$3:$A$27,$G$8)</f>
        <v>0</v>
      </c>
      <c r="H12" s="4">
        <f>COUNTIFS(Percentuais!$ID$3:$ID$27,$A12,Percentuais!$A$3:$A$27,$H$8)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COUNTIFS(Percentuais!$ID$3:$ID$27,$A13,Percentuais!$A$3:$A$27,$E$8)</f>
        <v>0</v>
      </c>
      <c r="F13" s="4">
        <f>COUNTIFS(Percentuais!$ID$3:$ID$27,$A13,Percentuais!$A$3:$A$27,$F$8)</f>
        <v>0</v>
      </c>
      <c r="G13" s="4">
        <f>COUNTIFS(Percentuais!$ID$3:$ID$27,$A13,Percentuais!$A$3:$A$27,$G$8)</f>
        <v>0</v>
      </c>
      <c r="H13" s="4">
        <f>COUNTIFS(Percentuais!$ID$3:$ID$27,$A13,Percentuais!$A$3:$A$27,$H$8)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COUNTIFS(Percentuais!$ID$3:$ID$27,$A14,Percentuais!$A$3:$A$27,$E$8)</f>
        <v>0</v>
      </c>
      <c r="F14" s="4">
        <f>COUNTIFS(Percentuais!$ID$3:$ID$27,$A14,Percentuais!$A$3:$A$27,$F$8)</f>
        <v>0</v>
      </c>
      <c r="G14" s="4">
        <f>COUNTIFS(Percentuais!$ID$3:$ID$27,$A14,Percentuais!$A$3:$A$27,$G$8)</f>
        <v>0</v>
      </c>
      <c r="H14" s="4">
        <f>COUNTIFS(Percentuais!$ID$3:$ID$27,$A14,Percentuais!$A$3:$A$27,$H$8)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4</v>
      </c>
      <c r="I15" s="30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7EA6F-F7EE-434D-A15C-A2A288649C24}">
  <sheetPr codeName="Planilha50"/>
  <dimension ref="A1:I20"/>
  <sheetViews>
    <sheetView topLeftCell="A7" zoomScale="60" zoomScaleNormal="60" workbookViewId="0">
      <selection activeCell="F27" sqref="F26:F2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TEXT(Percentuais!IE1,"0")</f>
        <v>QUESTÃO236</v>
      </c>
    </row>
    <row r="2" spans="1:9" x14ac:dyDescent="0.2">
      <c r="A2" s="55" t="str">
        <f>HLOOKUP(A1,Percentuais!$D$1:$KT$2,2,FALSE)</f>
        <v>Avalie as  Políticas e ações planejadas para a Inovação  tecnológica: [Parcerias para promoção de inovação tecnológica]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COUNTIFS(Percentuais!$IE$3:$IE$27,$A9,Percentuais!$A$3:$A$27,$E$8)</f>
        <v>0</v>
      </c>
      <c r="F9" s="4">
        <f>COUNTIFS(Percentuais!$IE$3:$IE$27,$A9,Percentuais!$A$3:$A$27,$F$8)</f>
        <v>0</v>
      </c>
      <c r="G9" s="4">
        <f>COUNTIFS(Percentuais!$IE$3:$IE$27,$A9,Percentuais!$A$3:$A$27,$G$8)</f>
        <v>0</v>
      </c>
      <c r="H9" s="4">
        <f>COUNTIFS(Percentuais!$IE$3:$IE$27,$A9,Percentuais!$A$3:$A$27,$H$8)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0.5</v>
      </c>
      <c r="D10" s="45">
        <f t="shared" ref="D10:D13" si="1">B10+C10</f>
        <v>0.5</v>
      </c>
      <c r="E10" s="4">
        <f>COUNTIFS(Percentuais!$IE$3:$IE$27,$A10,Percentuais!$A$3:$A$27,$E$8)</f>
        <v>0</v>
      </c>
      <c r="F10" s="4">
        <f>COUNTIFS(Percentuais!$IE$3:$IE$27,$A10,Percentuais!$A$3:$A$27,$F$8)</f>
        <v>0</v>
      </c>
      <c r="G10" s="4">
        <f>COUNTIFS(Percentuais!$IE$3:$IE$27,$A10,Percentuais!$A$3:$A$27,$G$8)</f>
        <v>0</v>
      </c>
      <c r="H10" s="4">
        <f>COUNTIFS(Percentuais!$IE$3:$IE$27,$A10,Percentuais!$A$3:$A$27,$H$8)</f>
        <v>2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0.5</v>
      </c>
      <c r="D11" s="45">
        <f t="shared" si="1"/>
        <v>0.5</v>
      </c>
      <c r="E11" s="4">
        <f>COUNTIFS(Percentuais!$IE$3:$IE$27,$A11,Percentuais!$A$3:$A$27,$E$8)</f>
        <v>0</v>
      </c>
      <c r="F11" s="4">
        <f>COUNTIFS(Percentuais!$IE$3:$IE$27,$A11,Percentuais!$A$3:$A$27,$F$8)</f>
        <v>0</v>
      </c>
      <c r="G11" s="4">
        <f>COUNTIFS(Percentuais!$IE$3:$IE$27,$A11,Percentuais!$A$3:$A$27,$G$8)</f>
        <v>0</v>
      </c>
      <c r="H11" s="4">
        <f>COUNTIFS(Percentuais!$IE$3:$IE$27,$A11,Percentuais!$A$3:$A$27,$H$8)</f>
        <v>2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COUNTIFS(Percentuais!$IE$3:$IE$27,$A12,Percentuais!$A$3:$A$27,$E$8)</f>
        <v>0</v>
      </c>
      <c r="F12" s="4">
        <f>COUNTIFS(Percentuais!$IE$3:$IE$27,$A12,Percentuais!$A$3:$A$27,$F$8)</f>
        <v>0</v>
      </c>
      <c r="G12" s="4">
        <f>COUNTIFS(Percentuais!$IE$3:$IE$27,$A12,Percentuais!$A$3:$A$27,$G$8)</f>
        <v>0</v>
      </c>
      <c r="H12" s="4">
        <f>COUNTIFS(Percentuais!$IE$3:$IE$27,$A12,Percentuais!$A$3:$A$27,$H$8)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COUNTIFS(Percentuais!$IE$3:$IE$27,$A13,Percentuais!$A$3:$A$27,$E$8)</f>
        <v>0</v>
      </c>
      <c r="F13" s="4">
        <f>COUNTIFS(Percentuais!$IE$3:$IE$27,$A13,Percentuais!$A$3:$A$27,$F$8)</f>
        <v>0</v>
      </c>
      <c r="G13" s="4">
        <f>COUNTIFS(Percentuais!$IE$3:$IE$27,$A13,Percentuais!$A$3:$A$27,$G$8)</f>
        <v>0</v>
      </c>
      <c r="H13" s="4">
        <f>COUNTIFS(Percentuais!$IE$3:$IE$27,$A13,Percentuais!$A$3:$A$27,$H$8)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COUNTIFS(Percentuais!$IE$3:$IE$27,$A14,Percentuais!$A$3:$A$27,$E$8)</f>
        <v>0</v>
      </c>
      <c r="F14" s="4">
        <f>COUNTIFS(Percentuais!$IE$3:$IE$27,$A14,Percentuais!$A$3:$A$27,$F$8)</f>
        <v>0</v>
      </c>
      <c r="G14" s="4">
        <f>COUNTIFS(Percentuais!$IE$3:$IE$27,$A14,Percentuais!$A$3:$A$27,$G$8)</f>
        <v>0</v>
      </c>
      <c r="H14" s="4">
        <f>COUNTIFS(Percentuais!$IE$3:$IE$27,$A14,Percentuais!$A$3:$A$27,$H$8)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4</v>
      </c>
      <c r="I15" s="30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D19B3-976E-490B-9E2D-DD47DCF6EE32}">
  <sheetPr codeName="Planilha5"/>
  <dimension ref="A1:I20"/>
  <sheetViews>
    <sheetView zoomScale="60" zoomScaleNormal="60" workbookViewId="0">
      <selection activeCell="G31" sqref="G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TEXT(Percentuais!GM1,"0")</f>
        <v>QUESTÃO192</v>
      </c>
    </row>
    <row r="2" spans="1:9" x14ac:dyDescent="0.2">
      <c r="A2" s="55" t="str">
        <f>HLOOKUP(A1,Percentuais!$D$1:$KT$2,2,FALSE)</f>
        <v>Avalie as Políticas para os cursos de Pós-graduação lato sensu: [Políticas de ações que viabilizam a criação e ampliação dos cursos lato sensu]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COUNTIFS(Percentuais!$GM$3:$GM$27,$A9,Percentuais!$A$3:$A$27,$E$8)</f>
        <v>0</v>
      </c>
      <c r="F9" s="4">
        <f>COUNTIFS(Percentuais!$GM$3:$GM$27,$A9,Percentuais!$A$3:$A$27,$F$8)</f>
        <v>0</v>
      </c>
      <c r="G9" s="4">
        <f>COUNTIFS(Percentuais!$GM$3:$GM$27,$A9,Percentuais!$A$3:$A$27,$G$8)</f>
        <v>0</v>
      </c>
      <c r="H9" s="4">
        <f>COUNTIFS(Percentuais!$GM$3:$GM$27,$A9,Percentuais!$A$3:$A$27,$H$8)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COUNTIFS(Percentuais!$GM$3:$GM$27,$A10,Percentuais!$A$3:$A$27,$E$8)</f>
        <v>0</v>
      </c>
      <c r="F10" s="4">
        <f>COUNTIFS(Percentuais!$GM$3:$GM$27,$A10,Percentuais!$A$3:$A$27,$F$8)</f>
        <v>0</v>
      </c>
      <c r="G10" s="4">
        <f>COUNTIFS(Percentuais!$GM$3:$GM$27,$A10,Percentuais!$A$3:$A$27,$G$8)</f>
        <v>0</v>
      </c>
      <c r="H10" s="4">
        <f>COUNTIFS(Percentuais!$GM$3:$GM$27,$A10,Percentuais!$A$3:$A$27,$H$8)</f>
        <v>0</v>
      </c>
      <c r="I10" s="19"/>
    </row>
    <row r="11" spans="1:9" x14ac:dyDescent="0.2">
      <c r="A11" s="15" t="s">
        <v>1</v>
      </c>
      <c r="B11" s="45">
        <f t="shared" si="0"/>
        <v>1</v>
      </c>
      <c r="C11" s="45">
        <f t="shared" ref="C11:C14" si="2">$H11/$I$15</f>
        <v>0</v>
      </c>
      <c r="D11" s="45">
        <f t="shared" si="1"/>
        <v>1</v>
      </c>
      <c r="E11" s="4">
        <f>COUNTIFS(Percentuais!$GM$3:$GM$27,$A11,Percentuais!$A$3:$A$27,$E$8)</f>
        <v>0</v>
      </c>
      <c r="F11" s="4">
        <f>COUNTIFS(Percentuais!$GM$3:$GM$27,$A11,Percentuais!$A$3:$A$27,$F$8)</f>
        <v>0</v>
      </c>
      <c r="G11" s="4">
        <f>COUNTIFS(Percentuais!$GM$3:$GM$27,$A11,Percentuais!$A$3:$A$27,$G$8)</f>
        <v>1</v>
      </c>
      <c r="H11" s="4">
        <f>COUNTIFS(Percentuais!$GM$3:$GM$27,$A11,Percentuais!$A$3:$A$27,$H$8)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COUNTIFS(Percentuais!$GM$3:$GM$27,$A12,Percentuais!$A$3:$A$27,$E$8)</f>
        <v>0</v>
      </c>
      <c r="F12" s="4">
        <f>COUNTIFS(Percentuais!$GM$3:$GM$27,$A12,Percentuais!$A$3:$A$27,$F$8)</f>
        <v>0</v>
      </c>
      <c r="G12" s="4">
        <f>COUNTIFS(Percentuais!$GM$3:$GM$27,$A12,Percentuais!$A$3:$A$27,$G$8)</f>
        <v>0</v>
      </c>
      <c r="H12" s="4">
        <f>COUNTIFS(Percentuais!$GM$3:$GM$27,$A12,Percentuais!$A$3:$A$27,$H$8)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COUNTIFS(Percentuais!$GM$3:$GM$27,$A13,Percentuais!$A$3:$A$27,$E$8)</f>
        <v>0</v>
      </c>
      <c r="F13" s="4">
        <f>COUNTIFS(Percentuais!$GM$3:$GM$27,$A13,Percentuais!$A$3:$A$27,$F$8)</f>
        <v>0</v>
      </c>
      <c r="G13" s="4">
        <f>COUNTIFS(Percentuais!$GM$3:$GM$27,$A13,Percentuais!$A$3:$A$27,$G$8)</f>
        <v>0</v>
      </c>
      <c r="H13" s="4">
        <f>COUNTIFS(Percentuais!$GM$3:$GM$27,$A13,Percentuais!$A$3:$A$27,$H$8)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COUNTIFS(Percentuais!$GM$3:$GM$27,$A14,Percentuais!$A$3:$A$27,$E$8)</f>
        <v>0</v>
      </c>
      <c r="F14" s="4">
        <f>COUNTIFS(Percentuais!$GM$3:$GM$27,$A14,Percentuais!$A$3:$A$27,$F$8)</f>
        <v>0</v>
      </c>
      <c r="G14" s="4">
        <f>COUNTIFS(Percentuais!$GM$3:$GM$27,$A14,Percentuais!$A$3:$A$27,$G$8)</f>
        <v>0</v>
      </c>
      <c r="H14" s="4">
        <f>COUNTIFS(Percentuais!$GM$3:$GM$27,$A14,Percentuais!$A$3:$A$27,$H$8)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1</v>
      </c>
      <c r="H15" s="29">
        <f t="shared" si="3"/>
        <v>0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47CAC-9D22-4127-A4CF-D2D3BF21963A}">
  <sheetPr codeName="Planilha51"/>
  <dimension ref="A1:I20"/>
  <sheetViews>
    <sheetView topLeftCell="A23" zoomScale="50" zoomScaleNormal="50" workbookViewId="0">
      <selection activeCell="G31" sqref="G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TEXT(Percentuais!IF1,"0")</f>
        <v>QUESTÃO237</v>
      </c>
    </row>
    <row r="2" spans="1:9" x14ac:dyDescent="0.2">
      <c r="A2" s="55" t="str">
        <f>HLOOKUP(A1,Percentuais!$D$1:$KT$2,2,FALSE)</f>
        <v>Avalie as  Políticas e ações planejadas para a Inovação  tecnológica: [ampliação dos espaços destinados à  inovação tecnológica]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0.25</v>
      </c>
      <c r="D9" s="45">
        <f>B9+C9</f>
        <v>0.25</v>
      </c>
      <c r="E9" s="4">
        <f>COUNTIFS(Percentuais!$IF$3:$IF$27,$A9,Percentuais!$A$3:$A$27,$E$8)</f>
        <v>0</v>
      </c>
      <c r="F9" s="4">
        <f>COUNTIFS(Percentuais!$IF$3:$IF$27,$A9,Percentuais!$A$3:$A$27,$F$8)</f>
        <v>0</v>
      </c>
      <c r="G9" s="4">
        <f>COUNTIFS(Percentuais!$IF$3:$IF$27,$A9,Percentuais!$A$3:$A$27,$G$8)</f>
        <v>0</v>
      </c>
      <c r="H9" s="4">
        <f>COUNTIFS(Percentuais!$IF$3:$IF$27,$A9,Percentuais!$A$3:$A$27,$H$8)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0.25</v>
      </c>
      <c r="D10" s="45">
        <f t="shared" ref="D10:D13" si="1">B10+C10</f>
        <v>0.25</v>
      </c>
      <c r="E10" s="4">
        <f>COUNTIFS(Percentuais!$IF$3:$IF$27,$A10,Percentuais!$A$3:$A$27,$E$8)</f>
        <v>0</v>
      </c>
      <c r="F10" s="4">
        <f>COUNTIFS(Percentuais!$IF$3:$IF$27,$A10,Percentuais!$A$3:$A$27,$F$8)</f>
        <v>0</v>
      </c>
      <c r="G10" s="4">
        <f>COUNTIFS(Percentuais!$IF$3:$IF$27,$A10,Percentuais!$A$3:$A$27,$G$8)</f>
        <v>0</v>
      </c>
      <c r="H10" s="4">
        <f>COUNTIFS(Percentuais!$IF$3:$IF$27,$A10,Percentuais!$A$3:$A$27,$H$8)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0.5</v>
      </c>
      <c r="D11" s="45">
        <f t="shared" si="1"/>
        <v>0.5</v>
      </c>
      <c r="E11" s="4">
        <f>COUNTIFS(Percentuais!$IF$3:$IF$27,$A11,Percentuais!$A$3:$A$27,$E$8)</f>
        <v>0</v>
      </c>
      <c r="F11" s="4">
        <f>COUNTIFS(Percentuais!$IF$3:$IF$27,$A11,Percentuais!$A$3:$A$27,$F$8)</f>
        <v>0</v>
      </c>
      <c r="G11" s="4">
        <f>COUNTIFS(Percentuais!$IF$3:$IF$27,$A11,Percentuais!$A$3:$A$27,$G$8)</f>
        <v>0</v>
      </c>
      <c r="H11" s="4">
        <f>COUNTIFS(Percentuais!$IF$3:$IF$27,$A11,Percentuais!$A$3:$A$27,$H$8)</f>
        <v>2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COUNTIFS(Percentuais!$IF$3:$IF$27,$A12,Percentuais!$A$3:$A$27,$E$8)</f>
        <v>0</v>
      </c>
      <c r="F12" s="4">
        <f>COUNTIFS(Percentuais!$IF$3:$IF$27,$A12,Percentuais!$A$3:$A$27,$F$8)</f>
        <v>0</v>
      </c>
      <c r="G12" s="4">
        <f>COUNTIFS(Percentuais!$IF$3:$IF$27,$A12,Percentuais!$A$3:$A$27,$G$8)</f>
        <v>0</v>
      </c>
      <c r="H12" s="4">
        <f>COUNTIFS(Percentuais!$IF$3:$IF$27,$A12,Percentuais!$A$3:$A$27,$H$8)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COUNTIFS(Percentuais!$IF$3:$IF$27,$A13,Percentuais!$A$3:$A$27,$E$8)</f>
        <v>0</v>
      </c>
      <c r="F13" s="4">
        <f>COUNTIFS(Percentuais!$IF$3:$IF$27,$A13,Percentuais!$A$3:$A$27,$F$8)</f>
        <v>0</v>
      </c>
      <c r="G13" s="4">
        <f>COUNTIFS(Percentuais!$IF$3:$IF$27,$A13,Percentuais!$A$3:$A$27,$G$8)</f>
        <v>0</v>
      </c>
      <c r="H13" s="4">
        <f>COUNTIFS(Percentuais!$IF$3:$IF$27,$A13,Percentuais!$A$3:$A$27,$H$8)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COUNTIFS(Percentuais!$IF$3:$IF$27,$A14,Percentuais!$A$3:$A$27,$E$8)</f>
        <v>0</v>
      </c>
      <c r="F14" s="4">
        <f>COUNTIFS(Percentuais!$IF$3:$IF$27,$A14,Percentuais!$A$3:$A$27,$F$8)</f>
        <v>0</v>
      </c>
      <c r="G14" s="4">
        <f>COUNTIFS(Percentuais!$IF$3:$IF$27,$A14,Percentuais!$A$3:$A$27,$G$8)</f>
        <v>0</v>
      </c>
      <c r="H14" s="4">
        <f>COUNTIFS(Percentuais!$IF$3:$IF$27,$A14,Percentuais!$A$3:$A$27,$H$8)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4</v>
      </c>
      <c r="I15" s="30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F2C47-0184-4417-B3A8-AA78D3D29951}">
  <sheetPr codeName="Planilha52"/>
  <dimension ref="A1:J60"/>
  <sheetViews>
    <sheetView topLeftCell="A27" zoomScale="60" zoomScaleNormal="60" zoomScaleSheetLayoutView="90" workbookViewId="0">
      <selection activeCell="AB56" sqref="AB56"/>
    </sheetView>
  </sheetViews>
  <sheetFormatPr defaultRowHeight="12.75" x14ac:dyDescent="0.2"/>
  <cols>
    <col min="1" max="1" width="36" customWidth="1"/>
    <col min="2" max="2" width="28.42578125" customWidth="1"/>
    <col min="3" max="4" width="11.140625" customWidth="1"/>
    <col min="5" max="5" width="12.42578125" customWidth="1"/>
    <col min="6" max="6" width="13" customWidth="1"/>
    <col min="7" max="7" width="13.5703125" customWidth="1"/>
    <col min="8" max="8" width="12.5703125" bestFit="1" customWidth="1"/>
  </cols>
  <sheetData>
    <row r="1" spans="1:10" x14ac:dyDescent="0.2">
      <c r="A1" s="64" t="s">
        <v>654</v>
      </c>
      <c r="B1" s="65"/>
      <c r="C1" s="65"/>
      <c r="D1" s="65"/>
      <c r="E1" s="65"/>
      <c r="F1" s="65"/>
    </row>
    <row r="2" spans="1:10" ht="38.25" x14ac:dyDescent="0.2">
      <c r="A2" t="s">
        <v>646</v>
      </c>
      <c r="B2" s="21" t="s">
        <v>637</v>
      </c>
      <c r="C2" s="16" t="s">
        <v>623</v>
      </c>
      <c r="D2" s="16" t="s">
        <v>624</v>
      </c>
      <c r="E2" s="16" t="s">
        <v>625</v>
      </c>
      <c r="F2" s="22" t="s">
        <v>14</v>
      </c>
      <c r="G2" s="22" t="s">
        <v>13</v>
      </c>
      <c r="H2" s="22" t="s">
        <v>0</v>
      </c>
      <c r="I2" s="22" t="s">
        <v>11</v>
      </c>
      <c r="J2" s="21" t="s">
        <v>622</v>
      </c>
    </row>
    <row r="3" spans="1:10" x14ac:dyDescent="0.2">
      <c r="B3" s="22" t="s">
        <v>4</v>
      </c>
      <c r="C3" s="33">
        <f>(F3+G3+H3)/$J$5</f>
        <v>0.48</v>
      </c>
      <c r="D3" s="33">
        <f>$I3/$J$5</f>
        <v>0.24</v>
      </c>
      <c r="E3" s="33">
        <f>C3+D3</f>
        <v>0.72</v>
      </c>
      <c r="F3" s="23">
        <f>COUNTIFS(Percentuais!$IG$3:$IG$27,$B3,Percentuais!$A$3:$A$27,$F$2)</f>
        <v>0</v>
      </c>
      <c r="G3" s="23">
        <f>COUNTIFS(Percentuais!$IG$3:$IG$27,$B3,Percentuais!$A$3:$A$27,$G$2)</f>
        <v>0</v>
      </c>
      <c r="H3" s="23">
        <f>COUNTIFS(Percentuais!$IG$3:$IG$27,$B3,Percentuais!$A$3:$A$27,$H$2)</f>
        <v>12</v>
      </c>
      <c r="I3" s="23">
        <f>COUNTIFS(Percentuais!$IG$3:$IG$27,$B3,Percentuais!$A$3:$A$27,$I$2)</f>
        <v>6</v>
      </c>
      <c r="J3" s="24"/>
    </row>
    <row r="4" spans="1:10" x14ac:dyDescent="0.2">
      <c r="B4" s="22" t="s">
        <v>18</v>
      </c>
      <c r="C4" s="33">
        <f>(F4+G4+H4)/$J$5</f>
        <v>0.04</v>
      </c>
      <c r="D4" s="33">
        <f>$I4/$J$5</f>
        <v>0.24</v>
      </c>
      <c r="E4" s="33">
        <f t="shared" ref="E4" si="0">C4+D4</f>
        <v>0.27999999999999997</v>
      </c>
      <c r="F4" s="23">
        <f>COUNTIFS(Percentuais!$IG$3:$IG$27,$B4,Percentuais!$A$3:$A$27,$F$2)</f>
        <v>0</v>
      </c>
      <c r="G4" s="23">
        <f>COUNTIFS(Percentuais!$IG$3:$IG$27,$B4,Percentuais!$A$3:$A$27,$G$2)</f>
        <v>0</v>
      </c>
      <c r="H4" s="23">
        <f>COUNTIFS(Percentuais!$IG$3:$IG$27,$B4,Percentuais!$A$3:$A$27,$H$2)</f>
        <v>1</v>
      </c>
      <c r="I4" s="23">
        <f>COUNTIFS(Percentuais!$IG$3:$IG$27,$B4,Percentuais!$A$3:$A$27,$I$2)</f>
        <v>6</v>
      </c>
      <c r="J4" s="25"/>
    </row>
    <row r="5" spans="1:10" x14ac:dyDescent="0.2">
      <c r="B5" s="21"/>
      <c r="C5" s="34">
        <f t="shared" ref="C5:I5" si="1">SUM(C3:C4)</f>
        <v>0.52</v>
      </c>
      <c r="D5" s="34">
        <f t="shared" si="1"/>
        <v>0.48</v>
      </c>
      <c r="E5" s="33">
        <f t="shared" si="1"/>
        <v>1</v>
      </c>
      <c r="F5" s="26">
        <f t="shared" si="1"/>
        <v>0</v>
      </c>
      <c r="G5" s="26">
        <f t="shared" si="1"/>
        <v>0</v>
      </c>
      <c r="H5" s="23">
        <f t="shared" si="1"/>
        <v>13</v>
      </c>
      <c r="I5" s="27">
        <f t="shared" si="1"/>
        <v>12</v>
      </c>
      <c r="J5" s="28">
        <f>SUM(F5:I5)</f>
        <v>25</v>
      </c>
    </row>
    <row r="6" spans="1:10" ht="38.25" x14ac:dyDescent="0.2">
      <c r="A6" t="s">
        <v>647</v>
      </c>
      <c r="B6" s="21" t="s">
        <v>638</v>
      </c>
      <c r="C6" s="16" t="s">
        <v>623</v>
      </c>
      <c r="D6" s="16" t="s">
        <v>624</v>
      </c>
      <c r="E6" s="16" t="s">
        <v>625</v>
      </c>
      <c r="F6" s="22" t="s">
        <v>14</v>
      </c>
      <c r="G6" s="22" t="s">
        <v>13</v>
      </c>
      <c r="H6" s="22" t="s">
        <v>0</v>
      </c>
      <c r="I6" s="22" t="s">
        <v>11</v>
      </c>
      <c r="J6" s="21" t="s">
        <v>622</v>
      </c>
    </row>
    <row r="7" spans="1:10" x14ac:dyDescent="0.2">
      <c r="B7" s="22" t="s">
        <v>4</v>
      </c>
      <c r="C7" s="33">
        <f>(F7+G7+H7)/$J$5</f>
        <v>0.16</v>
      </c>
      <c r="D7" s="33">
        <f>$I7/$J$5</f>
        <v>0.2</v>
      </c>
      <c r="E7" s="33">
        <f>C7+D7</f>
        <v>0.36</v>
      </c>
      <c r="F7" s="23">
        <f>COUNTIFS(Percentuais!$IH$3:$IH$27,$B7,Percentuais!$A$3:$A$27,$F$2)</f>
        <v>0</v>
      </c>
      <c r="G7" s="23">
        <f>COUNTIFS(Percentuais!$IH$3:$IH$27,$B7,Percentuais!$A$3:$A$27,$G$2)</f>
        <v>0</v>
      </c>
      <c r="H7" s="23">
        <f>COUNTIFS(Percentuais!$IH$3:$IH$27,$B7,Percentuais!$A$3:$A$27,$H$2)</f>
        <v>4</v>
      </c>
      <c r="I7" s="23">
        <f>COUNTIFS(Percentuais!$IH$3:$IH$27,$B7,Percentuais!$A$3:$A$27,$I$2)</f>
        <v>5</v>
      </c>
      <c r="J7" s="24"/>
    </row>
    <row r="8" spans="1:10" x14ac:dyDescent="0.2">
      <c r="B8" s="22" t="s">
        <v>18</v>
      </c>
      <c r="C8" s="33">
        <f>(F8+G8+H8)/$J$5</f>
        <v>0.36</v>
      </c>
      <c r="D8" s="33">
        <f>$I8/$J$5</f>
        <v>0.28000000000000003</v>
      </c>
      <c r="E8" s="33">
        <f t="shared" ref="E8" si="2">C8+D8</f>
        <v>0.64</v>
      </c>
      <c r="F8" s="23">
        <f>COUNTIFS(Percentuais!$IH$3:$IH$27,$B8,Percentuais!$A$3:$A$27,$F$2)</f>
        <v>0</v>
      </c>
      <c r="G8" s="23">
        <f>COUNTIFS(Percentuais!$IH$3:$IH$27,$B8,Percentuais!$A$3:$A$27,$G$2)</f>
        <v>0</v>
      </c>
      <c r="H8" s="23">
        <f>COUNTIFS(Percentuais!$IH$3:$IH$27,$B8,Percentuais!$A$3:$A$27,$H$2)</f>
        <v>9</v>
      </c>
      <c r="I8" s="23">
        <f>COUNTIFS(Percentuais!$IH$3:$IH$27,$B8,Percentuais!$A$3:$A$27,$I$2)</f>
        <v>7</v>
      </c>
      <c r="J8" s="25"/>
    </row>
    <row r="9" spans="1:10" x14ac:dyDescent="0.2">
      <c r="B9" s="21"/>
      <c r="C9" s="34">
        <f t="shared" ref="C9:I9" si="3">SUM(C7:C8)</f>
        <v>0.52</v>
      </c>
      <c r="D9" s="34">
        <f t="shared" si="3"/>
        <v>0.48000000000000004</v>
      </c>
      <c r="E9" s="33">
        <f t="shared" si="3"/>
        <v>1</v>
      </c>
      <c r="F9" s="26">
        <f t="shared" si="3"/>
        <v>0</v>
      </c>
      <c r="G9" s="26">
        <f t="shared" si="3"/>
        <v>0</v>
      </c>
      <c r="H9" s="23">
        <f t="shared" si="3"/>
        <v>13</v>
      </c>
      <c r="I9" s="27">
        <f t="shared" si="3"/>
        <v>12</v>
      </c>
      <c r="J9" s="28">
        <f>SUM(F9:I9)</f>
        <v>25</v>
      </c>
    </row>
    <row r="10" spans="1:10" ht="38.25" x14ac:dyDescent="0.2">
      <c r="A10" t="s">
        <v>648</v>
      </c>
      <c r="B10" s="21" t="s">
        <v>641</v>
      </c>
      <c r="C10" s="16" t="s">
        <v>623</v>
      </c>
      <c r="D10" s="16" t="s">
        <v>624</v>
      </c>
      <c r="E10" s="16" t="s">
        <v>625</v>
      </c>
      <c r="F10" s="22" t="s">
        <v>14</v>
      </c>
      <c r="G10" s="22" t="s">
        <v>13</v>
      </c>
      <c r="H10" s="22" t="s">
        <v>0</v>
      </c>
      <c r="I10" s="22" t="s">
        <v>11</v>
      </c>
      <c r="J10" s="21" t="s">
        <v>622</v>
      </c>
    </row>
    <row r="11" spans="1:10" x14ac:dyDescent="0.2">
      <c r="B11" s="22" t="s">
        <v>4</v>
      </c>
      <c r="C11" s="33">
        <f>(F11+G11+H11)/$J$5</f>
        <v>0.04</v>
      </c>
      <c r="D11" s="33">
        <f>$I11/$J$5</f>
        <v>0</v>
      </c>
      <c r="E11" s="33">
        <f>C11+D11</f>
        <v>0.04</v>
      </c>
      <c r="F11" s="23">
        <f>COUNTIFS(Percentuais!$II$3:$II$27,$B11,Percentuais!$A$3:$A$27,$F$2)</f>
        <v>0</v>
      </c>
      <c r="G11" s="23">
        <f>COUNTIFS(Percentuais!$II$3:$II$27,$B11,Percentuais!$A$3:$A$27,$G$2)</f>
        <v>0</v>
      </c>
      <c r="H11" s="23">
        <f>COUNTIFS(Percentuais!$II$3:$II$27,$B11,Percentuais!$A$3:$A$27,$H$2)</f>
        <v>1</v>
      </c>
      <c r="I11" s="23">
        <f>COUNTIFS(Percentuais!$II$3:$II$27,$B11,Percentuais!$A$3:$A$27,$I$2)</f>
        <v>0</v>
      </c>
      <c r="J11" s="24"/>
    </row>
    <row r="12" spans="1:10" x14ac:dyDescent="0.2">
      <c r="B12" s="22" t="s">
        <v>18</v>
      </c>
      <c r="C12" s="33">
        <f>(F12+G12+H12)/$J$5</f>
        <v>0.48</v>
      </c>
      <c r="D12" s="33">
        <f>$I12/$J$5</f>
        <v>0.48</v>
      </c>
      <c r="E12" s="33">
        <f t="shared" ref="E12" si="4">C12+D12</f>
        <v>0.96</v>
      </c>
      <c r="F12" s="23">
        <f>COUNTIFS(Percentuais!$II$3:$II$27,$B12,Percentuais!$A$3:$A$27,$F$2)</f>
        <v>0</v>
      </c>
      <c r="G12" s="23">
        <f>COUNTIFS(Percentuais!$II$3:$II$27,$B12,Percentuais!$A$3:$A$27,$G$2)</f>
        <v>0</v>
      </c>
      <c r="H12" s="23">
        <f>COUNTIFS(Percentuais!$II$3:$II$27,$B12,Percentuais!$A$3:$A$27,$H$2)</f>
        <v>12</v>
      </c>
      <c r="I12" s="23">
        <f>COUNTIFS(Percentuais!$II$3:$II$27,$B12,Percentuais!$A$3:$A$27,$I$2)</f>
        <v>12</v>
      </c>
      <c r="J12" s="25"/>
    </row>
    <row r="13" spans="1:10" x14ac:dyDescent="0.2">
      <c r="B13" s="21"/>
      <c r="C13" s="34">
        <f t="shared" ref="C13:I13" si="5">SUM(C11:C12)</f>
        <v>0.52</v>
      </c>
      <c r="D13" s="34">
        <f t="shared" si="5"/>
        <v>0.48</v>
      </c>
      <c r="E13" s="33">
        <f t="shared" si="5"/>
        <v>1</v>
      </c>
      <c r="F13" s="26">
        <f t="shared" si="5"/>
        <v>0</v>
      </c>
      <c r="G13" s="26">
        <f t="shared" si="5"/>
        <v>0</v>
      </c>
      <c r="H13" s="23">
        <f t="shared" si="5"/>
        <v>13</v>
      </c>
      <c r="I13" s="27">
        <f t="shared" si="5"/>
        <v>12</v>
      </c>
      <c r="J13" s="28">
        <f>SUM(F13:I13)</f>
        <v>25</v>
      </c>
    </row>
    <row r="14" spans="1:10" ht="38.25" x14ac:dyDescent="0.2">
      <c r="A14" t="s">
        <v>649</v>
      </c>
      <c r="B14" s="35" t="s">
        <v>642</v>
      </c>
      <c r="C14" s="16" t="s">
        <v>623</v>
      </c>
      <c r="D14" s="16" t="s">
        <v>624</v>
      </c>
      <c r="E14" s="16" t="s">
        <v>625</v>
      </c>
      <c r="F14" s="22" t="s">
        <v>14</v>
      </c>
      <c r="G14" s="22" t="s">
        <v>13</v>
      </c>
      <c r="H14" s="22" t="s">
        <v>0</v>
      </c>
      <c r="I14" s="22" t="s">
        <v>11</v>
      </c>
      <c r="J14" s="21" t="s">
        <v>622</v>
      </c>
    </row>
    <row r="15" spans="1:10" x14ac:dyDescent="0.2">
      <c r="B15" s="22" t="s">
        <v>4</v>
      </c>
      <c r="C15" s="33">
        <f>(F15+G15+H15)/$J$5</f>
        <v>0.32</v>
      </c>
      <c r="D15" s="33">
        <f>$I15/$J$5</f>
        <v>0.12</v>
      </c>
      <c r="E15" s="33">
        <f>C15+D15</f>
        <v>0.44</v>
      </c>
      <c r="F15" s="23">
        <f>COUNTIFS(Percentuais!$IJ$3:$IJ$27,$B15,Percentuais!$A$3:$A$27,$F$2)</f>
        <v>0</v>
      </c>
      <c r="G15" s="23">
        <f>COUNTIFS(Percentuais!$IJ$3:$IJ$27,$B15,Percentuais!$A$3:$A$27,$G$2)</f>
        <v>0</v>
      </c>
      <c r="H15" s="23">
        <f>COUNTIFS(Percentuais!$IJ$3:$IJ$27,$B15,Percentuais!$A$3:$A$27,$H$2)</f>
        <v>8</v>
      </c>
      <c r="I15" s="23">
        <f>COUNTIFS(Percentuais!$IJ$3:$IJ$27,$B15,Percentuais!$A$3:$A$27,$I$2)</f>
        <v>3</v>
      </c>
      <c r="J15" s="24"/>
    </row>
    <row r="16" spans="1:10" x14ac:dyDescent="0.2">
      <c r="B16" s="22" t="s">
        <v>18</v>
      </c>
      <c r="C16" s="33">
        <f>(F16+G16+H16)/$J$5</f>
        <v>0.2</v>
      </c>
      <c r="D16" s="33">
        <f>$I16/$J$5</f>
        <v>0.36</v>
      </c>
      <c r="E16" s="33">
        <f t="shared" ref="E16" si="6">C16+D16</f>
        <v>0.56000000000000005</v>
      </c>
      <c r="F16" s="23">
        <f>COUNTIFS(Percentuais!$IJ$3:$IJ$27,$B16,Percentuais!$A$3:$A$27,$F$2)</f>
        <v>0</v>
      </c>
      <c r="G16" s="23">
        <f>COUNTIFS(Percentuais!$IJ$3:$IJ$27,$B16,Percentuais!$A$3:$A$27,$G$2)</f>
        <v>0</v>
      </c>
      <c r="H16" s="23">
        <f>COUNTIFS(Percentuais!$IJ$3:$IJ$27,$B16,Percentuais!$A$3:$A$27,$H$2)</f>
        <v>5</v>
      </c>
      <c r="I16" s="23">
        <f>COUNTIFS(Percentuais!$IJ$3:$IJ$27,$B16,Percentuais!$A$3:$A$27,$I$2)</f>
        <v>9</v>
      </c>
      <c r="J16" s="25"/>
    </row>
    <row r="17" spans="1:10" x14ac:dyDescent="0.2">
      <c r="B17" s="21"/>
      <c r="C17" s="34">
        <f t="shared" ref="C17:I17" si="7">SUM(C15:C16)</f>
        <v>0.52</v>
      </c>
      <c r="D17" s="34">
        <f t="shared" si="7"/>
        <v>0.48</v>
      </c>
      <c r="E17" s="33">
        <f t="shared" si="7"/>
        <v>1</v>
      </c>
      <c r="F17" s="26">
        <f t="shared" si="7"/>
        <v>0</v>
      </c>
      <c r="G17" s="26">
        <f t="shared" si="7"/>
        <v>0</v>
      </c>
      <c r="H17" s="23">
        <f t="shared" si="7"/>
        <v>13</v>
      </c>
      <c r="I17" s="27">
        <f t="shared" si="7"/>
        <v>12</v>
      </c>
      <c r="J17" s="28">
        <f>SUM(F17:I17)</f>
        <v>25</v>
      </c>
    </row>
    <row r="18" spans="1:10" ht="38.25" x14ac:dyDescent="0.2">
      <c r="A18" t="s">
        <v>650</v>
      </c>
      <c r="B18" s="35" t="s">
        <v>643</v>
      </c>
      <c r="C18" s="16" t="s">
        <v>623</v>
      </c>
      <c r="D18" s="16" t="s">
        <v>624</v>
      </c>
      <c r="E18" s="16" t="s">
        <v>625</v>
      </c>
      <c r="F18" s="22" t="s">
        <v>14</v>
      </c>
      <c r="G18" s="22" t="s">
        <v>13</v>
      </c>
      <c r="H18" s="22" t="s">
        <v>0</v>
      </c>
      <c r="I18" s="22" t="s">
        <v>11</v>
      </c>
      <c r="J18" s="21" t="s">
        <v>622</v>
      </c>
    </row>
    <row r="19" spans="1:10" x14ac:dyDescent="0.2">
      <c r="B19" s="22" t="s">
        <v>4</v>
      </c>
      <c r="C19" s="33">
        <f>(F19+G19+H19)/$J$5</f>
        <v>0</v>
      </c>
      <c r="D19" s="33">
        <f>$I19/$J$5</f>
        <v>0</v>
      </c>
      <c r="E19" s="33">
        <f>C19+D19</f>
        <v>0</v>
      </c>
      <c r="F19" s="23">
        <f>COUNTIFS(Percentuais!$IK$3:$IK$27,$B19,Percentuais!$A$3:$A$27,$F$2)</f>
        <v>0</v>
      </c>
      <c r="G19" s="23">
        <f>COUNTIFS(Percentuais!$IK$3:$IK$27,$B19,Percentuais!$A$3:$A$27,$G$2)</f>
        <v>0</v>
      </c>
      <c r="H19" s="23">
        <f>COUNTIFS(Percentuais!$IK$3:$IK$27,$B19,Percentuais!$A$3:$A$27,$H$2)</f>
        <v>0</v>
      </c>
      <c r="I19" s="23">
        <f>COUNTIFS(Percentuais!$IK$3:$IK$27,$B19,Percentuais!$A$3:$A$27,$I$2)</f>
        <v>0</v>
      </c>
      <c r="J19" s="24"/>
    </row>
    <row r="20" spans="1:10" x14ac:dyDescent="0.2">
      <c r="B20" s="22" t="s">
        <v>18</v>
      </c>
      <c r="C20" s="33">
        <f>(F20+G20+H20)/$J$5</f>
        <v>0.52</v>
      </c>
      <c r="D20" s="33">
        <f>$I20/$J$5</f>
        <v>0.48</v>
      </c>
      <c r="E20" s="33">
        <f t="shared" ref="E20" si="8">C20+D20</f>
        <v>1</v>
      </c>
      <c r="F20" s="23">
        <f>COUNTIFS(Percentuais!$IK$3:$IK$27,$B20,Percentuais!$A$3:$A$27,$F$2)</f>
        <v>0</v>
      </c>
      <c r="G20" s="23">
        <f>COUNTIFS(Percentuais!$IK$3:$IK$27,$B20,Percentuais!$A$3:$A$27,$G$2)</f>
        <v>0</v>
      </c>
      <c r="H20" s="23">
        <f>COUNTIFS(Percentuais!$IK$3:$IK$27,$B20,Percentuais!$A$3:$A$27,$H$2)</f>
        <v>13</v>
      </c>
      <c r="I20" s="23">
        <f>COUNTIFS(Percentuais!$IK$3:$IK$27,$B20,Percentuais!$A$3:$A$27,$I$2)</f>
        <v>12</v>
      </c>
      <c r="J20" s="25"/>
    </row>
    <row r="21" spans="1:10" x14ac:dyDescent="0.2">
      <c r="B21" s="21"/>
      <c r="C21" s="34">
        <f t="shared" ref="C21:I21" si="9">SUM(C19:C20)</f>
        <v>0.52</v>
      </c>
      <c r="D21" s="34">
        <f t="shared" si="9"/>
        <v>0.48</v>
      </c>
      <c r="E21" s="33">
        <f t="shared" si="9"/>
        <v>1</v>
      </c>
      <c r="F21" s="26">
        <f t="shared" si="9"/>
        <v>0</v>
      </c>
      <c r="G21" s="26">
        <f t="shared" si="9"/>
        <v>0</v>
      </c>
      <c r="H21" s="23">
        <f t="shared" si="9"/>
        <v>13</v>
      </c>
      <c r="I21" s="27">
        <f t="shared" si="9"/>
        <v>12</v>
      </c>
      <c r="J21" s="28">
        <f>SUM(F21:I21)</f>
        <v>25</v>
      </c>
    </row>
    <row r="22" spans="1:10" ht="38.25" x14ac:dyDescent="0.2">
      <c r="A22" t="s">
        <v>651</v>
      </c>
      <c r="B22" s="35" t="s">
        <v>644</v>
      </c>
      <c r="C22" s="16" t="s">
        <v>623</v>
      </c>
      <c r="D22" s="16" t="s">
        <v>624</v>
      </c>
      <c r="E22" s="16" t="s">
        <v>625</v>
      </c>
      <c r="F22" s="22" t="s">
        <v>14</v>
      </c>
      <c r="G22" s="22" t="s">
        <v>13</v>
      </c>
      <c r="H22" s="22" t="s">
        <v>0</v>
      </c>
      <c r="I22" s="22" t="s">
        <v>11</v>
      </c>
      <c r="J22" s="21" t="s">
        <v>622</v>
      </c>
    </row>
    <row r="23" spans="1:10" x14ac:dyDescent="0.2">
      <c r="B23" s="22" t="s">
        <v>4</v>
      </c>
      <c r="C23" s="33">
        <f>(F23+G23+H23)/$J$5</f>
        <v>0</v>
      </c>
      <c r="D23" s="33">
        <f>$I23/$J$5</f>
        <v>0</v>
      </c>
      <c r="E23" s="33">
        <f>C23+D23</f>
        <v>0</v>
      </c>
      <c r="F23" s="23">
        <f>COUNTIFS(Percentuais!$IL$3:$IL$27,$B23,Percentuais!$A$3:$A$27,$F$2)</f>
        <v>0</v>
      </c>
      <c r="G23" s="23">
        <f>COUNTIFS(Percentuais!$IL$3:$IL$27,$B23,Percentuais!$A$3:$A$27,$G$2)</f>
        <v>0</v>
      </c>
      <c r="H23" s="23">
        <f>COUNTIFS(Percentuais!$IL$3:$IL$27,$B23,Percentuais!$A$3:$A$27,$H$2)</f>
        <v>0</v>
      </c>
      <c r="I23" s="23">
        <f>COUNTIFS(Percentuais!$IL$3:$IL$27,$B23,Percentuais!$A$3:$A$27,$I$2)</f>
        <v>0</v>
      </c>
      <c r="J23" s="24"/>
    </row>
    <row r="24" spans="1:10" x14ac:dyDescent="0.2">
      <c r="B24" s="22" t="s">
        <v>18</v>
      </c>
      <c r="C24" s="33">
        <f>(F24+G24+H24)/$J$5</f>
        <v>0.52</v>
      </c>
      <c r="D24" s="33">
        <f>$I24/$J$5</f>
        <v>0.48</v>
      </c>
      <c r="E24" s="33">
        <f t="shared" ref="E24" si="10">C24+D24</f>
        <v>1</v>
      </c>
      <c r="F24" s="23">
        <f>COUNTIFS(Percentuais!$IL$3:$IL$27,$B24,Percentuais!$A$3:$A$27,$F$2)</f>
        <v>0</v>
      </c>
      <c r="G24" s="23">
        <f>COUNTIFS(Percentuais!$IL$3:$IL$27,$B24,Percentuais!$A$3:$A$27,$G$2)</f>
        <v>0</v>
      </c>
      <c r="H24" s="23">
        <f>COUNTIFS(Percentuais!$IL$3:$IL$27,$B24,Percentuais!$A$3:$A$27,$H$2)</f>
        <v>13</v>
      </c>
      <c r="I24" s="23">
        <f>COUNTIFS(Percentuais!$IL$3:$IL$27,$B24,Percentuais!$A$3:$A$27,$I$2)</f>
        <v>12</v>
      </c>
      <c r="J24" s="25"/>
    </row>
    <row r="25" spans="1:10" x14ac:dyDescent="0.2">
      <c r="B25" s="21"/>
      <c r="C25" s="34">
        <f t="shared" ref="C25:I25" si="11">SUM(C23:C24)</f>
        <v>0.52</v>
      </c>
      <c r="D25" s="34">
        <f t="shared" si="11"/>
        <v>0.48</v>
      </c>
      <c r="E25" s="33">
        <f t="shared" si="11"/>
        <v>1</v>
      </c>
      <c r="F25" s="26">
        <f t="shared" si="11"/>
        <v>0</v>
      </c>
      <c r="G25" s="26">
        <f t="shared" si="11"/>
        <v>0</v>
      </c>
      <c r="H25" s="23">
        <f t="shared" si="11"/>
        <v>13</v>
      </c>
      <c r="I25" s="27">
        <f t="shared" si="11"/>
        <v>12</v>
      </c>
      <c r="J25" s="28">
        <f>SUM(F25:I25)</f>
        <v>25</v>
      </c>
    </row>
    <row r="26" spans="1:10" ht="38.25" x14ac:dyDescent="0.2">
      <c r="A26" t="s">
        <v>652</v>
      </c>
      <c r="B26" s="35" t="s">
        <v>644</v>
      </c>
      <c r="C26" s="16" t="s">
        <v>623</v>
      </c>
      <c r="D26" s="16" t="s">
        <v>624</v>
      </c>
      <c r="E26" s="16" t="s">
        <v>625</v>
      </c>
      <c r="F26" s="22" t="s">
        <v>14</v>
      </c>
      <c r="G26" s="22" t="s">
        <v>13</v>
      </c>
      <c r="H26" s="22" t="s">
        <v>0</v>
      </c>
      <c r="I26" s="22" t="s">
        <v>11</v>
      </c>
      <c r="J26" s="21" t="s">
        <v>622</v>
      </c>
    </row>
    <row r="27" spans="1:10" x14ac:dyDescent="0.2">
      <c r="B27" s="22" t="s">
        <v>4</v>
      </c>
      <c r="C27" s="33">
        <f>(F27+G27+H27)/$J$5</f>
        <v>0.04</v>
      </c>
      <c r="D27" s="33">
        <f>$I27/$J$5</f>
        <v>0.04</v>
      </c>
      <c r="E27" s="33">
        <f>C27+D27</f>
        <v>0.08</v>
      </c>
      <c r="F27" s="23">
        <f>COUNTIFS(Percentuais!$IM$3:$IM$27,$B27,Percentuais!$A$3:$A$27,$F$2)</f>
        <v>0</v>
      </c>
      <c r="G27" s="23">
        <f>COUNTIFS(Percentuais!$IM$3:$IM$27,$B27,Percentuais!$A$3:$A$27,$G$2)</f>
        <v>0</v>
      </c>
      <c r="H27" s="23">
        <f>COUNTIFS(Percentuais!$IM$3:$IM$27,$B27,Percentuais!$A$3:$A$27,$H$2)</f>
        <v>1</v>
      </c>
      <c r="I27" s="23">
        <f>COUNTIFS(Percentuais!$IM$3:$IM$27,$B27,Percentuais!$A$3:$A$27,$I$2)</f>
        <v>1</v>
      </c>
      <c r="J27" s="24"/>
    </row>
    <row r="28" spans="1:10" x14ac:dyDescent="0.2">
      <c r="B28" s="22" t="s">
        <v>18</v>
      </c>
      <c r="C28" s="33">
        <f>(F28+G28+H28)/$J$5</f>
        <v>0.48</v>
      </c>
      <c r="D28" s="33">
        <f>$I28/$J$5</f>
        <v>0.44</v>
      </c>
      <c r="E28" s="33">
        <f t="shared" ref="E28" si="12">C28+D28</f>
        <v>0.91999999999999993</v>
      </c>
      <c r="F28" s="23">
        <f>COUNTIFS(Percentuais!$IM$3:$IM$27,$B28,Percentuais!$A$3:$A$27,$F$2)</f>
        <v>0</v>
      </c>
      <c r="G28" s="23">
        <f>COUNTIFS(Percentuais!$IM$3:$IM$27,$B28,Percentuais!$A$3:$A$27,$G$2)</f>
        <v>0</v>
      </c>
      <c r="H28" s="23">
        <f>COUNTIFS(Percentuais!$IM$3:$IM$27,$B28,Percentuais!$A$3:$A$27,$H$2)</f>
        <v>12</v>
      </c>
      <c r="I28" s="23">
        <f>COUNTIFS(Percentuais!$IM$3:$IM$27,$B28,Percentuais!$A$3:$A$27,$I$2)</f>
        <v>11</v>
      </c>
      <c r="J28" s="25"/>
    </row>
    <row r="29" spans="1:10" x14ac:dyDescent="0.2">
      <c r="B29" s="21"/>
      <c r="C29" s="34">
        <f t="shared" ref="C29:I29" si="13">SUM(C27:C28)</f>
        <v>0.52</v>
      </c>
      <c r="D29" s="34">
        <f t="shared" si="13"/>
        <v>0.48</v>
      </c>
      <c r="E29" s="33">
        <f t="shared" si="13"/>
        <v>0.99999999999999989</v>
      </c>
      <c r="F29" s="26">
        <f t="shared" si="13"/>
        <v>0</v>
      </c>
      <c r="G29" s="26">
        <f t="shared" si="13"/>
        <v>0</v>
      </c>
      <c r="H29" s="23">
        <f t="shared" si="13"/>
        <v>13</v>
      </c>
      <c r="I29" s="27">
        <f t="shared" si="13"/>
        <v>12</v>
      </c>
      <c r="J29" s="28">
        <f>SUM(F29:I29)</f>
        <v>25</v>
      </c>
    </row>
    <row r="30" spans="1:10" ht="38.25" x14ac:dyDescent="0.2">
      <c r="A30" t="s">
        <v>653</v>
      </c>
      <c r="B30" s="35" t="s">
        <v>645</v>
      </c>
      <c r="C30" s="16" t="s">
        <v>623</v>
      </c>
      <c r="D30" s="16" t="s">
        <v>624</v>
      </c>
      <c r="E30" s="16" t="s">
        <v>625</v>
      </c>
      <c r="F30" s="22" t="s">
        <v>14</v>
      </c>
      <c r="G30" s="22" t="s">
        <v>13</v>
      </c>
      <c r="H30" s="22" t="s">
        <v>0</v>
      </c>
      <c r="I30" s="22" t="s">
        <v>11</v>
      </c>
      <c r="J30" s="21" t="s">
        <v>622</v>
      </c>
    </row>
    <row r="31" spans="1:10" x14ac:dyDescent="0.2">
      <c r="B31" s="22" t="s">
        <v>4</v>
      </c>
      <c r="C31" s="33">
        <f>(F31+G31+H31)/$J$5</f>
        <v>0</v>
      </c>
      <c r="D31" s="33">
        <f>$I31/$J$5</f>
        <v>0</v>
      </c>
      <c r="E31" s="33">
        <f>C31+D31</f>
        <v>0</v>
      </c>
      <c r="F31" s="23">
        <f>COUNTIFS(Percentuais!$IN$3:$IN$27,$B31,Percentuais!$A$3:$A$27,$F$2)</f>
        <v>0</v>
      </c>
      <c r="G31" s="23">
        <f>COUNTIFS(Percentuais!$IN$3:$IN$27,$B31,Percentuais!$A$3:$A$27,$G$2)</f>
        <v>0</v>
      </c>
      <c r="H31" s="23">
        <f>COUNTIFS(Percentuais!$IN$3:$IN$27,$B31,Percentuais!$A$3:$A$27,$H$2)</f>
        <v>0</v>
      </c>
      <c r="I31" s="23">
        <f>COUNTIFS(Percentuais!$IN$3:$IN$27,$B31,Percentuais!$A$3:$A$27,$I$2)</f>
        <v>0</v>
      </c>
      <c r="J31" s="24"/>
    </row>
    <row r="32" spans="1:10" x14ac:dyDescent="0.2">
      <c r="B32" s="22" t="s">
        <v>18</v>
      </c>
      <c r="C32" s="33">
        <f>(F32+G32+H32)/$J$5</f>
        <v>0.52</v>
      </c>
      <c r="D32" s="33">
        <f>$I32/$J$5</f>
        <v>0.48</v>
      </c>
      <c r="E32" s="33">
        <f t="shared" ref="E32" si="14">C32+D32</f>
        <v>1</v>
      </c>
      <c r="F32" s="23">
        <f>COUNTIFS(Percentuais!$IN$3:$IN$27,$B32,Percentuais!$A$3:$A$27,$F$2)</f>
        <v>0</v>
      </c>
      <c r="G32" s="23">
        <f>COUNTIFS(Percentuais!$IN$3:$IN$27,$B32,Percentuais!$A$3:$A$27,$G$2)</f>
        <v>0</v>
      </c>
      <c r="H32" s="23">
        <f>COUNTIFS(Percentuais!$IN$3:$IN$27,$B32,Percentuais!$A$3:$A$27,$H$2)</f>
        <v>13</v>
      </c>
      <c r="I32" s="23">
        <f>COUNTIFS(Percentuais!$IN$3:$IN$27,$B32,Percentuais!$A$3:$A$27,$I$2)</f>
        <v>12</v>
      </c>
      <c r="J32" s="25"/>
    </row>
    <row r="33" spans="1:10" x14ac:dyDescent="0.2">
      <c r="B33" s="21"/>
      <c r="C33" s="34">
        <f t="shared" ref="C33:I33" si="15">SUM(C31:C32)</f>
        <v>0.52</v>
      </c>
      <c r="D33" s="34">
        <f t="shared" si="15"/>
        <v>0.48</v>
      </c>
      <c r="E33" s="33">
        <f t="shared" si="15"/>
        <v>1</v>
      </c>
      <c r="F33" s="26">
        <f t="shared" si="15"/>
        <v>0</v>
      </c>
      <c r="G33" s="26">
        <f t="shared" si="15"/>
        <v>0</v>
      </c>
      <c r="H33" s="23">
        <f t="shared" si="15"/>
        <v>13</v>
      </c>
      <c r="I33" s="27">
        <f t="shared" si="15"/>
        <v>12</v>
      </c>
      <c r="J33" s="28">
        <f>SUM(F33:I33)</f>
        <v>25</v>
      </c>
    </row>
    <row r="34" spans="1:10" x14ac:dyDescent="0.2">
      <c r="A34" s="38"/>
      <c r="B34" s="38"/>
      <c r="C34" s="38"/>
      <c r="D34" s="38"/>
    </row>
    <row r="35" spans="1:10" x14ac:dyDescent="0.2">
      <c r="A35" s="38"/>
      <c r="B35" s="38"/>
      <c r="C35" s="38"/>
      <c r="D35" s="38"/>
    </row>
    <row r="36" spans="1:10" x14ac:dyDescent="0.2">
      <c r="A36" s="8"/>
      <c r="B36" s="8" t="s">
        <v>623</v>
      </c>
      <c r="C36" s="8" t="s">
        <v>624</v>
      </c>
      <c r="D36" s="8" t="s">
        <v>625</v>
      </c>
    </row>
    <row r="37" spans="1:10" x14ac:dyDescent="0.2">
      <c r="A37" s="8" t="s">
        <v>637</v>
      </c>
      <c r="B37" s="8"/>
      <c r="C37" s="8"/>
      <c r="D37" s="8"/>
    </row>
    <row r="38" spans="1:10" x14ac:dyDescent="0.2">
      <c r="A38" s="8" t="s">
        <v>4</v>
      </c>
      <c r="B38" s="46">
        <v>0.41311266709102484</v>
      </c>
      <c r="C38" s="46">
        <v>0.18077657542966263</v>
      </c>
      <c r="D38" s="46">
        <v>0.59388924252068742</v>
      </c>
    </row>
    <row r="39" spans="1:10" x14ac:dyDescent="0.2">
      <c r="A39" s="8" t="s">
        <v>18</v>
      </c>
      <c r="B39" s="46">
        <v>2.0369191597708464E-2</v>
      </c>
      <c r="C39" s="46">
        <v>0.38574156588160408</v>
      </c>
      <c r="D39" s="46">
        <v>0.40611075747931252</v>
      </c>
    </row>
    <row r="40" spans="1:10" x14ac:dyDescent="0.2">
      <c r="A40" s="10" t="s">
        <v>638</v>
      </c>
      <c r="B40" s="45"/>
      <c r="C40" s="45"/>
      <c r="D40" s="45"/>
    </row>
    <row r="41" spans="1:10" x14ac:dyDescent="0.2">
      <c r="A41" s="10" t="s">
        <v>4</v>
      </c>
      <c r="B41" s="45">
        <v>0.17122851686823679</v>
      </c>
      <c r="C41" s="45">
        <v>7.383831954169319E-2</v>
      </c>
      <c r="D41" s="45">
        <v>0.24506683640992999</v>
      </c>
    </row>
    <row r="42" spans="1:10" x14ac:dyDescent="0.2">
      <c r="A42" s="8" t="s">
        <v>18</v>
      </c>
      <c r="B42" s="47">
        <v>0.26225334182049648</v>
      </c>
      <c r="C42" s="47">
        <v>0.49267982176957353</v>
      </c>
      <c r="D42" s="46">
        <v>0.75493316359007001</v>
      </c>
    </row>
    <row r="43" spans="1:10" x14ac:dyDescent="0.2">
      <c r="A43" s="10" t="s">
        <v>639</v>
      </c>
      <c r="B43" s="45"/>
      <c r="C43" s="45"/>
      <c r="D43" s="46"/>
      <c r="E43" s="37"/>
    </row>
    <row r="44" spans="1:10" x14ac:dyDescent="0.2">
      <c r="A44" s="8" t="s">
        <v>4</v>
      </c>
      <c r="B44" s="46">
        <v>7.6384468491406746E-2</v>
      </c>
      <c r="C44" s="46">
        <v>4.0738383195416929E-2</v>
      </c>
      <c r="D44" s="46">
        <v>0.11712285168682368</v>
      </c>
    </row>
    <row r="45" spans="1:10" x14ac:dyDescent="0.2">
      <c r="A45" s="8" t="s">
        <v>18</v>
      </c>
      <c r="B45" s="46">
        <v>0.35709739019732656</v>
      </c>
      <c r="C45" s="46">
        <v>0.52577975811584976</v>
      </c>
      <c r="D45" s="46">
        <v>0.88287714831317632</v>
      </c>
    </row>
    <row r="46" spans="1:10" x14ac:dyDescent="0.2">
      <c r="A46" s="8" t="s">
        <v>640</v>
      </c>
      <c r="B46" s="46"/>
      <c r="C46" s="46"/>
      <c r="D46" s="46"/>
    </row>
    <row r="47" spans="1:10" x14ac:dyDescent="0.2">
      <c r="A47" s="8" t="s">
        <v>4</v>
      </c>
      <c r="B47" s="46">
        <v>0.2507956715467855</v>
      </c>
      <c r="C47" s="46">
        <v>0.10184595798854233</v>
      </c>
      <c r="D47" s="46">
        <v>0.35264162953532785</v>
      </c>
      <c r="E47" s="36"/>
      <c r="F47" s="36"/>
      <c r="G47" s="36"/>
      <c r="H47" s="36"/>
    </row>
    <row r="48" spans="1:10" x14ac:dyDescent="0.2">
      <c r="A48" s="8" t="s">
        <v>18</v>
      </c>
      <c r="B48" s="46">
        <v>0.18268618714194781</v>
      </c>
      <c r="C48" s="46">
        <v>0.46467218332272436</v>
      </c>
      <c r="D48" s="46">
        <v>0.64735837046467215</v>
      </c>
      <c r="E48" s="36"/>
      <c r="F48" s="36"/>
      <c r="G48" s="36"/>
      <c r="H48" s="36"/>
    </row>
    <row r="49" spans="1:4" x14ac:dyDescent="0.2">
      <c r="A49" s="8" t="s">
        <v>643</v>
      </c>
      <c r="B49" s="48"/>
      <c r="C49" s="48"/>
      <c r="D49" s="48"/>
    </row>
    <row r="50" spans="1:4" x14ac:dyDescent="0.2">
      <c r="A50" s="8" t="s">
        <v>4</v>
      </c>
      <c r="B50" s="48">
        <v>1.5276893698281349E-2</v>
      </c>
      <c r="C50" s="48">
        <v>1.1457670273711012E-2</v>
      </c>
      <c r="D50" s="48">
        <v>2.6734563971992361E-2</v>
      </c>
    </row>
    <row r="51" spans="1:4" x14ac:dyDescent="0.2">
      <c r="A51" s="8" t="s">
        <v>18</v>
      </c>
      <c r="B51" s="46">
        <v>0.41820496499045196</v>
      </c>
      <c r="C51" s="46">
        <v>0.55506047103755574</v>
      </c>
      <c r="D51" s="46">
        <v>0.97326543602800775</v>
      </c>
    </row>
    <row r="52" spans="1:4" x14ac:dyDescent="0.2">
      <c r="A52" s="8" t="s">
        <v>644</v>
      </c>
      <c r="B52" s="48"/>
      <c r="C52" s="48"/>
      <c r="D52" s="48"/>
    </row>
    <row r="53" spans="1:4" x14ac:dyDescent="0.2">
      <c r="A53" s="8" t="s">
        <v>4</v>
      </c>
      <c r="B53" s="46">
        <v>2.737110120942075E-2</v>
      </c>
      <c r="C53" s="46">
        <v>5.6651814131126674E-2</v>
      </c>
      <c r="D53" s="46">
        <v>8.4022915340547427E-2</v>
      </c>
    </row>
    <row r="54" spans="1:4" x14ac:dyDescent="0.2">
      <c r="A54" s="8" t="s">
        <v>18</v>
      </c>
      <c r="B54" s="48">
        <v>0.40611075747931252</v>
      </c>
      <c r="C54" s="48">
        <v>0.50986632718014002</v>
      </c>
      <c r="D54" s="48">
        <v>0.9159770846594526</v>
      </c>
    </row>
    <row r="55" spans="1:4" x14ac:dyDescent="0.2">
      <c r="A55" s="8" t="s">
        <v>644</v>
      </c>
      <c r="B55" s="46"/>
      <c r="C55" s="46"/>
      <c r="D55" s="46"/>
    </row>
    <row r="56" spans="1:4" x14ac:dyDescent="0.2">
      <c r="A56" s="8" t="s">
        <v>4</v>
      </c>
      <c r="B56" s="46">
        <v>4.5194143857415658E-2</v>
      </c>
      <c r="C56" s="46">
        <v>0.25588796944621262</v>
      </c>
      <c r="D56" s="46">
        <v>0.30108211330362827</v>
      </c>
    </row>
    <row r="57" spans="1:4" x14ac:dyDescent="0.2">
      <c r="A57" s="8" t="s">
        <v>18</v>
      </c>
      <c r="B57" s="46">
        <v>0.38828771483131763</v>
      </c>
      <c r="C57" s="46">
        <v>0.31063017186505409</v>
      </c>
      <c r="D57" s="46">
        <v>0.69891788669637167</v>
      </c>
    </row>
    <row r="58" spans="1:4" x14ac:dyDescent="0.2">
      <c r="A58" s="8" t="s">
        <v>645</v>
      </c>
      <c r="B58" s="46"/>
      <c r="C58" s="46"/>
      <c r="D58" s="46"/>
    </row>
    <row r="59" spans="1:4" x14ac:dyDescent="0.2">
      <c r="A59" s="8" t="s">
        <v>4</v>
      </c>
      <c r="B59" s="46">
        <v>9.5480585614258432E-3</v>
      </c>
      <c r="C59" s="46">
        <v>2.5461489497135583E-2</v>
      </c>
      <c r="D59" s="46">
        <v>3.5009548058561428E-2</v>
      </c>
    </row>
    <row r="60" spans="1:4" x14ac:dyDescent="0.2">
      <c r="A60" s="8" t="s">
        <v>18</v>
      </c>
      <c r="B60" s="46">
        <v>0.42393380012730747</v>
      </c>
      <c r="C60" s="46">
        <v>0.5410566518141311</v>
      </c>
      <c r="D60" s="46">
        <v>0.96499045194143851</v>
      </c>
    </row>
  </sheetData>
  <mergeCells count="1">
    <mergeCell ref="A1:F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CB021-A835-4C44-9BAB-7A5CE6891731}">
  <sheetPr codeName="Planilha53"/>
  <dimension ref="A1:I19"/>
  <sheetViews>
    <sheetView zoomScale="50" zoomScaleNormal="50" workbookViewId="0">
      <selection activeCell="AJ14" sqref="AJ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TEXT(Percentuais!IO1,"0")</f>
        <v>QUESTÃO246</v>
      </c>
    </row>
    <row r="2" spans="1:9" x14ac:dyDescent="0.2">
      <c r="A2" s="55" t="str">
        <f>HLOOKUP(A1,Percentuais!$D$1:$KT$2,2,FALSE)</f>
        <v>Agora, avalie o Sistema de Gestão Acadêmica (SIGA), considerando as seguintes proposições: [As funcionalidades disponíveis atendem às necessidades das minhas atividades na universidade]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8.6956521739130432E-2</v>
      </c>
      <c r="C9" s="45">
        <f>$H9/$I$14</f>
        <v>0</v>
      </c>
      <c r="D9" s="45">
        <f>B9+C9</f>
        <v>8.6956521739130432E-2</v>
      </c>
      <c r="E9" s="4">
        <f>COUNTIFS(Percentuais!$IO$3:$IO$27,$A9,Percentuais!$A$3:$A$27,$E$8)</f>
        <v>0</v>
      </c>
      <c r="F9" s="4">
        <f>COUNTIFS(Percentuais!$IO$3:$IO$27,$A9,Percentuais!$A$3:$A$27,$F$8)</f>
        <v>0</v>
      </c>
      <c r="G9" s="4">
        <f>COUNTIFS(Percentuais!$IO$3:$IO$27,$A9,Percentuais!$A$3:$A$27,$G$8)</f>
        <v>2</v>
      </c>
      <c r="H9" s="4">
        <f>COUNTIFS(Percentuais!$IO$3:$IO$27,$A9,Percentuais!$A$3:$A$27,$H$8)</f>
        <v>0</v>
      </c>
      <c r="I9" s="18"/>
    </row>
    <row r="10" spans="1:9" x14ac:dyDescent="0.2">
      <c r="A10" s="15" t="s">
        <v>9</v>
      </c>
      <c r="B10" s="45">
        <f>($G10+$F10+$E10)/$I$14</f>
        <v>0.34782608695652173</v>
      </c>
      <c r="C10" s="45">
        <f>$H10/$I$14</f>
        <v>0.13043478260869565</v>
      </c>
      <c r="D10" s="45">
        <f t="shared" ref="D10:D13" si="0">B10+C10</f>
        <v>0.47826086956521741</v>
      </c>
      <c r="E10" s="4">
        <f>COUNTIFS(Percentuais!$IO$3:$IO$27,$A10,Percentuais!$A$3:$A$27,$E$8)</f>
        <v>0</v>
      </c>
      <c r="F10" s="4">
        <f>COUNTIFS(Percentuais!$IO$3:$IO$27,$A10,Percentuais!$A$3:$A$27,$F$8)</f>
        <v>0</v>
      </c>
      <c r="G10" s="4">
        <f>COUNTIFS(Percentuais!$IO$3:$IO$27,$A10,Percentuais!$A$3:$A$27,$G$8)</f>
        <v>8</v>
      </c>
      <c r="H10" s="4">
        <f>COUNTIFS(Percentuais!$IO$3:$IO$27,$A10,Percentuais!$A$3:$A$27,$H$8)</f>
        <v>3</v>
      </c>
      <c r="I10" s="19"/>
    </row>
    <row r="11" spans="1:9" x14ac:dyDescent="0.2">
      <c r="A11" s="15" t="s">
        <v>5</v>
      </c>
      <c r="B11" s="45">
        <f>($G11+$F11+$E11)/$I$14</f>
        <v>8.6956521739130432E-2</v>
      </c>
      <c r="C11" s="45">
        <f>$H11/$I$14</f>
        <v>0.30434782608695654</v>
      </c>
      <c r="D11" s="45">
        <f t="shared" si="0"/>
        <v>0.39130434782608697</v>
      </c>
      <c r="E11" s="4">
        <f>COUNTIFS(Percentuais!$IO$3:$IO$27,$A11,Percentuais!$A$3:$A$27,$E$8)</f>
        <v>0</v>
      </c>
      <c r="F11" s="4">
        <f>COUNTIFS(Percentuais!$IO$3:$IO$27,$A11,Percentuais!$A$3:$A$27,$F$8)</f>
        <v>0</v>
      </c>
      <c r="G11" s="4">
        <f>COUNTIFS(Percentuais!$IO$3:$IO$27,$A11,Percentuais!$A$3:$A$27,$G$8)</f>
        <v>2</v>
      </c>
      <c r="H11" s="4">
        <f>COUNTIFS(Percentuais!$IO$3:$IO$27,$A11,Percentuais!$A$3:$A$27,$H$8)</f>
        <v>7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COUNTIFS(Percentuais!$IO$3:$IO$27,$A12,Percentuais!$A$3:$A$27,$E$8)</f>
        <v>0</v>
      </c>
      <c r="F12" s="4">
        <f>COUNTIFS(Percentuais!$IO$3:$IO$27,$A12,Percentuais!$A$3:$A$27,$F$8)</f>
        <v>0</v>
      </c>
      <c r="G12" s="4">
        <f>COUNTIFS(Percentuais!$IO$3:$IO$27,$A12,Percentuais!$A$3:$A$27,$G$8)</f>
        <v>0</v>
      </c>
      <c r="H12" s="4">
        <f>COUNTIFS(Percentuais!$IO$3:$IO$27,$A12,Percentuais!$A$3:$A$27,$H$8)</f>
        <v>0</v>
      </c>
      <c r="I12" s="17"/>
    </row>
    <row r="13" spans="1:9" x14ac:dyDescent="0.2">
      <c r="A13" s="15" t="s">
        <v>10</v>
      </c>
      <c r="B13" s="45">
        <f>($G13+$F13+$E13)/$I$14</f>
        <v>0</v>
      </c>
      <c r="C13" s="45">
        <f>$H13/$I$14</f>
        <v>4.3478260869565216E-2</v>
      </c>
      <c r="D13" s="45">
        <f t="shared" si="0"/>
        <v>4.3478260869565216E-2</v>
      </c>
      <c r="E13" s="4">
        <f>COUNTIFS(Percentuais!$IO$3:$IO$27,$A13,Percentuais!$A$3:$A$27,$E$8)</f>
        <v>0</v>
      </c>
      <c r="F13" s="4">
        <f>COUNTIFS(Percentuais!$IO$3:$IO$27,$A13,Percentuais!$A$3:$A$27,$F$8)</f>
        <v>0</v>
      </c>
      <c r="G13" s="4">
        <f>COUNTIFS(Percentuais!$IO$3:$IO$27,$A13,Percentuais!$A$3:$A$27,$G$8)</f>
        <v>0</v>
      </c>
      <c r="H13" s="4">
        <f>COUNTIFS(Percentuais!$IO$3:$IO$27,$A13,Percentuais!$A$3:$A$27,$H$8)</f>
        <v>1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12</v>
      </c>
      <c r="H14" s="29">
        <f>SUM(H9:H13)</f>
        <v>11</v>
      </c>
      <c r="I14" s="30">
        <f>SUM(E14:H14)</f>
        <v>23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56545-ED73-44C0-8A5E-38E4389C52E7}">
  <sheetPr codeName="Planilha54"/>
  <dimension ref="A1:I19"/>
  <sheetViews>
    <sheetView zoomScale="50" zoomScaleNormal="50" workbookViewId="0">
      <selection activeCell="AJ36" sqref="AJ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TEXT(Percentuais!IP1,"0")</f>
        <v>QUESTÃO247</v>
      </c>
    </row>
    <row r="2" spans="1:9" x14ac:dyDescent="0.2">
      <c r="A2" s="55" t="str">
        <f>HLOOKUP(A1,Percentuais!$D$1:$KT$2,2,FALSE)</f>
        <v>Agora, avalie o Sistema de Gestão Acadêmica (SIGA), considerando as seguintes proposições: [O sistema é fácil de usar, aprender e/ou operar]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9.0909090909090912E-2</v>
      </c>
      <c r="C9" s="45">
        <f>$H9/$I$14</f>
        <v>0.13636363636363635</v>
      </c>
      <c r="D9" s="45">
        <f>B9+C9</f>
        <v>0.22727272727272727</v>
      </c>
      <c r="E9" s="4">
        <f>COUNTIFS(Percentuais!$IP$3:$IP$27,$A9,Percentuais!$A$3:$A$27,$E$8)</f>
        <v>0</v>
      </c>
      <c r="F9" s="4">
        <f>COUNTIFS(Percentuais!$IP$3:$IP$27,$A9,Percentuais!$A$3:$A$27,$F$8)</f>
        <v>0</v>
      </c>
      <c r="G9" s="4">
        <f>COUNTIFS(Percentuais!$IP$3:$IP$27,$A9,Percentuais!$A$3:$A$27,$G$8)</f>
        <v>2</v>
      </c>
      <c r="H9" s="4">
        <f>COUNTIFS(Percentuais!$IP$3:$IP$27,$A9,Percentuais!$A$3:$A$27,$H$8)</f>
        <v>3</v>
      </c>
      <c r="I9" s="18"/>
    </row>
    <row r="10" spans="1:9" x14ac:dyDescent="0.2">
      <c r="A10" s="15" t="s">
        <v>9</v>
      </c>
      <c r="B10" s="45">
        <f>($G10+$F10+$E10)/$I$14</f>
        <v>0.22727272727272727</v>
      </c>
      <c r="C10" s="45">
        <f>$H10/$I$14</f>
        <v>0.31818181818181818</v>
      </c>
      <c r="D10" s="45">
        <f t="shared" ref="D10:D13" si="0">B10+C10</f>
        <v>0.54545454545454541</v>
      </c>
      <c r="E10" s="4">
        <f>COUNTIFS(Percentuais!$IP$3:$IP$27,$A10,Percentuais!$A$3:$A$27,$E$8)</f>
        <v>0</v>
      </c>
      <c r="F10" s="4">
        <f>COUNTIFS(Percentuais!$IP$3:$IP$27,$A10,Percentuais!$A$3:$A$27,$F$8)</f>
        <v>0</v>
      </c>
      <c r="G10" s="4">
        <f>COUNTIFS(Percentuais!$IP$3:$IP$27,$A10,Percentuais!$A$3:$A$27,$G$8)</f>
        <v>5</v>
      </c>
      <c r="H10" s="4">
        <f>COUNTIFS(Percentuais!$IP$3:$IP$27,$A10,Percentuais!$A$3:$A$27,$H$8)</f>
        <v>7</v>
      </c>
      <c r="I10" s="19"/>
    </row>
    <row r="11" spans="1:9" x14ac:dyDescent="0.2">
      <c r="A11" s="15" t="s">
        <v>5</v>
      </c>
      <c r="B11" s="45">
        <f>($G11+$F11+$E11)/$I$14</f>
        <v>0.18181818181818182</v>
      </c>
      <c r="C11" s="45">
        <f>$H11/$I$14</f>
        <v>0</v>
      </c>
      <c r="D11" s="45">
        <f t="shared" si="0"/>
        <v>0.18181818181818182</v>
      </c>
      <c r="E11" s="4">
        <f>COUNTIFS(Percentuais!$IP$3:$IP$27,$A11,Percentuais!$A$3:$A$27,$E$8)</f>
        <v>0</v>
      </c>
      <c r="F11" s="4">
        <f>COUNTIFS(Percentuais!$IP$3:$IP$27,$A11,Percentuais!$A$3:$A$27,$F$8)</f>
        <v>0</v>
      </c>
      <c r="G11" s="4">
        <f>COUNTIFS(Percentuais!$IP$3:$IP$27,$A11,Percentuais!$A$3:$A$27,$G$8)</f>
        <v>4</v>
      </c>
      <c r="H11" s="4">
        <f>COUNTIFS(Percentuais!$IP$3:$IP$27,$A11,Percentuais!$A$3:$A$27,$H$8)</f>
        <v>0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COUNTIFS(Percentuais!$IP$3:$IP$27,$A12,Percentuais!$A$3:$A$27,$E$8)</f>
        <v>0</v>
      </c>
      <c r="F12" s="4">
        <f>COUNTIFS(Percentuais!$IP$3:$IP$27,$A12,Percentuais!$A$3:$A$27,$F$8)</f>
        <v>0</v>
      </c>
      <c r="G12" s="4">
        <f>COUNTIFS(Percentuais!$IP$3:$IP$27,$A12,Percentuais!$A$3:$A$27,$G$8)</f>
        <v>0</v>
      </c>
      <c r="H12" s="4">
        <f>COUNTIFS(Percentuais!$IP$3:$IP$27,$A12,Percentuais!$A$3:$A$27,$H$8)</f>
        <v>0</v>
      </c>
      <c r="I12" s="17"/>
    </row>
    <row r="13" spans="1:9" x14ac:dyDescent="0.2">
      <c r="A13" s="15" t="s">
        <v>10</v>
      </c>
      <c r="B13" s="45">
        <f>($G13+$F13+$E13)/$I$14</f>
        <v>0</v>
      </c>
      <c r="C13" s="45">
        <f>$H13/$I$14</f>
        <v>4.5454545454545456E-2</v>
      </c>
      <c r="D13" s="45">
        <f t="shared" si="0"/>
        <v>4.5454545454545456E-2</v>
      </c>
      <c r="E13" s="4">
        <f>COUNTIFS(Percentuais!$IP$3:$IP$27,$A13,Percentuais!$A$3:$A$27,$E$8)</f>
        <v>0</v>
      </c>
      <c r="F13" s="4">
        <f>COUNTIFS(Percentuais!$IP$3:$IP$27,$A13,Percentuais!$A$3:$A$27,$F$8)</f>
        <v>0</v>
      </c>
      <c r="G13" s="4">
        <f>COUNTIFS(Percentuais!$IP$3:$IP$27,$A13,Percentuais!$A$3:$A$27,$G$8)</f>
        <v>0</v>
      </c>
      <c r="H13" s="4">
        <f>COUNTIFS(Percentuais!$IP$3:$IP$27,$A13,Percentuais!$A$3:$A$27,$H$8)</f>
        <v>1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11</v>
      </c>
      <c r="H14" s="29">
        <f>SUM(H9:H13)</f>
        <v>11</v>
      </c>
      <c r="I14" s="30">
        <f>SUM(E14:H14)</f>
        <v>22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A8658-D80D-46F1-ABD4-6FD964AD32CF}">
  <sheetPr codeName="Planilha55"/>
  <dimension ref="A1:I19"/>
  <sheetViews>
    <sheetView view="pageBreakPreview" zoomScale="50" zoomScaleNormal="90" zoomScaleSheetLayoutView="50" workbookViewId="0">
      <selection activeCell="E32" sqref="E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TEXT(Percentuais!IQ1,"0")</f>
        <v>QUESTÃO248</v>
      </c>
    </row>
    <row r="2" spans="1:9" x14ac:dyDescent="0.2">
      <c r="A2" s="55" t="str">
        <f>HLOOKUP(A1,Percentuais!$D$1:$KT$2,2,FALSE)</f>
        <v>Agora, avalie o Sistema de Gestão Acadêmica (SIGA), considerando as seguintes proposições: [O sistema está disponível quando eu preciso]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0.13043478260869565</v>
      </c>
      <c r="C9" s="45">
        <f>$H9/$I$14</f>
        <v>8.6956521739130432E-2</v>
      </c>
      <c r="D9" s="45">
        <f>B9+C9</f>
        <v>0.21739130434782608</v>
      </c>
      <c r="E9" s="4">
        <f>COUNTIFS(Percentuais!$IQ$3:$IQ$27,$A9,Percentuais!$A$3:$A$27,$E$8)</f>
        <v>0</v>
      </c>
      <c r="F9" s="4">
        <f>COUNTIFS(Percentuais!$IQ$3:$IQ$27,$A9,Percentuais!$A$3:$A$27,$F$8)</f>
        <v>0</v>
      </c>
      <c r="G9" s="4">
        <f>COUNTIFS(Percentuais!$IQ$3:$IQ$27,$A9,Percentuais!$A$3:$A$27,$G$8)</f>
        <v>3</v>
      </c>
      <c r="H9" s="4">
        <f>COUNTIFS(Percentuais!$IQ$3:$IQ$27,$A9,Percentuais!$A$3:$A$27,$H$8)</f>
        <v>2</v>
      </c>
      <c r="I9" s="18"/>
    </row>
    <row r="10" spans="1:9" x14ac:dyDescent="0.2">
      <c r="A10" s="15" t="s">
        <v>9</v>
      </c>
      <c r="B10" s="45">
        <f>($G10+$F10+$E10)/$I$14</f>
        <v>0.2608695652173913</v>
      </c>
      <c r="C10" s="45">
        <f>$H10/$I$14</f>
        <v>0.2608695652173913</v>
      </c>
      <c r="D10" s="45">
        <f t="shared" ref="D10:D13" si="0">B10+C10</f>
        <v>0.52173913043478259</v>
      </c>
      <c r="E10" s="4">
        <f>COUNTIFS(Percentuais!$IQ$3:$IQ$27,$A10,Percentuais!$A$3:$A$27,$E$8)</f>
        <v>0</v>
      </c>
      <c r="F10" s="4">
        <f>COUNTIFS(Percentuais!$IQ$3:$IQ$27,$A10,Percentuais!$A$3:$A$27,$F$8)</f>
        <v>0</v>
      </c>
      <c r="G10" s="4">
        <f>COUNTIFS(Percentuais!$IQ$3:$IQ$27,$A10,Percentuais!$A$3:$A$27,$G$8)</f>
        <v>6</v>
      </c>
      <c r="H10" s="4">
        <f>COUNTIFS(Percentuais!$IQ$3:$IQ$27,$A10,Percentuais!$A$3:$A$27,$H$8)</f>
        <v>6</v>
      </c>
      <c r="I10" s="19"/>
    </row>
    <row r="11" spans="1:9" x14ac:dyDescent="0.2">
      <c r="A11" s="15" t="s">
        <v>5</v>
      </c>
      <c r="B11" s="45">
        <f>($G11+$F11+$E11)/$I$14</f>
        <v>8.6956521739130432E-2</v>
      </c>
      <c r="C11" s="45">
        <f>$H11/$I$14</f>
        <v>0.17391304347826086</v>
      </c>
      <c r="D11" s="45">
        <f t="shared" si="0"/>
        <v>0.2608695652173913</v>
      </c>
      <c r="E11" s="4">
        <f>COUNTIFS(Percentuais!$IQ$3:$IQ$27,$A11,Percentuais!$A$3:$A$27,$E$8)</f>
        <v>0</v>
      </c>
      <c r="F11" s="4">
        <f>COUNTIFS(Percentuais!$IQ$3:$IQ$27,$A11,Percentuais!$A$3:$A$27,$F$8)</f>
        <v>0</v>
      </c>
      <c r="G11" s="4">
        <f>COUNTIFS(Percentuais!$IQ$3:$IQ$27,$A11,Percentuais!$A$3:$A$27,$G$8)</f>
        <v>2</v>
      </c>
      <c r="H11" s="4">
        <f>COUNTIFS(Percentuais!$IQ$3:$IQ$27,$A11,Percentuais!$A$3:$A$27,$H$8)</f>
        <v>4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COUNTIFS(Percentuais!$IQ$3:$IQ$27,$A12,Percentuais!$A$3:$A$27,$E$8)</f>
        <v>0</v>
      </c>
      <c r="F12" s="4">
        <f>COUNTIFS(Percentuais!$IQ$3:$IQ$27,$A12,Percentuais!$A$3:$A$27,$F$8)</f>
        <v>0</v>
      </c>
      <c r="G12" s="4">
        <f>COUNTIFS(Percentuais!$IQ$3:$IQ$27,$A12,Percentuais!$A$3:$A$27,$G$8)</f>
        <v>0</v>
      </c>
      <c r="H12" s="4">
        <f>COUNTIFS(Percentuais!$IQ$3:$IQ$27,$A12,Percentuais!$A$3:$A$27,$H$8)</f>
        <v>0</v>
      </c>
      <c r="I12" s="17"/>
    </row>
    <row r="13" spans="1:9" x14ac:dyDescent="0.2">
      <c r="A13" s="15" t="s">
        <v>10</v>
      </c>
      <c r="B13" s="45">
        <f>($G13+$F13+$E13)/$I$14</f>
        <v>0</v>
      </c>
      <c r="C13" s="45">
        <f>$H13/$I$14</f>
        <v>0</v>
      </c>
      <c r="D13" s="45">
        <f t="shared" si="0"/>
        <v>0</v>
      </c>
      <c r="E13" s="4">
        <f>COUNTIFS(Percentuais!$IQ$3:$IQ$27,$A13,Percentuais!$A$3:$A$27,$E$8)</f>
        <v>0</v>
      </c>
      <c r="F13" s="4">
        <f>COUNTIFS(Percentuais!$IQ$3:$IQ$27,$A13,Percentuais!$A$3:$A$27,$F$8)</f>
        <v>0</v>
      </c>
      <c r="G13" s="4">
        <f>COUNTIFS(Percentuais!$IQ$3:$IQ$27,$A13,Percentuais!$A$3:$A$27,$G$8)</f>
        <v>0</v>
      </c>
      <c r="H13" s="4">
        <f>COUNTIFS(Percentuais!$IQ$3:$IQ$27,$A13,Percentuais!$A$3:$A$27,$H$8)</f>
        <v>0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11</v>
      </c>
      <c r="H14" s="29">
        <f>SUM(H9:H13)</f>
        <v>12</v>
      </c>
      <c r="I14" s="30">
        <f>SUM(E14:H14)</f>
        <v>23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E60CF-E1A0-46F4-B34F-1B871107B7B7}">
  <sheetPr codeName="Planilha56"/>
  <dimension ref="A1:I19"/>
  <sheetViews>
    <sheetView view="pageBreakPreview" zoomScale="50" zoomScaleNormal="90" zoomScaleSheetLayoutView="50" workbookViewId="0">
      <selection activeCell="AK6" sqref="AK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TEXT(Percentuais!IR1,"0")</f>
        <v>QUESTÃO249</v>
      </c>
    </row>
    <row r="2" spans="1:9" x14ac:dyDescent="0.2">
      <c r="A2" s="55" t="str">
        <f>HLOOKUP(A1,Percentuais!$D$1:$KT$2,2,FALSE)</f>
        <v>Agora, avalie o Sistema de Gestão Acadêmica (SIGA), considerando as seguintes proposições: [Sinto-me seguro/a ao utilizar o sistema]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0.14285714285714285</v>
      </c>
      <c r="C9" s="45">
        <f>$H9/$I$14</f>
        <v>9.5238095238095233E-2</v>
      </c>
      <c r="D9" s="45">
        <f>B9+C9</f>
        <v>0.23809523809523808</v>
      </c>
      <c r="E9" s="4">
        <f>COUNTIFS(Percentuais!$IR$3:$IR$27,$A9,Percentuais!$A$3:$A$27,$E$8)</f>
        <v>0</v>
      </c>
      <c r="F9" s="4">
        <f>COUNTIFS(Percentuais!$IR$3:$IR$27,$A9,Percentuais!$A$3:$A$27,$F$8)</f>
        <v>0</v>
      </c>
      <c r="G9" s="4">
        <f>COUNTIFS(Percentuais!$IR$3:$IR$27,$A9,Percentuais!$A$3:$A$27,$G$8)</f>
        <v>3</v>
      </c>
      <c r="H9" s="4">
        <f>COUNTIFS(Percentuais!$IR$3:$IR$27,$A9,Percentuais!$A$3:$A$27,$H$8)</f>
        <v>2</v>
      </c>
      <c r="I9" s="18"/>
    </row>
    <row r="10" spans="1:9" x14ac:dyDescent="0.2">
      <c r="A10" s="15" t="s">
        <v>9</v>
      </c>
      <c r="B10" s="45">
        <f>($G10+$F10+$E10)/$I$14</f>
        <v>0.2857142857142857</v>
      </c>
      <c r="C10" s="45">
        <f>$H10/$I$14</f>
        <v>0.23809523809523808</v>
      </c>
      <c r="D10" s="45">
        <f t="shared" ref="D10:D13" si="0">B10+C10</f>
        <v>0.52380952380952372</v>
      </c>
      <c r="E10" s="4">
        <f>COUNTIFS(Percentuais!$IR$3:$IR$27,$A10,Percentuais!$A$3:$A$27,$E$8)</f>
        <v>0</v>
      </c>
      <c r="F10" s="4">
        <f>COUNTIFS(Percentuais!$IR$3:$IR$27,$A10,Percentuais!$A$3:$A$27,$F$8)</f>
        <v>0</v>
      </c>
      <c r="G10" s="4">
        <f>COUNTIFS(Percentuais!$IR$3:$IR$27,$A10,Percentuais!$A$3:$A$27,$G$8)</f>
        <v>6</v>
      </c>
      <c r="H10" s="4">
        <f>COUNTIFS(Percentuais!$IR$3:$IR$27,$A10,Percentuais!$A$3:$A$27,$H$8)</f>
        <v>5</v>
      </c>
      <c r="I10" s="19"/>
    </row>
    <row r="11" spans="1:9" x14ac:dyDescent="0.2">
      <c r="A11" s="15" t="s">
        <v>5</v>
      </c>
      <c r="B11" s="45">
        <f>($G11+$F11+$E11)/$I$14</f>
        <v>9.5238095238095233E-2</v>
      </c>
      <c r="C11" s="45">
        <f>$H11/$I$14</f>
        <v>0.14285714285714285</v>
      </c>
      <c r="D11" s="45">
        <f t="shared" si="0"/>
        <v>0.23809523809523808</v>
      </c>
      <c r="E11" s="4">
        <f>COUNTIFS(Percentuais!$IR$3:$IR$27,$A11,Percentuais!$A$3:$A$27,$E$8)</f>
        <v>0</v>
      </c>
      <c r="F11" s="4">
        <f>COUNTIFS(Percentuais!$IR$3:$IR$27,$A11,Percentuais!$A$3:$A$27,$F$8)</f>
        <v>0</v>
      </c>
      <c r="G11" s="4">
        <f>COUNTIFS(Percentuais!$IR$3:$IR$27,$A11,Percentuais!$A$3:$A$27,$G$8)</f>
        <v>2</v>
      </c>
      <c r="H11" s="4">
        <f>COUNTIFS(Percentuais!$IR$3:$IR$27,$A11,Percentuais!$A$3:$A$27,$H$8)</f>
        <v>3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COUNTIFS(Percentuais!$IR$3:$IR$27,$A12,Percentuais!$A$3:$A$27,$E$8)</f>
        <v>0</v>
      </c>
      <c r="F12" s="4">
        <f>COUNTIFS(Percentuais!$IR$3:$IR$27,$A12,Percentuais!$A$3:$A$27,$F$8)</f>
        <v>0</v>
      </c>
      <c r="G12" s="4">
        <f>COUNTIFS(Percentuais!$IR$3:$IR$27,$A12,Percentuais!$A$3:$A$27,$G$8)</f>
        <v>0</v>
      </c>
      <c r="H12" s="4">
        <f>COUNTIFS(Percentuais!$IR$3:$IR$27,$A12,Percentuais!$A$3:$A$27,$H$8)</f>
        <v>0</v>
      </c>
      <c r="I12" s="17"/>
    </row>
    <row r="13" spans="1:9" x14ac:dyDescent="0.2">
      <c r="A13" s="15" t="s">
        <v>10</v>
      </c>
      <c r="B13" s="45">
        <f>($G13+$F13+$E13)/$I$14</f>
        <v>0</v>
      </c>
      <c r="C13" s="45">
        <f>$H13/$I$14</f>
        <v>0</v>
      </c>
      <c r="D13" s="45">
        <f t="shared" si="0"/>
        <v>0</v>
      </c>
      <c r="E13" s="4">
        <f>COUNTIFS(Percentuais!$IR$3:$IR$27,$A13,Percentuais!$A$3:$A$27,$E$8)</f>
        <v>0</v>
      </c>
      <c r="F13" s="4">
        <f>COUNTIFS(Percentuais!$IR$3:$IR$27,$A13,Percentuais!$A$3:$A$27,$F$8)</f>
        <v>0</v>
      </c>
      <c r="G13" s="4">
        <f>COUNTIFS(Percentuais!$IR$3:$IR$27,$A13,Percentuais!$A$3:$A$27,$G$8)</f>
        <v>0</v>
      </c>
      <c r="H13" s="4">
        <f>COUNTIFS(Percentuais!$IR$3:$IR$27,$A13,Percentuais!$A$3:$A$27,$H$8)</f>
        <v>0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11</v>
      </c>
      <c r="H14" s="29">
        <f>SUM(H9:H13)</f>
        <v>10</v>
      </c>
      <c r="I14" s="30">
        <f>SUM(E14:H14)</f>
        <v>21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B9EA8-20CD-48AD-80EB-94E76FF86180}">
  <sheetPr codeName="Planilha57"/>
  <dimension ref="A1:I19"/>
  <sheetViews>
    <sheetView zoomScale="50" zoomScaleNormal="50" zoomScaleSheetLayoutView="100" workbookViewId="0">
      <selection activeCell="AK33" sqref="AK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TEXT(Percentuais!IS1,"0")</f>
        <v>QUESTÃO250</v>
      </c>
    </row>
    <row r="2" spans="1:9" x14ac:dyDescent="0.2">
      <c r="A2" s="55" t="str">
        <f>HLOOKUP(A1,Percentuais!$D$1:$KT$2,2,FALSE)</f>
        <v>Agora, avalie o Sistema de Gestão Acadêmica (SIGA), considerando as seguintes proposições: [O sistema oferece celeridade administrativa]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8.6956521739130432E-2</v>
      </c>
      <c r="C9" s="45">
        <f>$H9/$I$14</f>
        <v>4.3478260869565216E-2</v>
      </c>
      <c r="D9" s="45">
        <f>B9+C9</f>
        <v>0.13043478260869565</v>
      </c>
      <c r="E9" s="4">
        <f>COUNTIFS(Percentuais!$IS$3:$IS$27,$A9,Percentuais!$A$3:$A$27,$E$8)</f>
        <v>0</v>
      </c>
      <c r="F9" s="4">
        <f>COUNTIFS(Percentuais!$IS$3:$IS$27,$A9,Percentuais!$A$3:$A$27,$F$8)</f>
        <v>0</v>
      </c>
      <c r="G9" s="4">
        <f>COUNTIFS(Percentuais!$IS$3:$IS$27,$A9,Percentuais!$A$3:$A$27,$G$8)</f>
        <v>2</v>
      </c>
      <c r="H9" s="4">
        <f>COUNTIFS(Percentuais!$IS$3:$IS$27,$A9,Percentuais!$A$3:$A$27,$H$8)</f>
        <v>1</v>
      </c>
      <c r="I9" s="18"/>
    </row>
    <row r="10" spans="1:9" x14ac:dyDescent="0.2">
      <c r="A10" s="15" t="s">
        <v>9</v>
      </c>
      <c r="B10" s="45">
        <f>($G10+$F10+$E10)/$I$14</f>
        <v>0.2608695652173913</v>
      </c>
      <c r="C10" s="45">
        <f>$H10/$I$14</f>
        <v>0.21739130434782608</v>
      </c>
      <c r="D10" s="45">
        <f t="shared" ref="D10:D13" si="0">B10+C10</f>
        <v>0.47826086956521741</v>
      </c>
      <c r="E10" s="4">
        <f>COUNTIFS(Percentuais!$IS$3:$IS$27,$A10,Percentuais!$A$3:$A$27,$E$8)</f>
        <v>0</v>
      </c>
      <c r="F10" s="4">
        <f>COUNTIFS(Percentuais!$IS$3:$IS$27,$A10,Percentuais!$A$3:$A$27,$F$8)</f>
        <v>0</v>
      </c>
      <c r="G10" s="4">
        <f>COUNTIFS(Percentuais!$IS$3:$IS$27,$A10,Percentuais!$A$3:$A$27,$G$8)</f>
        <v>6</v>
      </c>
      <c r="H10" s="4">
        <f>COUNTIFS(Percentuais!$IS$3:$IS$27,$A10,Percentuais!$A$3:$A$27,$H$8)</f>
        <v>5</v>
      </c>
      <c r="I10" s="19"/>
    </row>
    <row r="11" spans="1:9" x14ac:dyDescent="0.2">
      <c r="A11" s="15" t="s">
        <v>5</v>
      </c>
      <c r="B11" s="45">
        <f>($G11+$F11+$E11)/$I$14</f>
        <v>0.13043478260869565</v>
      </c>
      <c r="C11" s="45">
        <f>$H11/$I$14</f>
        <v>0.17391304347826086</v>
      </c>
      <c r="D11" s="45">
        <f t="shared" si="0"/>
        <v>0.30434782608695654</v>
      </c>
      <c r="E11" s="4">
        <f>COUNTIFS(Percentuais!$IS$3:$IS$27,$A11,Percentuais!$A$3:$A$27,$E$8)</f>
        <v>0</v>
      </c>
      <c r="F11" s="4">
        <f>COUNTIFS(Percentuais!$IS$3:$IS$27,$A11,Percentuais!$A$3:$A$27,$F$8)</f>
        <v>0</v>
      </c>
      <c r="G11" s="4">
        <f>COUNTIFS(Percentuais!$IS$3:$IS$27,$A11,Percentuais!$A$3:$A$27,$G$8)</f>
        <v>3</v>
      </c>
      <c r="H11" s="4">
        <f>COUNTIFS(Percentuais!$IS$3:$IS$27,$A11,Percentuais!$A$3:$A$27,$H$8)</f>
        <v>4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COUNTIFS(Percentuais!$IS$3:$IS$27,$A12,Percentuais!$A$3:$A$27,$E$8)</f>
        <v>0</v>
      </c>
      <c r="F12" s="4">
        <f>COUNTIFS(Percentuais!$IS$3:$IS$27,$A12,Percentuais!$A$3:$A$27,$F$8)</f>
        <v>0</v>
      </c>
      <c r="G12" s="4">
        <f>COUNTIFS(Percentuais!$IS$3:$IS$27,$A12,Percentuais!$A$3:$A$27,$G$8)</f>
        <v>0</v>
      </c>
      <c r="H12" s="4">
        <f>COUNTIFS(Percentuais!$IS$3:$IS$27,$A12,Percentuais!$A$3:$A$27,$H$8)</f>
        <v>0</v>
      </c>
      <c r="I12" s="17"/>
    </row>
    <row r="13" spans="1:9" x14ac:dyDescent="0.2">
      <c r="A13" s="15" t="s">
        <v>10</v>
      </c>
      <c r="B13" s="45">
        <f>($G13+$F13+$E13)/$I$14</f>
        <v>0</v>
      </c>
      <c r="C13" s="45">
        <f>$H13/$I$14</f>
        <v>8.6956521739130432E-2</v>
      </c>
      <c r="D13" s="45">
        <f t="shared" si="0"/>
        <v>8.6956521739130432E-2</v>
      </c>
      <c r="E13" s="4">
        <f>COUNTIFS(Percentuais!$IS$3:$IS$27,$A13,Percentuais!$A$3:$A$27,$E$8)</f>
        <v>0</v>
      </c>
      <c r="F13" s="4">
        <f>COUNTIFS(Percentuais!$IS$3:$IS$27,$A13,Percentuais!$A$3:$A$27,$F$8)</f>
        <v>0</v>
      </c>
      <c r="G13" s="4">
        <f>COUNTIFS(Percentuais!$IS$3:$IS$27,$A13,Percentuais!$A$3:$A$27,$G$8)</f>
        <v>0</v>
      </c>
      <c r="H13" s="4">
        <f>COUNTIFS(Percentuais!$IS$3:$IS$27,$A13,Percentuais!$A$3:$A$27,$H$8)</f>
        <v>2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11</v>
      </c>
      <c r="H14" s="29">
        <f>SUM(H9:H13)</f>
        <v>12</v>
      </c>
      <c r="I14" s="30">
        <f>SUM(E14:H14)</f>
        <v>23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D395C-3AF2-4088-B402-BC31005071F8}">
  <sheetPr codeName="Planilha58"/>
  <dimension ref="A1:I19"/>
  <sheetViews>
    <sheetView zoomScale="50" zoomScaleNormal="50" zoomScaleSheetLayoutView="100" workbookViewId="0">
      <selection activeCell="AK34" sqref="AK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TEXT(Percentuais!IT1,"0")</f>
        <v>QUESTÃO251</v>
      </c>
    </row>
    <row r="2" spans="1:9" x14ac:dyDescent="0.2">
      <c r="A2" s="55" t="str">
        <f>HLOOKUP(A1,Percentuais!$D$1:$KT$2,2,FALSE)</f>
        <v>Agora, avalie o Sistema de Gestão Acadêmica (SIGA), considerando as seguintes proposições: [O sistema contribui para a melhoria da produtividade nas minhas funções da universidade]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9.0909090909090912E-2</v>
      </c>
      <c r="C9" s="45">
        <f>$H9/$I$14</f>
        <v>4.5454545454545456E-2</v>
      </c>
      <c r="D9" s="45">
        <f>B9+C9</f>
        <v>0.13636363636363635</v>
      </c>
      <c r="E9" s="4">
        <f>COUNTIFS(Percentuais!$IT$3:$IT$27,$A9,Percentuais!$A$3:$A$27,$E$8)</f>
        <v>0</v>
      </c>
      <c r="F9" s="4">
        <f>COUNTIFS(Percentuais!$IT$3:$IT$27,$A9,Percentuais!$A$3:$A$27,$F$8)</f>
        <v>0</v>
      </c>
      <c r="G9" s="4">
        <f>COUNTIFS(Percentuais!$IT$3:$IT$27,$A9,Percentuais!$A$3:$A$27,$G$8)</f>
        <v>2</v>
      </c>
      <c r="H9" s="4">
        <f>COUNTIFS(Percentuais!$IT$3:$IT$27,$A9,Percentuais!$A$3:$A$27,$H$8)</f>
        <v>1</v>
      </c>
      <c r="I9" s="18"/>
    </row>
    <row r="10" spans="1:9" x14ac:dyDescent="0.2">
      <c r="A10" s="15" t="s">
        <v>9</v>
      </c>
      <c r="B10" s="45">
        <f>($G10+$F10+$E10)/$I$14</f>
        <v>0.27272727272727271</v>
      </c>
      <c r="C10" s="45">
        <f>$H10/$I$14</f>
        <v>0.22727272727272727</v>
      </c>
      <c r="D10" s="45">
        <f t="shared" ref="D10:D13" si="0">B10+C10</f>
        <v>0.5</v>
      </c>
      <c r="E10" s="4">
        <f>COUNTIFS(Percentuais!$IT$3:$IT$27,$A10,Percentuais!$A$3:$A$27,$E$8)</f>
        <v>0</v>
      </c>
      <c r="F10" s="4">
        <f>COUNTIFS(Percentuais!$IT$3:$IT$27,$A10,Percentuais!$A$3:$A$27,$F$8)</f>
        <v>0</v>
      </c>
      <c r="G10" s="4">
        <f>COUNTIFS(Percentuais!$IT$3:$IT$27,$A10,Percentuais!$A$3:$A$27,$G$8)</f>
        <v>6</v>
      </c>
      <c r="H10" s="4">
        <f>COUNTIFS(Percentuais!$IT$3:$IT$27,$A10,Percentuais!$A$3:$A$27,$H$8)</f>
        <v>5</v>
      </c>
      <c r="I10" s="19"/>
    </row>
    <row r="11" spans="1:9" x14ac:dyDescent="0.2">
      <c r="A11" s="15" t="s">
        <v>5</v>
      </c>
      <c r="B11" s="45">
        <f>($G11+$F11+$E11)/$I$14</f>
        <v>9.0909090909090912E-2</v>
      </c>
      <c r="C11" s="45">
        <f>$H11/$I$14</f>
        <v>0.18181818181818182</v>
      </c>
      <c r="D11" s="45">
        <f t="shared" si="0"/>
        <v>0.27272727272727271</v>
      </c>
      <c r="E11" s="4">
        <f>COUNTIFS(Percentuais!$IT$3:$IT$27,$A11,Percentuais!$A$3:$A$27,$E$8)</f>
        <v>0</v>
      </c>
      <c r="F11" s="4">
        <f>COUNTIFS(Percentuais!$IT$3:$IT$27,$A11,Percentuais!$A$3:$A$27,$F$8)</f>
        <v>0</v>
      </c>
      <c r="G11" s="4">
        <f>COUNTIFS(Percentuais!$IT$3:$IT$27,$A11,Percentuais!$A$3:$A$27,$G$8)</f>
        <v>2</v>
      </c>
      <c r="H11" s="4">
        <f>COUNTIFS(Percentuais!$IT$3:$IT$27,$A11,Percentuais!$A$3:$A$27,$H$8)</f>
        <v>4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COUNTIFS(Percentuais!$IT$3:$IT$27,$A12,Percentuais!$A$3:$A$27,$E$8)</f>
        <v>0</v>
      </c>
      <c r="F12" s="4">
        <f>COUNTIFS(Percentuais!$IT$3:$IT$27,$A12,Percentuais!$A$3:$A$27,$F$8)</f>
        <v>0</v>
      </c>
      <c r="G12" s="4">
        <f>COUNTIFS(Percentuais!$IT$3:$IT$27,$A12,Percentuais!$A$3:$A$27,$G$8)</f>
        <v>0</v>
      </c>
      <c r="H12" s="4">
        <f>COUNTIFS(Percentuais!$IT$3:$IT$27,$A12,Percentuais!$A$3:$A$27,$H$8)</f>
        <v>0</v>
      </c>
      <c r="I12" s="17"/>
    </row>
    <row r="13" spans="1:9" x14ac:dyDescent="0.2">
      <c r="A13" s="15" t="s">
        <v>10</v>
      </c>
      <c r="B13" s="45">
        <f>($G13+$F13+$E13)/$I$14</f>
        <v>0</v>
      </c>
      <c r="C13" s="45">
        <f>$H13/$I$14</f>
        <v>9.0909090909090912E-2</v>
      </c>
      <c r="D13" s="45">
        <f t="shared" si="0"/>
        <v>9.0909090909090912E-2</v>
      </c>
      <c r="E13" s="4">
        <f>COUNTIFS(Percentuais!$IT$3:$IT$27,$A13,Percentuais!$A$3:$A$27,$E$8)</f>
        <v>0</v>
      </c>
      <c r="F13" s="4">
        <f>COUNTIFS(Percentuais!$IT$3:$IT$27,$A13,Percentuais!$A$3:$A$27,$F$8)</f>
        <v>0</v>
      </c>
      <c r="G13" s="4">
        <f>COUNTIFS(Percentuais!$IT$3:$IT$27,$A13,Percentuais!$A$3:$A$27,$G$8)</f>
        <v>0</v>
      </c>
      <c r="H13" s="4">
        <f>COUNTIFS(Percentuais!$IT$3:$IT$27,$A13,Percentuais!$A$3:$A$27,$H$8)</f>
        <v>2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10</v>
      </c>
      <c r="H14" s="29">
        <f>SUM(H9:H13)</f>
        <v>12</v>
      </c>
      <c r="I14" s="30">
        <f>SUM(E14:H14)</f>
        <v>22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649BB-DD48-45DE-8F43-701167198C42}">
  <sheetPr codeName="Planilha59"/>
  <dimension ref="A1:I19"/>
  <sheetViews>
    <sheetView zoomScale="40" zoomScaleNormal="40" zoomScaleSheetLayoutView="100" workbookViewId="0">
      <selection activeCell="AR34" sqref="AR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TEXT(Percentuais!IU1,"0")</f>
        <v>QUESTÃO252</v>
      </c>
    </row>
    <row r="2" spans="1:9" x14ac:dyDescent="0.2">
      <c r="A2" s="55" t="str">
        <f>HLOOKUP(A1,Percentuais!$D$1:$KT$2,2,FALSE)</f>
        <v>Agora, avalie o Sistema de Gestão Acadêmica (SIGA), considerando as seguintes proposições: [O sistema está devidamente integrado/conversando com outros sistemas da universidade]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4.5454545454545456E-2</v>
      </c>
      <c r="C9" s="45">
        <f>$H9/$I$14</f>
        <v>0</v>
      </c>
      <c r="D9" s="45">
        <f>B9+C9</f>
        <v>4.5454545454545456E-2</v>
      </c>
      <c r="E9" s="4">
        <f>COUNTIFS(Percentuais!$IU$3:$IU$27,$A9,Percentuais!$A$3:$A$27,$E$8)</f>
        <v>0</v>
      </c>
      <c r="F9" s="4">
        <f>COUNTIFS(Percentuais!$IU$3:$IU$27,$A9,Percentuais!$A$3:$A$27,$F$8)</f>
        <v>0</v>
      </c>
      <c r="G9" s="4">
        <f>COUNTIFS(Percentuais!$IU$3:$IU$27,$A9,Percentuais!$A$3:$A$27,$G$8)</f>
        <v>1</v>
      </c>
      <c r="H9" s="4">
        <f>COUNTIFS(Percentuais!$IU$3:$IU$27,$A9,Percentuais!$A$3:$A$27,$H$8)</f>
        <v>0</v>
      </c>
      <c r="I9" s="18"/>
    </row>
    <row r="10" spans="1:9" x14ac:dyDescent="0.2">
      <c r="A10" s="15" t="s">
        <v>9</v>
      </c>
      <c r="B10" s="45">
        <f>($G10+$F10+$E10)/$I$14</f>
        <v>0.18181818181818182</v>
      </c>
      <c r="C10" s="45">
        <f>$H10/$I$14</f>
        <v>0.13636363636363635</v>
      </c>
      <c r="D10" s="45">
        <f t="shared" ref="D10:D13" si="0">B10+C10</f>
        <v>0.31818181818181818</v>
      </c>
      <c r="E10" s="4">
        <f>COUNTIFS(Percentuais!$IU$3:$IU$27,$A10,Percentuais!$A$3:$A$27,$E$8)</f>
        <v>0</v>
      </c>
      <c r="F10" s="4">
        <f>COUNTIFS(Percentuais!$IU$3:$IU$27,$A10,Percentuais!$A$3:$A$27,$F$8)</f>
        <v>0</v>
      </c>
      <c r="G10" s="4">
        <f>COUNTIFS(Percentuais!$IU$3:$IU$27,$A10,Percentuais!$A$3:$A$27,$G$8)</f>
        <v>4</v>
      </c>
      <c r="H10" s="4">
        <f>COUNTIFS(Percentuais!$IU$3:$IU$27,$A10,Percentuais!$A$3:$A$27,$H$8)</f>
        <v>3</v>
      </c>
      <c r="I10" s="19"/>
    </row>
    <row r="11" spans="1:9" x14ac:dyDescent="0.2">
      <c r="A11" s="15" t="s">
        <v>5</v>
      </c>
      <c r="B11" s="45">
        <f>($G11+$F11+$E11)/$I$14</f>
        <v>0.22727272727272727</v>
      </c>
      <c r="C11" s="45">
        <f>$H11/$I$14</f>
        <v>0.22727272727272727</v>
      </c>
      <c r="D11" s="45">
        <f t="shared" si="0"/>
        <v>0.45454545454545453</v>
      </c>
      <c r="E11" s="4">
        <f>COUNTIFS(Percentuais!$IU$3:$IU$27,$A11,Percentuais!$A$3:$A$27,$E$8)</f>
        <v>0</v>
      </c>
      <c r="F11" s="4">
        <f>COUNTIFS(Percentuais!$IU$3:$IU$27,$A11,Percentuais!$A$3:$A$27,$F$8)</f>
        <v>0</v>
      </c>
      <c r="G11" s="4">
        <f>COUNTIFS(Percentuais!$IU$3:$IU$27,$A11,Percentuais!$A$3:$A$27,$G$8)</f>
        <v>5</v>
      </c>
      <c r="H11" s="4">
        <f>COUNTIFS(Percentuais!$IU$3:$IU$27,$A11,Percentuais!$A$3:$A$27,$H$8)</f>
        <v>5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COUNTIFS(Percentuais!$IU$3:$IU$27,$A12,Percentuais!$A$3:$A$27,$E$8)</f>
        <v>0</v>
      </c>
      <c r="F12" s="4">
        <f>COUNTIFS(Percentuais!$IU$3:$IU$27,$A12,Percentuais!$A$3:$A$27,$F$8)</f>
        <v>0</v>
      </c>
      <c r="G12" s="4">
        <f>COUNTIFS(Percentuais!$IU$3:$IU$27,$A12,Percentuais!$A$3:$A$27,$G$8)</f>
        <v>0</v>
      </c>
      <c r="H12" s="4">
        <f>COUNTIFS(Percentuais!$IU$3:$IU$27,$A12,Percentuais!$A$3:$A$27,$H$8)</f>
        <v>0</v>
      </c>
      <c r="I12" s="17"/>
    </row>
    <row r="13" spans="1:9" x14ac:dyDescent="0.2">
      <c r="A13" s="15" t="s">
        <v>10</v>
      </c>
      <c r="B13" s="45">
        <f>($G13+$F13+$E13)/$I$14</f>
        <v>4.5454545454545456E-2</v>
      </c>
      <c r="C13" s="45">
        <f>$H13/$I$14</f>
        <v>0.13636363636363635</v>
      </c>
      <c r="D13" s="45">
        <f t="shared" si="0"/>
        <v>0.18181818181818182</v>
      </c>
      <c r="E13" s="4">
        <f>COUNTIFS(Percentuais!$IU$3:$IU$27,$A13,Percentuais!$A$3:$A$27,$E$8)</f>
        <v>0</v>
      </c>
      <c r="F13" s="4">
        <f>COUNTIFS(Percentuais!$IU$3:$IU$27,$A13,Percentuais!$A$3:$A$27,$F$8)</f>
        <v>0</v>
      </c>
      <c r="G13" s="4">
        <f>COUNTIFS(Percentuais!$IU$3:$IU$27,$A13,Percentuais!$A$3:$A$27,$G$8)</f>
        <v>1</v>
      </c>
      <c r="H13" s="4">
        <f>COUNTIFS(Percentuais!$IU$3:$IU$27,$A13,Percentuais!$A$3:$A$27,$H$8)</f>
        <v>3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11</v>
      </c>
      <c r="H14" s="29">
        <f>SUM(H9:H13)</f>
        <v>11</v>
      </c>
      <c r="I14" s="30">
        <f>SUM(E14:H14)</f>
        <v>22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5AFA9-07FE-49F6-A7E0-161BC87273DE}">
  <sheetPr codeName="Planilha60"/>
  <dimension ref="A1:I19"/>
  <sheetViews>
    <sheetView zoomScale="30" zoomScaleNormal="30" zoomScaleSheetLayoutView="100" workbookViewId="0">
      <selection activeCell="AJ37" sqref="AJ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TEXT(Percentuais!IV1,"0")</f>
        <v>QUESTÃO253</v>
      </c>
    </row>
    <row r="2" spans="1:9" x14ac:dyDescent="0.2">
      <c r="A2" s="55" t="str">
        <f>HLOOKUP(A1,Percentuais!$D$1:$KT$2,2,FALSE)</f>
        <v>Agora, avalie o Sistema de Gestão Acadêmica (SIGA), considerando as seguintes proposições: [O sistema é abrangente o suficiente nas diferentes unidades da universidade (tamanho)]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0.05</v>
      </c>
      <c r="C9" s="45">
        <f>$H9/$I$14</f>
        <v>0.1</v>
      </c>
      <c r="D9" s="45">
        <f>B9+C9</f>
        <v>0.15000000000000002</v>
      </c>
      <c r="E9" s="4">
        <f>COUNTIFS(Percentuais!$IV$3:$IV$27,$A9,Percentuais!$A$3:$A$27,$E$8)</f>
        <v>0</v>
      </c>
      <c r="F9" s="4">
        <f>COUNTIFS(Percentuais!$IV$3:$IV$27,$A9,Percentuais!$A$3:$A$27,$F$8)</f>
        <v>0</v>
      </c>
      <c r="G9" s="4">
        <f>COUNTIFS(Percentuais!$IV$3:$IV$27,$A9,Percentuais!$A$3:$A$27,$G$8)</f>
        <v>1</v>
      </c>
      <c r="H9" s="4">
        <f>COUNTIFS(Percentuais!$IV$3:$IV$27,$A9,Percentuais!$A$3:$A$27,$H$8)</f>
        <v>2</v>
      </c>
      <c r="I9" s="18"/>
    </row>
    <row r="10" spans="1:9" x14ac:dyDescent="0.2">
      <c r="A10" s="15" t="s">
        <v>9</v>
      </c>
      <c r="B10" s="45">
        <f>($G10+$F10+$E10)/$I$14</f>
        <v>0.35</v>
      </c>
      <c r="C10" s="45">
        <f>$H10/$I$14</f>
        <v>0.15</v>
      </c>
      <c r="D10" s="45">
        <f t="shared" ref="D10:D13" si="0">B10+C10</f>
        <v>0.5</v>
      </c>
      <c r="E10" s="4">
        <f>COUNTIFS(Percentuais!$IV$3:$IV$27,$A10,Percentuais!$A$3:$A$27,$E$8)</f>
        <v>0</v>
      </c>
      <c r="F10" s="4">
        <f>COUNTIFS(Percentuais!$IV$3:$IV$27,$A10,Percentuais!$A$3:$A$27,$F$8)</f>
        <v>0</v>
      </c>
      <c r="G10" s="4">
        <f>COUNTIFS(Percentuais!$IV$3:$IV$27,$A10,Percentuais!$A$3:$A$27,$G$8)</f>
        <v>7</v>
      </c>
      <c r="H10" s="4">
        <f>COUNTIFS(Percentuais!$IV$3:$IV$27,$A10,Percentuais!$A$3:$A$27,$H$8)</f>
        <v>3</v>
      </c>
      <c r="I10" s="19"/>
    </row>
    <row r="11" spans="1:9" x14ac:dyDescent="0.2">
      <c r="A11" s="15" t="s">
        <v>5</v>
      </c>
      <c r="B11" s="45">
        <f>($G11+$F11+$E11)/$I$14</f>
        <v>0.1</v>
      </c>
      <c r="C11" s="45">
        <f>$H11/$I$14</f>
        <v>0.15</v>
      </c>
      <c r="D11" s="45">
        <f t="shared" si="0"/>
        <v>0.25</v>
      </c>
      <c r="E11" s="4">
        <f>COUNTIFS(Percentuais!$IV$3:$IV$27,$A11,Percentuais!$A$3:$A$27,$E$8)</f>
        <v>0</v>
      </c>
      <c r="F11" s="4">
        <f>COUNTIFS(Percentuais!$IV$3:$IV$27,$A11,Percentuais!$A$3:$A$27,$F$8)</f>
        <v>0</v>
      </c>
      <c r="G11" s="4">
        <f>COUNTIFS(Percentuais!$IV$3:$IV$27,$A11,Percentuais!$A$3:$A$27,$G$8)</f>
        <v>2</v>
      </c>
      <c r="H11" s="4">
        <f>COUNTIFS(Percentuais!$IV$3:$IV$27,$A11,Percentuais!$A$3:$A$27,$H$8)</f>
        <v>3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COUNTIFS(Percentuais!$IV$3:$IV$27,$A12,Percentuais!$A$3:$A$27,$E$8)</f>
        <v>0</v>
      </c>
      <c r="F12" s="4">
        <f>COUNTIFS(Percentuais!$IV$3:$IV$27,$A12,Percentuais!$A$3:$A$27,$F$8)</f>
        <v>0</v>
      </c>
      <c r="G12" s="4">
        <f>COUNTIFS(Percentuais!$IV$3:$IV$27,$A12,Percentuais!$A$3:$A$27,$G$8)</f>
        <v>0</v>
      </c>
      <c r="H12" s="4">
        <f>COUNTIFS(Percentuais!$IV$3:$IV$27,$A12,Percentuais!$A$3:$A$27,$H$8)</f>
        <v>0</v>
      </c>
      <c r="I12" s="17"/>
    </row>
    <row r="13" spans="1:9" x14ac:dyDescent="0.2">
      <c r="A13" s="15" t="s">
        <v>10</v>
      </c>
      <c r="B13" s="45">
        <f>($G13+$F13+$E13)/$I$14</f>
        <v>0.05</v>
      </c>
      <c r="C13" s="45">
        <f>$H13/$I$14</f>
        <v>0.05</v>
      </c>
      <c r="D13" s="45">
        <f t="shared" si="0"/>
        <v>0.1</v>
      </c>
      <c r="E13" s="4">
        <f>COUNTIFS(Percentuais!$IV$3:$IV$27,$A13,Percentuais!$A$3:$A$27,$E$8)</f>
        <v>0</v>
      </c>
      <c r="F13" s="4">
        <f>COUNTIFS(Percentuais!$IV$3:$IV$27,$A13,Percentuais!$A$3:$A$27,$F$8)</f>
        <v>0</v>
      </c>
      <c r="G13" s="4">
        <f>COUNTIFS(Percentuais!$IV$3:$IV$27,$A13,Percentuais!$A$3:$A$27,$G$8)</f>
        <v>1</v>
      </c>
      <c r="H13" s="4">
        <f>COUNTIFS(Percentuais!$IV$3:$IV$27,$A13,Percentuais!$A$3:$A$27,$H$8)</f>
        <v>1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11</v>
      </c>
      <c r="H14" s="29">
        <f>SUM(H9:H13)</f>
        <v>9</v>
      </c>
      <c r="I14" s="30">
        <f>SUM(E14:H14)</f>
        <v>20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7B259-CECB-4CAD-A62C-AB095DAAF396}">
  <sheetPr codeName="Planilha6"/>
  <dimension ref="A1:I20"/>
  <sheetViews>
    <sheetView zoomScale="50" zoomScaleNormal="5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TEXT(Percentuais!GN1,"0")</f>
        <v>QUESTÃO193</v>
      </c>
    </row>
    <row r="2" spans="1:9" x14ac:dyDescent="0.2">
      <c r="A2" s="55" t="str">
        <f>HLOOKUP(A1,Percentuais!$D$1:$KT$2,2,FALSE)</f>
        <v>Avalie as Políticas para os cursos de Pós-graduação lato sensu: [Políticas de acompanhamento de ocupação e evasão]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COUNTIFS(Percentuais!$GN$3:$GN$27,$A9,Percentuais!$A$3:$A$27,$E$8)</f>
        <v>0</v>
      </c>
      <c r="F9" s="4">
        <f>COUNTIFS(Percentuais!$GN$3:$GN$27,$A9,Percentuais!$A$3:$A$27,$F$8)</f>
        <v>0</v>
      </c>
      <c r="G9" s="4">
        <f>COUNTIFS(Percentuais!$GN$3:$GN$27,$A9,Percentuais!$A$3:$A$27,$G$8)</f>
        <v>0</v>
      </c>
      <c r="H9" s="4">
        <f>COUNTIFS(Percentuais!$GN$3:$GN$27,$A9,Percentuais!$A$3:$A$27,$H$8)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COUNTIFS(Percentuais!$GN$3:$GN$27,$A10,Percentuais!$A$3:$A$27,$E$8)</f>
        <v>0</v>
      </c>
      <c r="F10" s="4">
        <f>COUNTIFS(Percentuais!$GN$3:$GN$27,$A10,Percentuais!$A$3:$A$27,$F$8)</f>
        <v>0</v>
      </c>
      <c r="G10" s="4">
        <f>COUNTIFS(Percentuais!$GN$3:$GN$27,$A10,Percentuais!$A$3:$A$27,$G$8)</f>
        <v>0</v>
      </c>
      <c r="H10" s="4">
        <f>COUNTIFS(Percentuais!$GN$3:$GN$27,$A10,Percentuais!$A$3:$A$27,$H$8)</f>
        <v>0</v>
      </c>
      <c r="I10" s="19"/>
    </row>
    <row r="11" spans="1:9" x14ac:dyDescent="0.2">
      <c r="A11" s="15" t="s">
        <v>1</v>
      </c>
      <c r="B11" s="45">
        <f t="shared" si="0"/>
        <v>1</v>
      </c>
      <c r="C11" s="45">
        <f t="shared" ref="C11:C14" si="2">$H11/$I$15</f>
        <v>0</v>
      </c>
      <c r="D11" s="45">
        <f t="shared" si="1"/>
        <v>1</v>
      </c>
      <c r="E11" s="4">
        <f>COUNTIFS(Percentuais!$GN$3:$GN$27,$A11,Percentuais!$A$3:$A$27,$E$8)</f>
        <v>0</v>
      </c>
      <c r="F11" s="4">
        <f>COUNTIFS(Percentuais!$GN$3:$GN$27,$A11,Percentuais!$A$3:$A$27,$F$8)</f>
        <v>0</v>
      </c>
      <c r="G11" s="4">
        <f>COUNTIFS(Percentuais!$GN$3:$GN$27,$A11,Percentuais!$A$3:$A$27,$G$8)</f>
        <v>1</v>
      </c>
      <c r="H11" s="4">
        <f>COUNTIFS(Percentuais!$GN$3:$GN$27,$A11,Percentuais!$A$3:$A$27,$H$8)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COUNTIFS(Percentuais!$GN$3:$GN$27,$A12,Percentuais!$A$3:$A$27,$E$8)</f>
        <v>0</v>
      </c>
      <c r="F12" s="4">
        <f>COUNTIFS(Percentuais!$GN$3:$GN$27,$A12,Percentuais!$A$3:$A$27,$F$8)</f>
        <v>0</v>
      </c>
      <c r="G12" s="4">
        <f>COUNTIFS(Percentuais!$GN$3:$GN$27,$A12,Percentuais!$A$3:$A$27,$G$8)</f>
        <v>0</v>
      </c>
      <c r="H12" s="4">
        <f>COUNTIFS(Percentuais!$GN$3:$GN$27,$A12,Percentuais!$A$3:$A$27,$H$8)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COUNTIFS(Percentuais!$GN$3:$GN$27,$A13,Percentuais!$A$3:$A$27,$E$8)</f>
        <v>0</v>
      </c>
      <c r="F13" s="4">
        <f>COUNTIFS(Percentuais!$GN$3:$GN$27,$A13,Percentuais!$A$3:$A$27,$F$8)</f>
        <v>0</v>
      </c>
      <c r="G13" s="4">
        <f>COUNTIFS(Percentuais!$GN$3:$GN$27,$A13,Percentuais!$A$3:$A$27,$G$8)</f>
        <v>0</v>
      </c>
      <c r="H13" s="4">
        <f>COUNTIFS(Percentuais!$GN$3:$GN$27,$A13,Percentuais!$A$3:$A$27,$H$8)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COUNTIFS(Percentuais!$GN$3:$GN$27,$A14,Percentuais!$A$3:$A$27,$E$8)</f>
        <v>0</v>
      </c>
      <c r="F14" s="4">
        <f>COUNTIFS(Percentuais!$GN$3:$GN$27,$A14,Percentuais!$A$3:$A$27,$F$8)</f>
        <v>0</v>
      </c>
      <c r="G14" s="4">
        <f>COUNTIFS(Percentuais!$GN$3:$GN$27,$A14,Percentuais!$A$3:$A$27,$G$8)</f>
        <v>0</v>
      </c>
      <c r="H14" s="4">
        <f>COUNTIFS(Percentuais!$GN$3:$GN$27,$A14,Percentuais!$A$3:$A$27,$H$8)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1</v>
      </c>
      <c r="H15" s="29">
        <f t="shared" si="3"/>
        <v>0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20770-5C29-431F-9150-A261CC082E91}">
  <sheetPr codeName="Planilha61"/>
  <dimension ref="A1:I19"/>
  <sheetViews>
    <sheetView zoomScale="50" zoomScaleNormal="50" zoomScaleSheetLayoutView="100" workbookViewId="0">
      <selection activeCell="AK37" sqref="AK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TEXT(Percentuais!IW1,"0")</f>
        <v>QUESTÃO254</v>
      </c>
    </row>
    <row r="2" spans="1:9" x14ac:dyDescent="0.2">
      <c r="A2" s="55" t="str">
        <f>HLOOKUP(A1,Percentuais!$D$1:$KT$2,2,FALSE)</f>
        <v>Agora, avalie o Sistema de Gestão Acadêmica (SIGA), considerando as seguintes proposições: [O desenvolvimento de melhorias e novas funcionalidades atende às inovações demandadas pela universidade]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4.7619047619047616E-2</v>
      </c>
      <c r="C9" s="45">
        <f>$H9/$I$14</f>
        <v>4.7619047619047616E-2</v>
      </c>
      <c r="D9" s="45">
        <f>B9+C9</f>
        <v>9.5238095238095233E-2</v>
      </c>
      <c r="E9" s="4">
        <f>COUNTIFS(Percentuais!$IW$3:$IW$27,$A9,Percentuais!$A$3:$A$27,$E$8)</f>
        <v>0</v>
      </c>
      <c r="F9" s="4">
        <f>COUNTIFS(Percentuais!$IW$3:$IW$27,$A9,Percentuais!$A$3:$A$27,$F$8)</f>
        <v>0</v>
      </c>
      <c r="G9" s="4">
        <f>COUNTIFS(Percentuais!$IW$3:$IW$27,$A9,Percentuais!$A$3:$A$27,$G$8)</f>
        <v>1</v>
      </c>
      <c r="H9" s="4">
        <f>COUNTIFS(Percentuais!$IW$3:$IW$27,$A9,Percentuais!$A$3:$A$27,$H$8)</f>
        <v>1</v>
      </c>
      <c r="I9" s="18"/>
    </row>
    <row r="10" spans="1:9" x14ac:dyDescent="0.2">
      <c r="A10" s="15" t="s">
        <v>9</v>
      </c>
      <c r="B10" s="45">
        <f>($G10+$F10+$E10)/$I$14</f>
        <v>0.2857142857142857</v>
      </c>
      <c r="C10" s="45">
        <f>$H10/$I$14</f>
        <v>0.14285714285714285</v>
      </c>
      <c r="D10" s="45">
        <f t="shared" ref="D10:D13" si="0">B10+C10</f>
        <v>0.42857142857142855</v>
      </c>
      <c r="E10" s="4">
        <f>COUNTIFS(Percentuais!$IW$3:$IW$27,$A10,Percentuais!$A$3:$A$27,$E$8)</f>
        <v>0</v>
      </c>
      <c r="F10" s="4">
        <f>COUNTIFS(Percentuais!$IW$3:$IW$27,$A10,Percentuais!$A$3:$A$27,$F$8)</f>
        <v>0</v>
      </c>
      <c r="G10" s="4">
        <f>COUNTIFS(Percentuais!$IW$3:$IW$27,$A10,Percentuais!$A$3:$A$27,$G$8)</f>
        <v>6</v>
      </c>
      <c r="H10" s="4">
        <f>COUNTIFS(Percentuais!$IW$3:$IW$27,$A10,Percentuais!$A$3:$A$27,$H$8)</f>
        <v>3</v>
      </c>
      <c r="I10" s="19"/>
    </row>
    <row r="11" spans="1:9" x14ac:dyDescent="0.2">
      <c r="A11" s="15" t="s">
        <v>5</v>
      </c>
      <c r="B11" s="45">
        <f>($G11+$F11+$E11)/$I$14</f>
        <v>9.5238095238095233E-2</v>
      </c>
      <c r="C11" s="45">
        <f>$H11/$I$14</f>
        <v>0.19047619047619047</v>
      </c>
      <c r="D11" s="45">
        <f t="shared" si="0"/>
        <v>0.2857142857142857</v>
      </c>
      <c r="E11" s="4">
        <f>COUNTIFS(Percentuais!$IW$3:$IW$27,$A11,Percentuais!$A$3:$A$27,$E$8)</f>
        <v>0</v>
      </c>
      <c r="F11" s="4">
        <f>COUNTIFS(Percentuais!$IW$3:$IW$27,$A11,Percentuais!$A$3:$A$27,$F$8)</f>
        <v>0</v>
      </c>
      <c r="G11" s="4">
        <f>COUNTIFS(Percentuais!$IW$3:$IW$27,$A11,Percentuais!$A$3:$A$27,$G$8)</f>
        <v>2</v>
      </c>
      <c r="H11" s="4">
        <f>COUNTIFS(Percentuais!$IW$3:$IW$27,$A11,Percentuais!$A$3:$A$27,$H$8)</f>
        <v>4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COUNTIFS(Percentuais!$IW$3:$IW$27,$A12,Percentuais!$A$3:$A$27,$E$8)</f>
        <v>0</v>
      </c>
      <c r="F12" s="4">
        <f>COUNTIFS(Percentuais!$IW$3:$IW$27,$A12,Percentuais!$A$3:$A$27,$F$8)</f>
        <v>0</v>
      </c>
      <c r="G12" s="4">
        <f>COUNTIFS(Percentuais!$IW$3:$IW$27,$A12,Percentuais!$A$3:$A$27,$G$8)</f>
        <v>0</v>
      </c>
      <c r="H12" s="4">
        <f>COUNTIFS(Percentuais!$IW$3:$IW$27,$A12,Percentuais!$A$3:$A$27,$H$8)</f>
        <v>0</v>
      </c>
      <c r="I12" s="17"/>
    </row>
    <row r="13" spans="1:9" x14ac:dyDescent="0.2">
      <c r="A13" s="15" t="s">
        <v>10</v>
      </c>
      <c r="B13" s="45">
        <f>($G13+$F13+$E13)/$I$14</f>
        <v>9.5238095238095233E-2</v>
      </c>
      <c r="C13" s="45">
        <f>$H13/$I$14</f>
        <v>9.5238095238095233E-2</v>
      </c>
      <c r="D13" s="45">
        <f t="shared" si="0"/>
        <v>0.19047619047619047</v>
      </c>
      <c r="E13" s="4">
        <f>COUNTIFS(Percentuais!$IW$3:$IW$27,$A13,Percentuais!$A$3:$A$27,$E$8)</f>
        <v>0</v>
      </c>
      <c r="F13" s="4">
        <f>COUNTIFS(Percentuais!$IW$3:$IW$27,$A13,Percentuais!$A$3:$A$27,$F$8)</f>
        <v>0</v>
      </c>
      <c r="G13" s="4">
        <f>COUNTIFS(Percentuais!$IW$3:$IW$27,$A13,Percentuais!$A$3:$A$27,$G$8)</f>
        <v>2</v>
      </c>
      <c r="H13" s="4">
        <f>COUNTIFS(Percentuais!$IW$3:$IW$27,$A13,Percentuais!$A$3:$A$27,$H$8)</f>
        <v>2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11</v>
      </c>
      <c r="H14" s="29">
        <f>SUM(H9:H13)</f>
        <v>10</v>
      </c>
      <c r="I14" s="30">
        <f>SUM(E14:H14)</f>
        <v>21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3BB91-EA94-4899-8559-D4BEDEF42D9A}">
  <sheetPr codeName="Planilha62"/>
  <dimension ref="A1:I19"/>
  <sheetViews>
    <sheetView zoomScale="40" zoomScaleNormal="40" zoomScaleSheetLayoutView="100" workbookViewId="0">
      <selection activeCell="AT41" sqref="AT4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TEXT(Percentuais!IX1,"0")</f>
        <v>QUESTÃO255</v>
      </c>
    </row>
    <row r="2" spans="1:9" x14ac:dyDescent="0.2">
      <c r="A2" s="55" t="str">
        <f>HLOOKUP(A1,Percentuais!$D$1:$KT$2,2,FALSE)</f>
        <v>Agora, avalie o Sistema de Gestão Acadêmica (SIGA), considerando as seguintes proposições: [Os treinamentos para o uso do sistema estão sendo ofertados adequadamente]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4.7619047619047616E-2</v>
      </c>
      <c r="C9" s="45">
        <f>$H9/$I$14</f>
        <v>4.7619047619047616E-2</v>
      </c>
      <c r="D9" s="45">
        <f>B9+C9</f>
        <v>9.5238095238095233E-2</v>
      </c>
      <c r="E9" s="4">
        <f>COUNTIFS(Percentuais!$IX$3:$IX$27,$A9,Percentuais!$A$3:$A$27,$E$8)</f>
        <v>0</v>
      </c>
      <c r="F9" s="4">
        <f>COUNTIFS(Percentuais!$IX$3:$IX$27,$A9,Percentuais!$A$3:$A$27,$F$8)</f>
        <v>0</v>
      </c>
      <c r="G9" s="4">
        <f>COUNTIFS(Percentuais!$IX$3:$IX$27,$A9,Percentuais!$A$3:$A$27,$G$8)</f>
        <v>1</v>
      </c>
      <c r="H9" s="4">
        <f>COUNTIFS(Percentuais!$IX$3:$IX$27,$A9,Percentuais!$A$3:$A$27,$H$8)</f>
        <v>1</v>
      </c>
      <c r="I9" s="18"/>
    </row>
    <row r="10" spans="1:9" x14ac:dyDescent="0.2">
      <c r="A10" s="15" t="s">
        <v>9</v>
      </c>
      <c r="B10" s="45">
        <f>($G10+$F10+$E10)/$I$14</f>
        <v>0.14285714285714285</v>
      </c>
      <c r="C10" s="45">
        <f>$H10/$I$14</f>
        <v>0.19047619047619047</v>
      </c>
      <c r="D10" s="45">
        <f t="shared" ref="D10:D13" si="0">B10+C10</f>
        <v>0.33333333333333331</v>
      </c>
      <c r="E10" s="4">
        <f>COUNTIFS(Percentuais!$IX$3:$IX$27,$A10,Percentuais!$A$3:$A$27,$E$8)</f>
        <v>0</v>
      </c>
      <c r="F10" s="4">
        <f>COUNTIFS(Percentuais!$IX$3:$IX$27,$A10,Percentuais!$A$3:$A$27,$F$8)</f>
        <v>0</v>
      </c>
      <c r="G10" s="4">
        <f>COUNTIFS(Percentuais!$IX$3:$IX$27,$A10,Percentuais!$A$3:$A$27,$G$8)</f>
        <v>3</v>
      </c>
      <c r="H10" s="4">
        <f>COUNTIFS(Percentuais!$IX$3:$IX$27,$A10,Percentuais!$A$3:$A$27,$H$8)</f>
        <v>4</v>
      </c>
      <c r="I10" s="19"/>
    </row>
    <row r="11" spans="1:9" x14ac:dyDescent="0.2">
      <c r="A11" s="15" t="s">
        <v>5</v>
      </c>
      <c r="B11" s="45">
        <f>($G11+$F11+$E11)/$I$14</f>
        <v>0.2857142857142857</v>
      </c>
      <c r="C11" s="45">
        <f>$H11/$I$14</f>
        <v>0.14285714285714285</v>
      </c>
      <c r="D11" s="45">
        <f t="shared" si="0"/>
        <v>0.42857142857142855</v>
      </c>
      <c r="E11" s="4">
        <f>COUNTIFS(Percentuais!$IX$3:$IX$27,$A11,Percentuais!$A$3:$A$27,$E$8)</f>
        <v>0</v>
      </c>
      <c r="F11" s="4">
        <f>COUNTIFS(Percentuais!$IX$3:$IX$27,$A11,Percentuais!$A$3:$A$27,$F$8)</f>
        <v>0</v>
      </c>
      <c r="G11" s="4">
        <f>COUNTIFS(Percentuais!$IX$3:$IX$27,$A11,Percentuais!$A$3:$A$27,$G$8)</f>
        <v>6</v>
      </c>
      <c r="H11" s="4">
        <f>COUNTIFS(Percentuais!$IX$3:$IX$27,$A11,Percentuais!$A$3:$A$27,$H$8)</f>
        <v>3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COUNTIFS(Percentuais!$IX$3:$IX$27,$A12,Percentuais!$A$3:$A$27,$E$8)</f>
        <v>0</v>
      </c>
      <c r="F12" s="4">
        <f>COUNTIFS(Percentuais!$IX$3:$IX$27,$A12,Percentuais!$A$3:$A$27,$F$8)</f>
        <v>0</v>
      </c>
      <c r="G12" s="4">
        <f>COUNTIFS(Percentuais!$IX$3:$IX$27,$A12,Percentuais!$A$3:$A$27,$G$8)</f>
        <v>0</v>
      </c>
      <c r="H12" s="4">
        <f>COUNTIFS(Percentuais!$IX$3:$IX$27,$A12,Percentuais!$A$3:$A$27,$H$8)</f>
        <v>0</v>
      </c>
      <c r="I12" s="17"/>
    </row>
    <row r="13" spans="1:9" x14ac:dyDescent="0.2">
      <c r="A13" s="15" t="s">
        <v>10</v>
      </c>
      <c r="B13" s="45">
        <f>($G13+$F13+$E13)/$I$14</f>
        <v>0</v>
      </c>
      <c r="C13" s="45">
        <f>$H13/$I$14</f>
        <v>0.14285714285714285</v>
      </c>
      <c r="D13" s="45">
        <f t="shared" si="0"/>
        <v>0.14285714285714285</v>
      </c>
      <c r="E13" s="4">
        <f>COUNTIFS(Percentuais!$IX$3:$IX$27,$A13,Percentuais!$A$3:$A$27,$E$8)</f>
        <v>0</v>
      </c>
      <c r="F13" s="4">
        <f>COUNTIFS(Percentuais!$IX$3:$IX$27,$A13,Percentuais!$A$3:$A$27,$F$8)</f>
        <v>0</v>
      </c>
      <c r="G13" s="4">
        <f>COUNTIFS(Percentuais!$IX$3:$IX$27,$A13,Percentuais!$A$3:$A$27,$G$8)</f>
        <v>0</v>
      </c>
      <c r="H13" s="4">
        <f>COUNTIFS(Percentuais!$IX$3:$IX$27,$A13,Percentuais!$A$3:$A$27,$H$8)</f>
        <v>3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10</v>
      </c>
      <c r="H14" s="29">
        <f>SUM(H9:H13)</f>
        <v>11</v>
      </c>
      <c r="I14" s="30">
        <f>SUM(E14:H14)</f>
        <v>21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F6C3F-EBB5-4762-BB44-0F3369B2DDDD}">
  <sheetPr codeName="Planilha63"/>
  <dimension ref="A1:I18"/>
  <sheetViews>
    <sheetView zoomScale="50" zoomScaleNormal="50" workbookViewId="0">
      <selection activeCell="AI36" sqref="AI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TEXT(Percentuais!IY1,"0")</f>
        <v>QUESTÃO256</v>
      </c>
    </row>
    <row r="2" spans="1:9" x14ac:dyDescent="0.2">
      <c r="A2" s="55" t="str">
        <f>HLOOKUP(A1,Percentuais!$D$1:$KV$2,2,FALSE)</f>
        <v>Em relação às Políticas para o desenvolvimento de pessoas (planejamento de ações de capacitação e de qualificação de servidores técnicos e docentes), escolha Sim para avaliar e Não para prosseguir: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4.1666666666666664E-2</v>
      </c>
      <c r="C10" s="43">
        <f>$H10/$I$12</f>
        <v>0.25</v>
      </c>
      <c r="D10" s="43">
        <f>B10+C10</f>
        <v>0.29166666666666669</v>
      </c>
      <c r="E10" s="23">
        <f>COUNTIFS(Percentuais!$IY$3:$IY$27,$A10,Percentuais!$A$3:$A$27,$E$9)</f>
        <v>0</v>
      </c>
      <c r="F10" s="23">
        <f>COUNTIFS(Percentuais!$IY$3:$IY$27,$A10,Percentuais!$A$3:$A$27,$F$9)</f>
        <v>0</v>
      </c>
      <c r="G10" s="23">
        <f>COUNTIFS(Percentuais!$IY$3:$IY$27,$A10,Percentuais!$A$3:$A$27,$G$9)</f>
        <v>1</v>
      </c>
      <c r="H10" s="23">
        <f>COUNTIFS(Percentuais!$IY$3:$IY$27,$A10,Percentuais!$A$3:$A$27,$H$9)</f>
        <v>6</v>
      </c>
      <c r="I10" s="24"/>
    </row>
    <row r="11" spans="1:9" x14ac:dyDescent="0.2">
      <c r="A11" s="22" t="s">
        <v>18</v>
      </c>
      <c r="B11" s="43">
        <f>(E11+F11+G11)/$I$12</f>
        <v>0.5</v>
      </c>
      <c r="C11" s="43">
        <f>$H11/$I$12</f>
        <v>0.20833333333333334</v>
      </c>
      <c r="D11" s="43">
        <f t="shared" ref="D11" si="0">B11+C11</f>
        <v>0.70833333333333337</v>
      </c>
      <c r="E11" s="23">
        <f>COUNTIFS(Percentuais!$IY$3:$IY$27,$A11,Percentuais!$A$3:$A$27,$E$9)</f>
        <v>0</v>
      </c>
      <c r="F11" s="23">
        <f>COUNTIFS(Percentuais!$IY$3:$IY$27,$A11,Percentuais!$A$3:$A$27,$F$9)</f>
        <v>0</v>
      </c>
      <c r="G11" s="23">
        <f>COUNTIFS(Percentuais!$IY$3:$IY$27,$A11,Percentuais!$A$3:$A$27,$G$9)</f>
        <v>12</v>
      </c>
      <c r="H11" s="23">
        <f>COUNTIFS(Percentuais!$IY$3:$IY$27,$A11,Percentuais!$A$3:$A$27,$H$9)</f>
        <v>5</v>
      </c>
      <c r="I11" s="25"/>
    </row>
    <row r="12" spans="1:9" x14ac:dyDescent="0.2">
      <c r="A12" s="21"/>
      <c r="B12" s="44">
        <f t="shared" ref="B12:H12" si="1">SUM(B10:B11)</f>
        <v>0.54166666666666663</v>
      </c>
      <c r="C12" s="44">
        <f t="shared" si="1"/>
        <v>0.45833333333333337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13</v>
      </c>
      <c r="H12" s="27">
        <f t="shared" si="1"/>
        <v>11</v>
      </c>
      <c r="I12" s="28">
        <f>SUM(E12:H12)</f>
        <v>24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E1610-AD54-485E-A90F-2B5C9F13BF0A}">
  <sheetPr codeName="Planilha64"/>
  <dimension ref="A1:I20"/>
  <sheetViews>
    <sheetView zoomScale="50" zoomScaleNormal="50" zoomScaleSheetLayoutView="100" workbookViewId="0">
      <selection activeCell="H24" sqref="H2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TEXT(Percentuais!IZ1,"0")</f>
        <v>QUESTÃO257</v>
      </c>
    </row>
    <row r="2" spans="1:9" x14ac:dyDescent="0.2">
      <c r="A2" s="55" t="str">
        <f>HLOOKUP(A1,Percentuais!$D$1:$KT$2,2,FALSE)</f>
        <v>Avalie o Plano de Desenvolvimento de Pessoas (PDP), considerando os seguintes temas: [Adequação do PDP às necessidades da unidade]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0.14285714285714285</v>
      </c>
      <c r="C9" s="45">
        <f>$H9/$I$15</f>
        <v>0.14285714285714285</v>
      </c>
      <c r="D9" s="45">
        <f>B9+C9</f>
        <v>0.2857142857142857</v>
      </c>
      <c r="E9" s="4">
        <f>COUNTIFS(Percentuais!$IZ$3:$IZ$27,$A9,Percentuais!$A$3:$A$27,$E$8)</f>
        <v>0</v>
      </c>
      <c r="F9" s="4">
        <f>COUNTIFS(Percentuais!$IZ$3:$IZ$27,$A9,Percentuais!$A$3:$A$27,$F$8)</f>
        <v>0</v>
      </c>
      <c r="G9" s="4">
        <f>COUNTIFS(Percentuais!$IZ$3:$IZ$27,$A9,Percentuais!$A$3:$A$27,$G$8)</f>
        <v>1</v>
      </c>
      <c r="H9" s="4">
        <f>COUNTIFS(Percentuais!$IZ$3:$IZ$27,$A9,Percentuais!$A$3:$A$27,$H$8)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0.5714285714285714</v>
      </c>
      <c r="D10" s="45">
        <f t="shared" ref="D10:D14" si="2">B10+C10</f>
        <v>0.5714285714285714</v>
      </c>
      <c r="E10" s="4">
        <f>COUNTIFS(Percentuais!$IZ$3:$IZ$27,$A10,Percentuais!$A$3:$A$27,$E$8)</f>
        <v>0</v>
      </c>
      <c r="F10" s="4">
        <f>COUNTIFS(Percentuais!$IZ$3:$IZ$27,$A10,Percentuais!$A$3:$A$27,$F$8)</f>
        <v>0</v>
      </c>
      <c r="G10" s="4">
        <f>COUNTIFS(Percentuais!$IZ$3:$IZ$27,$A10,Percentuais!$A$3:$A$27,$G$8)</f>
        <v>0</v>
      </c>
      <c r="H10" s="4">
        <f>COUNTIFS(Percentuais!$IZ$3:$IZ$27,$A10,Percentuais!$A$3:$A$27,$H$8)</f>
        <v>4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0.14285714285714285</v>
      </c>
      <c r="D11" s="45">
        <f t="shared" si="2"/>
        <v>0.14285714285714285</v>
      </c>
      <c r="E11" s="4">
        <f>COUNTIFS(Percentuais!$IZ$3:$IZ$27,$A11,Percentuais!$A$3:$A$27,$E$8)</f>
        <v>0</v>
      </c>
      <c r="F11" s="4">
        <f>COUNTIFS(Percentuais!$IZ$3:$IZ$27,$A11,Percentuais!$A$3:$A$27,$F$8)</f>
        <v>0</v>
      </c>
      <c r="G11" s="4">
        <f>COUNTIFS(Percentuais!$IZ$3:$IZ$27,$A11,Percentuais!$A$3:$A$27,$G$8)</f>
        <v>0</v>
      </c>
      <c r="H11" s="4">
        <f>COUNTIFS(Percentuais!$IZ$3:$IZ$27,$A11,Percentuais!$A$3:$A$27,$H$8)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COUNTIFS(Percentuais!$IZ$3:$IZ$27,$A12,Percentuais!$A$3:$A$27,$E$8)</f>
        <v>0</v>
      </c>
      <c r="F12" s="4">
        <f>COUNTIFS(Percentuais!$IZ$3:$IZ$27,$A12,Percentuais!$A$3:$A$27,$F$8)</f>
        <v>0</v>
      </c>
      <c r="G12" s="4">
        <f>COUNTIFS(Percentuais!$IZ$3:$IZ$27,$A12,Percentuais!$A$3:$A$27,$G$8)</f>
        <v>0</v>
      </c>
      <c r="H12" s="4">
        <f>COUNTIFS(Percentuais!$IZ$3:$IZ$27,$A12,Percentuais!$A$3:$A$27,$H$8)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COUNTIFS(Percentuais!$IZ$3:$IZ$27,$A13,Percentuais!$A$3:$A$27,$E$8)</f>
        <v>0</v>
      </c>
      <c r="F13" s="4">
        <f>COUNTIFS(Percentuais!$IZ$3:$IZ$27,$A13,Percentuais!$A$3:$A$27,$F$8)</f>
        <v>0</v>
      </c>
      <c r="G13" s="4">
        <f>COUNTIFS(Percentuais!$IZ$3:$IZ$27,$A13,Percentuais!$A$3:$A$27,$G$8)</f>
        <v>0</v>
      </c>
      <c r="H13" s="4">
        <f>COUNTIFS(Percentuais!$IZ$3:$IZ$27,$A13,Percentuais!$A$3:$A$27,$H$8)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COUNTIFS(Percentuais!$IZ$3:$IZ$27,$A14,Percentuais!$A$3:$A$27,$E$8)</f>
        <v>0</v>
      </c>
      <c r="F14" s="4">
        <f>COUNTIFS(Percentuais!$IZ$3:$IZ$27,$A14,Percentuais!$A$3:$A$27,$F$8)</f>
        <v>0</v>
      </c>
      <c r="G14" s="4">
        <f>COUNTIFS(Percentuais!$IZ$3:$IZ$27,$A14,Percentuais!$A$3:$A$27,$G$8)</f>
        <v>0</v>
      </c>
      <c r="H14" s="4">
        <f>COUNTIFS(Percentuais!$IZ$3:$IZ$27,$A14,Percentuais!$A$3:$A$27,$H$8)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</v>
      </c>
      <c r="H15" s="29">
        <f>SUM(H9:H14)</f>
        <v>6</v>
      </c>
      <c r="I15" s="30">
        <f>SUM(E15:H15)</f>
        <v>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E09F9-EB87-4EED-91C9-6A3B26DCAE2C}">
  <sheetPr codeName="Planilha65"/>
  <dimension ref="A1:I20"/>
  <sheetViews>
    <sheetView zoomScale="50" zoomScaleNormal="50" zoomScaleSheetLayoutView="100" workbookViewId="0">
      <selection activeCell="AI34" sqref="AI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TEXT(Percentuais!JA1,"0")</f>
        <v>QUESTÃO258</v>
      </c>
    </row>
    <row r="2" spans="1:9" x14ac:dyDescent="0.2">
      <c r="A2" s="55" t="str">
        <f>HLOOKUP(A1,Percentuais!$D$1:$KT$2,2,FALSE)</f>
        <v>Avalie o Plano de Desenvolvimento de Pessoas (PDP), considerando os seguintes temas: [Consulta ao/à  servidor/a na elaboração do PDP da unidade]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0.2857142857142857</v>
      </c>
      <c r="D9" s="45">
        <f>B9+C9</f>
        <v>0.2857142857142857</v>
      </c>
      <c r="E9" s="4">
        <f>COUNTIFS(Percentuais!$JA$3:$JA$27,$A9,Percentuais!$A$3:$A$27,$E$8)</f>
        <v>0</v>
      </c>
      <c r="F9" s="4">
        <f>COUNTIFS(Percentuais!$JA$3:$JA$27,$A9,Percentuais!$A$3:$A$27,$F$8)</f>
        <v>0</v>
      </c>
      <c r="G9" s="4">
        <f>COUNTIFS(Percentuais!$JA$3:$JA$27,$A9,Percentuais!$A$3:$A$27,$G$8)</f>
        <v>0</v>
      </c>
      <c r="H9" s="4">
        <f>COUNTIFS(Percentuais!$JA$3:$JA$27,$A9,Percentuais!$A$3:$A$27,$H$8)</f>
        <v>2</v>
      </c>
      <c r="I9" s="18"/>
    </row>
    <row r="10" spans="1:9" x14ac:dyDescent="0.2">
      <c r="A10" s="15" t="s">
        <v>3</v>
      </c>
      <c r="B10" s="45">
        <f t="shared" ref="B10:B14" si="0">($G10+$F10+$E10)/$I$15</f>
        <v>0.14285714285714285</v>
      </c>
      <c r="C10" s="45">
        <f t="shared" ref="C10:C14" si="1">$H10/$I$15</f>
        <v>0.2857142857142857</v>
      </c>
      <c r="D10" s="45">
        <f t="shared" ref="D10:D14" si="2">B10+C10</f>
        <v>0.42857142857142855</v>
      </c>
      <c r="E10" s="4">
        <f>COUNTIFS(Percentuais!$JA$3:$JA$27,$A10,Percentuais!$A$3:$A$27,$E$8)</f>
        <v>0</v>
      </c>
      <c r="F10" s="4">
        <f>COUNTIFS(Percentuais!$JA$3:$JA$27,$A10,Percentuais!$A$3:$A$27,$F$8)</f>
        <v>0</v>
      </c>
      <c r="G10" s="4">
        <f>COUNTIFS(Percentuais!$JA$3:$JA$27,$A10,Percentuais!$A$3:$A$27,$G$8)</f>
        <v>1</v>
      </c>
      <c r="H10" s="4">
        <f>COUNTIFS(Percentuais!$JA$3:$JA$27,$A10,Percentuais!$A$3:$A$27,$H$8)</f>
        <v>2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0.14285714285714285</v>
      </c>
      <c r="D11" s="45">
        <f t="shared" si="2"/>
        <v>0.14285714285714285</v>
      </c>
      <c r="E11" s="4">
        <f>COUNTIFS(Percentuais!$JA$3:$JA$27,$A11,Percentuais!$A$3:$A$27,$E$8)</f>
        <v>0</v>
      </c>
      <c r="F11" s="4">
        <f>COUNTIFS(Percentuais!$JA$3:$JA$27,$A11,Percentuais!$A$3:$A$27,$F$8)</f>
        <v>0</v>
      </c>
      <c r="G11" s="4">
        <f>COUNTIFS(Percentuais!$JA$3:$JA$27,$A11,Percentuais!$A$3:$A$27,$G$8)</f>
        <v>0</v>
      </c>
      <c r="H11" s="4">
        <f>COUNTIFS(Percentuais!$JA$3:$JA$27,$A11,Percentuais!$A$3:$A$27,$H$8)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0.14285714285714285</v>
      </c>
      <c r="D12" s="45">
        <f t="shared" si="2"/>
        <v>0.14285714285714285</v>
      </c>
      <c r="E12" s="4">
        <f>COUNTIFS(Percentuais!$JA$3:$JA$27,$A12,Percentuais!$A$3:$A$27,$E$8)</f>
        <v>0</v>
      </c>
      <c r="F12" s="4">
        <f>COUNTIFS(Percentuais!$JA$3:$JA$27,$A12,Percentuais!$A$3:$A$27,$F$8)</f>
        <v>0</v>
      </c>
      <c r="G12" s="4">
        <f>COUNTIFS(Percentuais!$JA$3:$JA$27,$A12,Percentuais!$A$3:$A$27,$G$8)</f>
        <v>0</v>
      </c>
      <c r="H12" s="4">
        <f>COUNTIFS(Percentuais!$JA$3:$JA$27,$A12,Percentuais!$A$3:$A$27,$H$8)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COUNTIFS(Percentuais!$JA$3:$JA$27,$A13,Percentuais!$A$3:$A$27,$E$8)</f>
        <v>0</v>
      </c>
      <c r="F13" s="4">
        <f>COUNTIFS(Percentuais!$JA$3:$JA$27,$A13,Percentuais!$A$3:$A$27,$F$8)</f>
        <v>0</v>
      </c>
      <c r="G13" s="4">
        <f>COUNTIFS(Percentuais!$JA$3:$JA$27,$A13,Percentuais!$A$3:$A$27,$G$8)</f>
        <v>0</v>
      </c>
      <c r="H13" s="4">
        <f>COUNTIFS(Percentuais!$JA$3:$JA$27,$A13,Percentuais!$A$3:$A$27,$H$8)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COUNTIFS(Percentuais!$JA$3:$JA$27,$A14,Percentuais!$A$3:$A$27,$E$8)</f>
        <v>0</v>
      </c>
      <c r="F14" s="4">
        <f>COUNTIFS(Percentuais!$JA$3:$JA$27,$A14,Percentuais!$A$3:$A$27,$F$8)</f>
        <v>0</v>
      </c>
      <c r="G14" s="4">
        <f>COUNTIFS(Percentuais!$JA$3:$JA$27,$A14,Percentuais!$A$3:$A$27,$G$8)</f>
        <v>0</v>
      </c>
      <c r="H14" s="4">
        <f>COUNTIFS(Percentuais!$JA$3:$JA$27,$A14,Percentuais!$A$3:$A$27,$H$8)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</v>
      </c>
      <c r="H15" s="29">
        <f>SUM(H9:H14)</f>
        <v>6</v>
      </c>
      <c r="I15" s="30">
        <f>SUM(E15:H15)</f>
        <v>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55942-8DA1-4C2B-BDE8-99DC821FCD71}">
  <sheetPr codeName="Planilha66"/>
  <dimension ref="A1:I20"/>
  <sheetViews>
    <sheetView topLeftCell="A5" zoomScale="60" zoomScaleNormal="60" zoomScaleSheetLayoutView="100" workbookViewId="0">
      <selection activeCell="AH5" sqref="AH4:AH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TEXT(Percentuais!JB1,"0")</f>
        <v>QUESTÃO259</v>
      </c>
    </row>
    <row r="2" spans="1:9" x14ac:dyDescent="0.2">
      <c r="A2" s="55" t="str">
        <f>HLOOKUP(A1,Percentuais!$D$1:$KT$2,2,FALSE)</f>
        <v>Avalie o Plano de Desenvolvimento de Pessoas (PDP), considerando os seguintes temas: [Oferta pela UFPR, ENAP ou escolas de governo das ações de desenvolvimento previstas no PDP para a unidade]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0.14285714285714285</v>
      </c>
      <c r="C9" s="45">
        <f>$H9/$I$15</f>
        <v>0.2857142857142857</v>
      </c>
      <c r="D9" s="45">
        <f>B9+C9</f>
        <v>0.42857142857142855</v>
      </c>
      <c r="E9" s="4">
        <f>COUNTIFS(Percentuais!$JB$3:$JB$27,$A9,Percentuais!$A$3:$A$27,$E$8)</f>
        <v>0</v>
      </c>
      <c r="F9" s="4">
        <f>COUNTIFS(Percentuais!$JB$3:$JB$27,$A9,Percentuais!$A$3:$A$27,$F$8)</f>
        <v>0</v>
      </c>
      <c r="G9" s="4">
        <f>COUNTIFS(Percentuais!$JB$3:$JB$27,$A9,Percentuais!$A$3:$A$27,$G$8)</f>
        <v>1</v>
      </c>
      <c r="H9" s="4">
        <f>COUNTIFS(Percentuais!$JB$3:$JB$27,$A9,Percentuais!$A$3:$A$27,$H$8)</f>
        <v>2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0.14285714285714285</v>
      </c>
      <c r="D10" s="45">
        <f t="shared" ref="D10:D14" si="2">B10+C10</f>
        <v>0.14285714285714285</v>
      </c>
      <c r="E10" s="4">
        <f>COUNTIFS(Percentuais!$JB$3:$JB$27,$A10,Percentuais!$A$3:$A$27,$E$8)</f>
        <v>0</v>
      </c>
      <c r="F10" s="4">
        <f>COUNTIFS(Percentuais!$JB$3:$JB$27,$A10,Percentuais!$A$3:$A$27,$F$8)</f>
        <v>0</v>
      </c>
      <c r="G10" s="4">
        <f>COUNTIFS(Percentuais!$JB$3:$JB$27,$A10,Percentuais!$A$3:$A$27,$G$8)</f>
        <v>0</v>
      </c>
      <c r="H10" s="4">
        <f>COUNTIFS(Percentuais!$JB$3:$JB$27,$A10,Percentuais!$A$3:$A$27,$H$8)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0.2857142857142857</v>
      </c>
      <c r="D11" s="45">
        <f t="shared" si="2"/>
        <v>0.2857142857142857</v>
      </c>
      <c r="E11" s="4">
        <f>COUNTIFS(Percentuais!$JB$3:$JB$27,$A11,Percentuais!$A$3:$A$27,$E$8)</f>
        <v>0</v>
      </c>
      <c r="F11" s="4">
        <f>COUNTIFS(Percentuais!$JB$3:$JB$27,$A11,Percentuais!$A$3:$A$27,$F$8)</f>
        <v>0</v>
      </c>
      <c r="G11" s="4">
        <f>COUNTIFS(Percentuais!$JB$3:$JB$27,$A11,Percentuais!$A$3:$A$27,$G$8)</f>
        <v>0</v>
      </c>
      <c r="H11" s="4">
        <f>COUNTIFS(Percentuais!$JB$3:$JB$27,$A11,Percentuais!$A$3:$A$27,$H$8)</f>
        <v>2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COUNTIFS(Percentuais!$JB$3:$JB$27,$A12,Percentuais!$A$3:$A$27,$E$8)</f>
        <v>0</v>
      </c>
      <c r="F12" s="4">
        <f>COUNTIFS(Percentuais!$JB$3:$JB$27,$A12,Percentuais!$A$3:$A$27,$F$8)</f>
        <v>0</v>
      </c>
      <c r="G12" s="4">
        <f>COUNTIFS(Percentuais!$JB$3:$JB$27,$A12,Percentuais!$A$3:$A$27,$G$8)</f>
        <v>0</v>
      </c>
      <c r="H12" s="4">
        <f>COUNTIFS(Percentuais!$JB$3:$JB$27,$A12,Percentuais!$A$3:$A$27,$H$8)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0.14285714285714285</v>
      </c>
      <c r="D13" s="45">
        <f t="shared" si="2"/>
        <v>0.14285714285714285</v>
      </c>
      <c r="E13" s="4">
        <f>COUNTIFS(Percentuais!$JB$3:$JB$27,$A13,Percentuais!$A$3:$A$27,$E$8)</f>
        <v>0</v>
      </c>
      <c r="F13" s="4">
        <f>COUNTIFS(Percentuais!$JB$3:$JB$27,$A13,Percentuais!$A$3:$A$27,$F$8)</f>
        <v>0</v>
      </c>
      <c r="G13" s="4">
        <f>COUNTIFS(Percentuais!$JB$3:$JB$27,$A13,Percentuais!$A$3:$A$27,$G$8)</f>
        <v>0</v>
      </c>
      <c r="H13" s="4">
        <f>COUNTIFS(Percentuais!$JB$3:$JB$27,$A13,Percentuais!$A$3:$A$27,$H$8)</f>
        <v>1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COUNTIFS(Percentuais!$JB$3:$JB$27,$A14,Percentuais!$A$3:$A$27,$E$8)</f>
        <v>0</v>
      </c>
      <c r="F14" s="4">
        <f>COUNTIFS(Percentuais!$JB$3:$JB$27,$A14,Percentuais!$A$3:$A$27,$F$8)</f>
        <v>0</v>
      </c>
      <c r="G14" s="4">
        <f>COUNTIFS(Percentuais!$JB$3:$JB$27,$A14,Percentuais!$A$3:$A$27,$G$8)</f>
        <v>0</v>
      </c>
      <c r="H14" s="4">
        <f>COUNTIFS(Percentuais!$JB$3:$JB$27,$A14,Percentuais!$A$3:$A$27,$H$8)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</v>
      </c>
      <c r="H15" s="29">
        <f>SUM(H9:H14)</f>
        <v>6</v>
      </c>
      <c r="I15" s="30">
        <f>SUM(E15:H15)</f>
        <v>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AE0B4-B1D6-4773-92CC-7B987310BD48}">
  <sheetPr codeName="Planilha67"/>
  <dimension ref="A1:I20"/>
  <sheetViews>
    <sheetView zoomScale="50" zoomScaleNormal="50" zoomScaleSheetLayoutView="100" workbookViewId="0">
      <selection activeCell="AH32" sqref="AH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TEXT(Percentuais!JC1,"0")</f>
        <v>QUESTÃO260</v>
      </c>
    </row>
    <row r="2" spans="1:9" x14ac:dyDescent="0.2">
      <c r="A2" s="55" t="str">
        <f>HLOOKUP(A1,Percentuais!$D$1:$KT$2,2,FALSE)</f>
        <v>Avalie o Plano de Desenvolvimento de Pessoas (PDP), considerando os seguintes temas: [Capacitação de servidores para a gestão de documentos no âmbito da instituição]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0.14285714285714285</v>
      </c>
      <c r="C9" s="45">
        <f>$H9/$I$15</f>
        <v>0.2857142857142857</v>
      </c>
      <c r="D9" s="45">
        <f>B9+C9</f>
        <v>0.42857142857142855</v>
      </c>
      <c r="E9" s="4">
        <f>COUNTIFS(Percentuais!$JC$3:$JC$27,$A9,Percentuais!$A$3:$A$27,$E$8)</f>
        <v>0</v>
      </c>
      <c r="F9" s="4">
        <f>COUNTIFS(Percentuais!$JC$3:$JC$27,$A9,Percentuais!$A$3:$A$27,$F$8)</f>
        <v>0</v>
      </c>
      <c r="G9" s="4">
        <f>COUNTIFS(Percentuais!$JC$3:$JC$27,$A9,Percentuais!$A$3:$A$27,$G$8)</f>
        <v>1</v>
      </c>
      <c r="H9" s="4">
        <f>COUNTIFS(Percentuais!$JC$3:$JC$27,$A9,Percentuais!$A$3:$A$27,$H$8)</f>
        <v>2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0.14285714285714285</v>
      </c>
      <c r="D10" s="45">
        <f t="shared" ref="D10:D14" si="2">B10+C10</f>
        <v>0.14285714285714285</v>
      </c>
      <c r="E10" s="4">
        <f>COUNTIFS(Percentuais!$JC$3:$JC$27,$A10,Percentuais!$A$3:$A$27,$E$8)</f>
        <v>0</v>
      </c>
      <c r="F10" s="4">
        <f>COUNTIFS(Percentuais!$JC$3:$JC$27,$A10,Percentuais!$A$3:$A$27,$F$8)</f>
        <v>0</v>
      </c>
      <c r="G10" s="4">
        <f>COUNTIFS(Percentuais!$JC$3:$JC$27,$A10,Percentuais!$A$3:$A$27,$G$8)</f>
        <v>0</v>
      </c>
      <c r="H10" s="4">
        <f>COUNTIFS(Percentuais!$JC$3:$JC$27,$A10,Percentuais!$A$3:$A$27,$H$8)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</v>
      </c>
      <c r="D11" s="45">
        <f t="shared" si="2"/>
        <v>0</v>
      </c>
      <c r="E11" s="4">
        <f>COUNTIFS(Percentuais!$JC$3:$JC$27,$A11,Percentuais!$A$3:$A$27,$E$8)</f>
        <v>0</v>
      </c>
      <c r="F11" s="4">
        <f>COUNTIFS(Percentuais!$JC$3:$JC$27,$A11,Percentuais!$A$3:$A$27,$F$8)</f>
        <v>0</v>
      </c>
      <c r="G11" s="4">
        <f>COUNTIFS(Percentuais!$JC$3:$JC$27,$A11,Percentuais!$A$3:$A$27,$G$8)</f>
        <v>0</v>
      </c>
      <c r="H11" s="4">
        <f>COUNTIFS(Percentuais!$JC$3:$JC$27,$A11,Percentuais!$A$3:$A$27,$H$8)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0.2857142857142857</v>
      </c>
      <c r="D12" s="45">
        <f t="shared" si="2"/>
        <v>0.2857142857142857</v>
      </c>
      <c r="E12" s="4">
        <f>COUNTIFS(Percentuais!$JC$3:$JC$27,$A12,Percentuais!$A$3:$A$27,$E$8)</f>
        <v>0</v>
      </c>
      <c r="F12" s="4">
        <f>COUNTIFS(Percentuais!$JC$3:$JC$27,$A12,Percentuais!$A$3:$A$27,$F$8)</f>
        <v>0</v>
      </c>
      <c r="G12" s="4">
        <f>COUNTIFS(Percentuais!$JC$3:$JC$27,$A12,Percentuais!$A$3:$A$27,$G$8)</f>
        <v>0</v>
      </c>
      <c r="H12" s="4">
        <f>COUNTIFS(Percentuais!$JC$3:$JC$27,$A12,Percentuais!$A$3:$A$27,$H$8)</f>
        <v>2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0.14285714285714285</v>
      </c>
      <c r="D13" s="45">
        <f t="shared" si="2"/>
        <v>0.14285714285714285</v>
      </c>
      <c r="E13" s="4">
        <f>COUNTIFS(Percentuais!$JC$3:$JC$27,$A13,Percentuais!$A$3:$A$27,$E$8)</f>
        <v>0</v>
      </c>
      <c r="F13" s="4">
        <f>COUNTIFS(Percentuais!$JC$3:$JC$27,$A13,Percentuais!$A$3:$A$27,$F$8)</f>
        <v>0</v>
      </c>
      <c r="G13" s="4">
        <f>COUNTIFS(Percentuais!$JC$3:$JC$27,$A13,Percentuais!$A$3:$A$27,$G$8)</f>
        <v>0</v>
      </c>
      <c r="H13" s="4">
        <f>COUNTIFS(Percentuais!$JC$3:$JC$27,$A13,Percentuais!$A$3:$A$27,$H$8)</f>
        <v>1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COUNTIFS(Percentuais!$JC$3:$JC$27,$A14,Percentuais!$A$3:$A$27,$E$8)</f>
        <v>0</v>
      </c>
      <c r="F14" s="4">
        <f>COUNTIFS(Percentuais!$JC$3:$JC$27,$A14,Percentuais!$A$3:$A$27,$F$8)</f>
        <v>0</v>
      </c>
      <c r="G14" s="4">
        <f>COUNTIFS(Percentuais!$JC$3:$JC$27,$A14,Percentuais!$A$3:$A$27,$G$8)</f>
        <v>0</v>
      </c>
      <c r="H14" s="4">
        <f>COUNTIFS(Percentuais!$JC$3:$JC$27,$A14,Percentuais!$A$3:$A$27,$H$8)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</v>
      </c>
      <c r="H15" s="29">
        <f>SUM(H9:H14)</f>
        <v>6</v>
      </c>
      <c r="I15" s="30">
        <f>SUM(E15:H15)</f>
        <v>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96A57-F7A5-428C-AAF1-34692E07AEE0}">
  <sheetPr codeName="Planilha68"/>
  <dimension ref="A1:I20"/>
  <sheetViews>
    <sheetView zoomScale="50" zoomScaleNormal="50" zoomScaleSheetLayoutView="100" workbookViewId="0">
      <selection activeCell="AI36" sqref="AI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TEXT(Percentuais!JD1,"0")</f>
        <v>QUESTÃO261</v>
      </c>
    </row>
    <row r="2" spans="1:9" x14ac:dyDescent="0.2">
      <c r="A2" s="55" t="str">
        <f>HLOOKUP(A1,Percentuais!$D$1:$KT$2,2,FALSE)</f>
        <v>Avalie o Plano de Desenvolvimento de Pessoas (PDP), considerando os seguintes temas: [Capacitação em Educação Hibrida]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0.14285714285714285</v>
      </c>
      <c r="C9" s="45">
        <f>$H9/$I$15</f>
        <v>0.2857142857142857</v>
      </c>
      <c r="D9" s="45">
        <f>B9+C9</f>
        <v>0.42857142857142855</v>
      </c>
      <c r="E9" s="4">
        <f>COUNTIFS(Percentuais!$JD$3:$JD$27,$A9,Percentuais!$A$3:$A$27,$E$8)</f>
        <v>0</v>
      </c>
      <c r="F9" s="4">
        <f>COUNTIFS(Percentuais!$JD$3:$JD$27,$A9,Percentuais!$A$3:$A$27,$F$8)</f>
        <v>0</v>
      </c>
      <c r="G9" s="4">
        <f>COUNTIFS(Percentuais!$JD$3:$JD$27,$A9,Percentuais!$A$3:$A$27,$G$8)</f>
        <v>1</v>
      </c>
      <c r="H9" s="4">
        <f>COUNTIFS(Percentuais!$JD$3:$JD$27,$A9,Percentuais!$A$3:$A$27,$H$8)</f>
        <v>2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0.14285714285714285</v>
      </c>
      <c r="D10" s="45">
        <f t="shared" ref="D10:D14" si="2">B10+C10</f>
        <v>0.14285714285714285</v>
      </c>
      <c r="E10" s="4">
        <f>COUNTIFS(Percentuais!$JD$3:$JD$27,$A10,Percentuais!$A$3:$A$27,$E$8)</f>
        <v>0</v>
      </c>
      <c r="F10" s="4">
        <f>COUNTIFS(Percentuais!$JD$3:$JD$27,$A10,Percentuais!$A$3:$A$27,$F$8)</f>
        <v>0</v>
      </c>
      <c r="G10" s="4">
        <f>COUNTIFS(Percentuais!$JD$3:$JD$27,$A10,Percentuais!$A$3:$A$27,$G$8)</f>
        <v>0</v>
      </c>
      <c r="H10" s="4">
        <f>COUNTIFS(Percentuais!$JD$3:$JD$27,$A10,Percentuais!$A$3:$A$27,$H$8)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</v>
      </c>
      <c r="D11" s="45">
        <f t="shared" si="2"/>
        <v>0</v>
      </c>
      <c r="E11" s="4">
        <f>COUNTIFS(Percentuais!$JD$3:$JD$27,$A11,Percentuais!$A$3:$A$27,$E$8)</f>
        <v>0</v>
      </c>
      <c r="F11" s="4">
        <f>COUNTIFS(Percentuais!$JD$3:$JD$27,$A11,Percentuais!$A$3:$A$27,$F$8)</f>
        <v>0</v>
      </c>
      <c r="G11" s="4">
        <f>COUNTIFS(Percentuais!$JD$3:$JD$27,$A11,Percentuais!$A$3:$A$27,$G$8)</f>
        <v>0</v>
      </c>
      <c r="H11" s="4">
        <f>COUNTIFS(Percentuais!$JD$3:$JD$27,$A11,Percentuais!$A$3:$A$27,$H$8)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0.14285714285714285</v>
      </c>
      <c r="D12" s="45">
        <f t="shared" si="2"/>
        <v>0.14285714285714285</v>
      </c>
      <c r="E12" s="4">
        <f>COUNTIFS(Percentuais!$JD$3:$JD$27,$A12,Percentuais!$A$3:$A$27,$E$8)</f>
        <v>0</v>
      </c>
      <c r="F12" s="4">
        <f>COUNTIFS(Percentuais!$JD$3:$JD$27,$A12,Percentuais!$A$3:$A$27,$F$8)</f>
        <v>0</v>
      </c>
      <c r="G12" s="4">
        <f>COUNTIFS(Percentuais!$JD$3:$JD$27,$A12,Percentuais!$A$3:$A$27,$G$8)</f>
        <v>0</v>
      </c>
      <c r="H12" s="4">
        <f>COUNTIFS(Percentuais!$JD$3:$JD$27,$A12,Percentuais!$A$3:$A$27,$H$8)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COUNTIFS(Percentuais!$JD$3:$JD$27,$A13,Percentuais!$A$3:$A$27,$E$8)</f>
        <v>0</v>
      </c>
      <c r="F13" s="4">
        <f>COUNTIFS(Percentuais!$JD$3:$JD$27,$A13,Percentuais!$A$3:$A$27,$F$8)</f>
        <v>0</v>
      </c>
      <c r="G13" s="4">
        <f>COUNTIFS(Percentuais!$JD$3:$JD$27,$A13,Percentuais!$A$3:$A$27,$G$8)</f>
        <v>0</v>
      </c>
      <c r="H13" s="4">
        <f>COUNTIFS(Percentuais!$JD$3:$JD$27,$A13,Percentuais!$A$3:$A$27,$H$8)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0.2857142857142857</v>
      </c>
      <c r="D14" s="45">
        <f t="shared" si="2"/>
        <v>0.2857142857142857</v>
      </c>
      <c r="E14" s="4">
        <f>COUNTIFS(Percentuais!$JD$3:$JD$27,$A14,Percentuais!$A$3:$A$27,$E$8)</f>
        <v>0</v>
      </c>
      <c r="F14" s="4">
        <f>COUNTIFS(Percentuais!$JD$3:$JD$27,$A14,Percentuais!$A$3:$A$27,$F$8)</f>
        <v>0</v>
      </c>
      <c r="G14" s="4">
        <f>COUNTIFS(Percentuais!$JD$3:$JD$27,$A14,Percentuais!$A$3:$A$27,$G$8)</f>
        <v>0</v>
      </c>
      <c r="H14" s="4">
        <f>COUNTIFS(Percentuais!$JD$3:$JD$27,$A14,Percentuais!$A$3:$A$27,$H$8)</f>
        <v>2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</v>
      </c>
      <c r="H15" s="29">
        <f>SUM(H9:H14)</f>
        <v>6</v>
      </c>
      <c r="I15" s="30">
        <f>SUM(E15:H15)</f>
        <v>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08F2A-ACB3-4C09-BE05-28D902B8A75A}">
  <sheetPr codeName="Planilha69"/>
  <dimension ref="A1:I20"/>
  <sheetViews>
    <sheetView zoomScale="50" zoomScaleNormal="50" zoomScaleSheetLayoutView="100" workbookViewId="0">
      <selection activeCell="AH39" sqref="AH3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TEXT(Percentuais!JE1,"0")</f>
        <v>QUESTÃO262</v>
      </c>
    </row>
    <row r="2" spans="1:9" x14ac:dyDescent="0.2">
      <c r="A2" s="55" t="str">
        <f>HLOOKUP(A1,Percentuais!$D$1:$KT$2,2,FALSE)</f>
        <v>Avalie o Plano de Desenvolvimento de Pessoas (PDP), considerando os seguintes temas: [Capacitação em Metodologia do Ensino Superior]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0.14285714285714285</v>
      </c>
      <c r="D9" s="45">
        <f>B9+C9</f>
        <v>0.14285714285714285</v>
      </c>
      <c r="E9" s="4">
        <f>COUNTIFS(Percentuais!$JE$3:$JE$27,$A9,Percentuais!$A$3:$A$27,$E$8)</f>
        <v>0</v>
      </c>
      <c r="F9" s="4">
        <f>COUNTIFS(Percentuais!$JE$3:$JE$27,$A9,Percentuais!$A$3:$A$27,$F$8)</f>
        <v>0</v>
      </c>
      <c r="G9" s="4">
        <f>COUNTIFS(Percentuais!$JE$3:$JE$27,$A9,Percentuais!$A$3:$A$27,$G$8)</f>
        <v>0</v>
      </c>
      <c r="H9" s="4">
        <f>COUNTIFS(Percentuais!$JE$3:$JE$27,$A9,Percentuais!$A$3:$A$27,$H$8)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0.14285714285714285</v>
      </c>
      <c r="C10" s="45">
        <f t="shared" ref="C10:C14" si="1">$H10/$I$15</f>
        <v>0.2857142857142857</v>
      </c>
      <c r="D10" s="45">
        <f t="shared" ref="D10:D14" si="2">B10+C10</f>
        <v>0.42857142857142855</v>
      </c>
      <c r="E10" s="4">
        <f>COUNTIFS(Percentuais!$JE$3:$JE$27,$A10,Percentuais!$A$3:$A$27,$E$8)</f>
        <v>0</v>
      </c>
      <c r="F10" s="4">
        <f>COUNTIFS(Percentuais!$JE$3:$JE$27,$A10,Percentuais!$A$3:$A$27,$F$8)</f>
        <v>0</v>
      </c>
      <c r="G10" s="4">
        <f>COUNTIFS(Percentuais!$JE$3:$JE$27,$A10,Percentuais!$A$3:$A$27,$G$8)</f>
        <v>1</v>
      </c>
      <c r="H10" s="4">
        <f>COUNTIFS(Percentuais!$JE$3:$JE$27,$A10,Percentuais!$A$3:$A$27,$H$8)</f>
        <v>2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</v>
      </c>
      <c r="D11" s="45">
        <f t="shared" si="2"/>
        <v>0</v>
      </c>
      <c r="E11" s="4">
        <f>COUNTIFS(Percentuais!$JE$3:$JE$27,$A11,Percentuais!$A$3:$A$27,$E$8)</f>
        <v>0</v>
      </c>
      <c r="F11" s="4">
        <f>COUNTIFS(Percentuais!$JE$3:$JE$27,$A11,Percentuais!$A$3:$A$27,$F$8)</f>
        <v>0</v>
      </c>
      <c r="G11" s="4">
        <f>COUNTIFS(Percentuais!$JE$3:$JE$27,$A11,Percentuais!$A$3:$A$27,$G$8)</f>
        <v>0</v>
      </c>
      <c r="H11" s="4">
        <f>COUNTIFS(Percentuais!$JE$3:$JE$27,$A11,Percentuais!$A$3:$A$27,$H$8)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0.14285714285714285</v>
      </c>
      <c r="D12" s="45">
        <f t="shared" si="2"/>
        <v>0.14285714285714285</v>
      </c>
      <c r="E12" s="4">
        <f>COUNTIFS(Percentuais!$JE$3:$JE$27,$A12,Percentuais!$A$3:$A$27,$E$8)</f>
        <v>0</v>
      </c>
      <c r="F12" s="4">
        <f>COUNTIFS(Percentuais!$JE$3:$JE$27,$A12,Percentuais!$A$3:$A$27,$F$8)</f>
        <v>0</v>
      </c>
      <c r="G12" s="4">
        <f>COUNTIFS(Percentuais!$JE$3:$JE$27,$A12,Percentuais!$A$3:$A$27,$G$8)</f>
        <v>0</v>
      </c>
      <c r="H12" s="4">
        <f>COUNTIFS(Percentuais!$JE$3:$JE$27,$A12,Percentuais!$A$3:$A$27,$H$8)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COUNTIFS(Percentuais!$JE$3:$JE$27,$A13,Percentuais!$A$3:$A$27,$E$8)</f>
        <v>0</v>
      </c>
      <c r="F13" s="4">
        <f>COUNTIFS(Percentuais!$JE$3:$JE$27,$A13,Percentuais!$A$3:$A$27,$F$8)</f>
        <v>0</v>
      </c>
      <c r="G13" s="4">
        <f>COUNTIFS(Percentuais!$JE$3:$JE$27,$A13,Percentuais!$A$3:$A$27,$G$8)</f>
        <v>0</v>
      </c>
      <c r="H13" s="4">
        <f>COUNTIFS(Percentuais!$JE$3:$JE$27,$A13,Percentuais!$A$3:$A$27,$H$8)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0.2857142857142857</v>
      </c>
      <c r="D14" s="45">
        <f t="shared" si="2"/>
        <v>0.2857142857142857</v>
      </c>
      <c r="E14" s="4">
        <f>COUNTIFS(Percentuais!$JE$3:$JE$27,$A14,Percentuais!$A$3:$A$27,$E$8)</f>
        <v>0</v>
      </c>
      <c r="F14" s="4">
        <f>COUNTIFS(Percentuais!$JE$3:$JE$27,$A14,Percentuais!$A$3:$A$27,$F$8)</f>
        <v>0</v>
      </c>
      <c r="G14" s="4">
        <f>COUNTIFS(Percentuais!$JE$3:$JE$27,$A14,Percentuais!$A$3:$A$27,$G$8)</f>
        <v>0</v>
      </c>
      <c r="H14" s="4">
        <f>COUNTIFS(Percentuais!$JE$3:$JE$27,$A14,Percentuais!$A$3:$A$27,$H$8)</f>
        <v>2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</v>
      </c>
      <c r="H15" s="29">
        <f>SUM(H9:H14)</f>
        <v>6</v>
      </c>
      <c r="I15" s="30">
        <f>SUM(E15:H15)</f>
        <v>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E45BF-A5C0-4065-96CC-9F3A55B3CB2A}">
  <sheetPr codeName="Planilha70"/>
  <dimension ref="A1:I20"/>
  <sheetViews>
    <sheetView topLeftCell="F1" zoomScale="70" zoomScaleNormal="70" zoomScaleSheetLayoutView="100" workbookViewId="0">
      <selection activeCell="AG12" sqref="AG1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TEXT(Percentuais!JF1,"0")</f>
        <v>QUESTÃO263</v>
      </c>
    </row>
    <row r="2" spans="1:9" x14ac:dyDescent="0.2">
      <c r="A2" s="55" t="str">
        <f>HLOOKUP(A1,Percentuais!$D$1:$KT$2,2,FALSE)</f>
        <v>Avalie o Plano de Desenvolvimento de Pessoas (PDP), considerando os seguintes temas: [Programa de capacitação e qualificação dos coordenadores de curso]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0.14285714285714285</v>
      </c>
      <c r="C9" s="45">
        <f>$H9/$I$15</f>
        <v>0.14285714285714285</v>
      </c>
      <c r="D9" s="45">
        <f>B9+C9</f>
        <v>0.2857142857142857</v>
      </c>
      <c r="E9" s="4">
        <f>COUNTIFS(Percentuais!$JF$3:$JF$27,$A9,Percentuais!$A$3:$A$27,$E$8)</f>
        <v>0</v>
      </c>
      <c r="F9" s="4">
        <f>COUNTIFS(Percentuais!$JF$3:$JF$27,$A9,Percentuais!$A$3:$A$27,$F$8)</f>
        <v>0</v>
      </c>
      <c r="G9" s="4">
        <f>COUNTIFS(Percentuais!$JF$3:$JF$27,$A9,Percentuais!$A$3:$A$27,$G$8)</f>
        <v>1</v>
      </c>
      <c r="H9" s="4">
        <f>COUNTIFS(Percentuais!$JF$3:$JF$27,$A9,Percentuais!$A$3:$A$27,$H$8)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0.14285714285714285</v>
      </c>
      <c r="D10" s="45">
        <f t="shared" ref="D10:D14" si="2">B10+C10</f>
        <v>0.14285714285714285</v>
      </c>
      <c r="E10" s="4">
        <f>COUNTIFS(Percentuais!$JF$3:$JF$27,$A10,Percentuais!$A$3:$A$27,$E$8)</f>
        <v>0</v>
      </c>
      <c r="F10" s="4">
        <f>COUNTIFS(Percentuais!$JF$3:$JF$27,$A10,Percentuais!$A$3:$A$27,$F$8)</f>
        <v>0</v>
      </c>
      <c r="G10" s="4">
        <f>COUNTIFS(Percentuais!$JF$3:$JF$27,$A10,Percentuais!$A$3:$A$27,$G$8)</f>
        <v>0</v>
      </c>
      <c r="H10" s="4">
        <f>COUNTIFS(Percentuais!$JF$3:$JF$27,$A10,Percentuais!$A$3:$A$27,$H$8)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</v>
      </c>
      <c r="D11" s="45">
        <f t="shared" si="2"/>
        <v>0</v>
      </c>
      <c r="E11" s="4">
        <f>COUNTIFS(Percentuais!$JF$3:$JF$27,$A11,Percentuais!$A$3:$A$27,$E$8)</f>
        <v>0</v>
      </c>
      <c r="F11" s="4">
        <f>COUNTIFS(Percentuais!$JF$3:$JF$27,$A11,Percentuais!$A$3:$A$27,$F$8)</f>
        <v>0</v>
      </c>
      <c r="G11" s="4">
        <f>COUNTIFS(Percentuais!$JF$3:$JF$27,$A11,Percentuais!$A$3:$A$27,$G$8)</f>
        <v>0</v>
      </c>
      <c r="H11" s="4">
        <f>COUNTIFS(Percentuais!$JF$3:$JF$27,$A11,Percentuais!$A$3:$A$27,$H$8)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COUNTIFS(Percentuais!$JF$3:$JF$27,$A12,Percentuais!$A$3:$A$27,$E$8)</f>
        <v>0</v>
      </c>
      <c r="F12" s="4">
        <f>COUNTIFS(Percentuais!$JF$3:$JF$27,$A12,Percentuais!$A$3:$A$27,$F$8)</f>
        <v>0</v>
      </c>
      <c r="G12" s="4">
        <f>COUNTIFS(Percentuais!$JF$3:$JF$27,$A12,Percentuais!$A$3:$A$27,$G$8)</f>
        <v>0</v>
      </c>
      <c r="H12" s="4">
        <f>COUNTIFS(Percentuais!$JF$3:$JF$27,$A12,Percentuais!$A$3:$A$27,$H$8)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COUNTIFS(Percentuais!$JF$3:$JF$27,$A13,Percentuais!$A$3:$A$27,$E$8)</f>
        <v>0</v>
      </c>
      <c r="F13" s="4">
        <f>COUNTIFS(Percentuais!$JF$3:$JF$27,$A13,Percentuais!$A$3:$A$27,$F$8)</f>
        <v>0</v>
      </c>
      <c r="G13" s="4">
        <f>COUNTIFS(Percentuais!$JF$3:$JF$27,$A13,Percentuais!$A$3:$A$27,$G$8)</f>
        <v>0</v>
      </c>
      <c r="H13" s="4">
        <f>COUNTIFS(Percentuais!$JF$3:$JF$27,$A13,Percentuais!$A$3:$A$27,$H$8)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0.5714285714285714</v>
      </c>
      <c r="D14" s="45">
        <f t="shared" si="2"/>
        <v>0.5714285714285714</v>
      </c>
      <c r="E14" s="4">
        <f>COUNTIFS(Percentuais!$JF$3:$JF$27,$A14,Percentuais!$A$3:$A$27,$E$8)</f>
        <v>0</v>
      </c>
      <c r="F14" s="4">
        <f>COUNTIFS(Percentuais!$JF$3:$JF$27,$A14,Percentuais!$A$3:$A$27,$F$8)</f>
        <v>0</v>
      </c>
      <c r="G14" s="4">
        <f>COUNTIFS(Percentuais!$JF$3:$JF$27,$A14,Percentuais!$A$3:$A$27,$G$8)</f>
        <v>0</v>
      </c>
      <c r="H14" s="4">
        <f>COUNTIFS(Percentuais!$JF$3:$JF$27,$A14,Percentuais!$A$3:$A$27,$H$8)</f>
        <v>4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</v>
      </c>
      <c r="H15" s="29">
        <f>SUM(H9:H14)</f>
        <v>6</v>
      </c>
      <c r="I15" s="30">
        <f>SUM(E15:H15)</f>
        <v>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D5A7E-E275-4D66-B6E6-1859DCF233E8}">
  <sheetPr codeName="Planilha7"/>
  <dimension ref="A1:I20"/>
  <sheetViews>
    <sheetView zoomScale="40" zoomScaleNormal="40" workbookViewId="0">
      <selection activeCell="AO43" sqref="AO4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TEXT(Percentuais!GO1,"0")</f>
        <v>QUESTÃO194</v>
      </c>
    </row>
    <row r="2" spans="1:9" x14ac:dyDescent="0.2">
      <c r="A2" s="55" t="str">
        <f>HLOOKUP(A1,Percentuais!$D$1:$KT$2,2,FALSE)</f>
        <v>Avalie as Políticas para os cursos de Pós-graduação lato sensu: [Políticas de avaliação dos cursos de Pós-graduação lato sensu]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COUNTIFS(Percentuais!$GO$3:$GO$27,$A9,Percentuais!$A$3:$A$27,$E$8)</f>
        <v>0</v>
      </c>
      <c r="F9" s="4">
        <f>COUNTIFS(Percentuais!$GO$3:$GO$27,$A9,Percentuais!$A$3:$A$27,$F$8)</f>
        <v>0</v>
      </c>
      <c r="G9" s="4">
        <f>COUNTIFS(Percentuais!$GO$3:$GO$27,$A9,Percentuais!$A$3:$A$27,$G$8)</f>
        <v>0</v>
      </c>
      <c r="H9" s="4">
        <f>COUNTIFS(Percentuais!$GO$3:$GO$27,$A9,Percentuais!$A$3:$A$27,$H$8)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COUNTIFS(Percentuais!$GO$3:$GO$27,$A10,Percentuais!$A$3:$A$27,$E$8)</f>
        <v>0</v>
      </c>
      <c r="F10" s="4">
        <f>COUNTIFS(Percentuais!$GO$3:$GO$27,$A10,Percentuais!$A$3:$A$27,$F$8)</f>
        <v>0</v>
      </c>
      <c r="G10" s="4">
        <f>COUNTIFS(Percentuais!$GO$3:$GO$27,$A10,Percentuais!$A$3:$A$27,$G$8)</f>
        <v>0</v>
      </c>
      <c r="H10" s="4">
        <f>COUNTIFS(Percentuais!$GO$3:$GO$27,$A10,Percentuais!$A$3:$A$27,$H$8)</f>
        <v>0</v>
      </c>
      <c r="I10" s="19"/>
    </row>
    <row r="11" spans="1:9" x14ac:dyDescent="0.2">
      <c r="A11" s="15" t="s">
        <v>1</v>
      </c>
      <c r="B11" s="45">
        <f t="shared" si="0"/>
        <v>1</v>
      </c>
      <c r="C11" s="45">
        <f t="shared" ref="C11:C14" si="2">$H11/$I$15</f>
        <v>0</v>
      </c>
      <c r="D11" s="45">
        <f t="shared" si="1"/>
        <v>1</v>
      </c>
      <c r="E11" s="4">
        <f>COUNTIFS(Percentuais!$GO$3:$GO$27,$A11,Percentuais!$A$3:$A$27,$E$8)</f>
        <v>0</v>
      </c>
      <c r="F11" s="4">
        <f>COUNTIFS(Percentuais!$GO$3:$GO$27,$A11,Percentuais!$A$3:$A$27,$F$8)</f>
        <v>0</v>
      </c>
      <c r="G11" s="4">
        <f>COUNTIFS(Percentuais!$GO$3:$GO$27,$A11,Percentuais!$A$3:$A$27,$G$8)</f>
        <v>1</v>
      </c>
      <c r="H11" s="4">
        <f>COUNTIFS(Percentuais!$GO$3:$GO$27,$A11,Percentuais!$A$3:$A$27,$H$8)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COUNTIFS(Percentuais!$GO$3:$GO$27,$A12,Percentuais!$A$3:$A$27,$E$8)</f>
        <v>0</v>
      </c>
      <c r="F12" s="4">
        <f>COUNTIFS(Percentuais!$GO$3:$GO$27,$A12,Percentuais!$A$3:$A$27,$F$8)</f>
        <v>0</v>
      </c>
      <c r="G12" s="4">
        <f>COUNTIFS(Percentuais!$GO$3:$GO$27,$A12,Percentuais!$A$3:$A$27,$G$8)</f>
        <v>0</v>
      </c>
      <c r="H12" s="4">
        <f>COUNTIFS(Percentuais!$GO$3:$GO$27,$A12,Percentuais!$A$3:$A$27,$H$8)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COUNTIFS(Percentuais!$GO$3:$GO$27,$A13,Percentuais!$A$3:$A$27,$E$8)</f>
        <v>0</v>
      </c>
      <c r="F13" s="4">
        <f>COUNTIFS(Percentuais!$GO$3:$GO$27,$A13,Percentuais!$A$3:$A$27,$F$8)</f>
        <v>0</v>
      </c>
      <c r="G13" s="4">
        <f>COUNTIFS(Percentuais!$GO$3:$GO$27,$A13,Percentuais!$A$3:$A$27,$G$8)</f>
        <v>0</v>
      </c>
      <c r="H13" s="4">
        <f>COUNTIFS(Percentuais!$GO$3:$GO$27,$A13,Percentuais!$A$3:$A$27,$H$8)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COUNTIFS(Percentuais!$GO$3:$GO$27,$A14,Percentuais!$A$3:$A$27,$E$8)</f>
        <v>0</v>
      </c>
      <c r="F14" s="4">
        <f>COUNTIFS(Percentuais!$GO$3:$GO$27,$A14,Percentuais!$A$3:$A$27,$F$8)</f>
        <v>0</v>
      </c>
      <c r="G14" s="4">
        <f>COUNTIFS(Percentuais!$GO$3:$GO$27,$A14,Percentuais!$A$3:$A$27,$G$8)</f>
        <v>0</v>
      </c>
      <c r="H14" s="4">
        <f>COUNTIFS(Percentuais!$GO$3:$GO$27,$A14,Percentuais!$A$3:$A$27,$H$8)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1</v>
      </c>
      <c r="H15" s="29">
        <f t="shared" si="3"/>
        <v>0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866D3-6831-4091-9475-0ADBA53CA69B}">
  <sheetPr codeName="Planilha71"/>
  <dimension ref="A1:I20"/>
  <sheetViews>
    <sheetView zoomScale="40" zoomScaleNormal="40" zoomScaleSheetLayoutView="10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TEXT(Percentuais!JG1,"0")</f>
        <v>QUESTÃO264</v>
      </c>
    </row>
    <row r="2" spans="1:9" x14ac:dyDescent="0.2">
      <c r="A2" s="55" t="str">
        <f>HLOOKUP(A1,Percentuais!$D$1:$KT$2,2,FALSE)</f>
        <v>Avalie o dimensionamento da força de trabalho do quadro de servidores, quanto aos seguintes temas: [Quantidade adequada de pessoal para atender às demandas da unidade]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8.6956521739130432E-2</v>
      </c>
      <c r="C9" s="45">
        <f>$H9/$I$15</f>
        <v>8.6956521739130432E-2</v>
      </c>
      <c r="D9" s="45">
        <f>B9+C9</f>
        <v>0.17391304347826086</v>
      </c>
      <c r="E9" s="4">
        <f>COUNTIFS(Percentuais!$JG$3:$JG$27,$A9,Percentuais!$A$3:$A$27,$E$8)</f>
        <v>0</v>
      </c>
      <c r="F9" s="4">
        <f>COUNTIFS(Percentuais!$JG$3:$JG$27,$A9,Percentuais!$A$3:$A$27,$F$8)</f>
        <v>0</v>
      </c>
      <c r="G9" s="4">
        <f>COUNTIFS(Percentuais!$JG$3:$JG$27,$A9,Percentuais!$A$3:$A$27,$G$8)</f>
        <v>2</v>
      </c>
      <c r="H9" s="4">
        <f>COUNTIFS(Percentuais!$JG$3:$JG$27,$A9,Percentuais!$A$3:$A$27,$H$8)</f>
        <v>2</v>
      </c>
      <c r="I9" s="18"/>
    </row>
    <row r="10" spans="1:9" x14ac:dyDescent="0.2">
      <c r="A10" s="15" t="s">
        <v>3</v>
      </c>
      <c r="B10" s="45">
        <f t="shared" ref="B10:B14" si="0">($G10+$F10+$E10)/$I$15</f>
        <v>0.13043478260869565</v>
      </c>
      <c r="C10" s="45">
        <f t="shared" ref="C10:C14" si="1">$H10/$I$15</f>
        <v>0.13043478260869565</v>
      </c>
      <c r="D10" s="45">
        <f t="shared" ref="D10:D14" si="2">B10+C10</f>
        <v>0.2608695652173913</v>
      </c>
      <c r="E10" s="4">
        <f>COUNTIFS(Percentuais!$JG$3:$JG$27,$A10,Percentuais!$A$3:$A$27,$E$8)</f>
        <v>0</v>
      </c>
      <c r="F10" s="4">
        <f>COUNTIFS(Percentuais!$JG$3:$JG$27,$A10,Percentuais!$A$3:$A$27,$F$8)</f>
        <v>0</v>
      </c>
      <c r="G10" s="4">
        <f>COUNTIFS(Percentuais!$JG$3:$JG$27,$A10,Percentuais!$A$3:$A$27,$G$8)</f>
        <v>3</v>
      </c>
      <c r="H10" s="4">
        <f>COUNTIFS(Percentuais!$JG$3:$JG$27,$A10,Percentuais!$A$3:$A$27,$H$8)</f>
        <v>3</v>
      </c>
      <c r="I10" s="19"/>
    </row>
    <row r="11" spans="1:9" x14ac:dyDescent="0.2">
      <c r="A11" s="15" t="s">
        <v>1</v>
      </c>
      <c r="B11" s="45">
        <f t="shared" si="0"/>
        <v>0.17391304347826086</v>
      </c>
      <c r="C11" s="45">
        <f t="shared" si="1"/>
        <v>0.13043478260869565</v>
      </c>
      <c r="D11" s="45">
        <f t="shared" si="2"/>
        <v>0.30434782608695654</v>
      </c>
      <c r="E11" s="4">
        <f>COUNTIFS(Percentuais!$JG$3:$JG$27,$A11,Percentuais!$A$3:$A$27,$E$8)</f>
        <v>0</v>
      </c>
      <c r="F11" s="4">
        <f>COUNTIFS(Percentuais!$JG$3:$JG$27,$A11,Percentuais!$A$3:$A$27,$F$8)</f>
        <v>0</v>
      </c>
      <c r="G11" s="4">
        <f>COUNTIFS(Percentuais!$JG$3:$JG$27,$A11,Percentuais!$A$3:$A$27,$G$8)</f>
        <v>4</v>
      </c>
      <c r="H11" s="4">
        <f>COUNTIFS(Percentuais!$JG$3:$JG$27,$A11,Percentuais!$A$3:$A$27,$H$8)</f>
        <v>3</v>
      </c>
      <c r="I11" s="20"/>
    </row>
    <row r="12" spans="1:9" x14ac:dyDescent="0.2">
      <c r="A12" s="15" t="s">
        <v>2</v>
      </c>
      <c r="B12" s="45">
        <f t="shared" si="0"/>
        <v>0.13043478260869565</v>
      </c>
      <c r="C12" s="45">
        <f t="shared" si="1"/>
        <v>4.3478260869565216E-2</v>
      </c>
      <c r="D12" s="45">
        <f t="shared" si="2"/>
        <v>0.17391304347826086</v>
      </c>
      <c r="E12" s="4">
        <f>COUNTIFS(Percentuais!$JG$3:$JG$27,$A12,Percentuais!$A$3:$A$27,$E$8)</f>
        <v>0</v>
      </c>
      <c r="F12" s="4">
        <f>COUNTIFS(Percentuais!$JG$3:$JG$27,$A12,Percentuais!$A$3:$A$27,$F$8)</f>
        <v>0</v>
      </c>
      <c r="G12" s="4">
        <f>COUNTIFS(Percentuais!$JG$3:$JG$27,$A12,Percentuais!$A$3:$A$27,$G$8)</f>
        <v>3</v>
      </c>
      <c r="H12" s="4">
        <f>COUNTIFS(Percentuais!$JG$3:$JG$27,$A12,Percentuais!$A$3:$A$27,$H$8)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8.6956521739130432E-2</v>
      </c>
      <c r="D13" s="45">
        <f t="shared" si="2"/>
        <v>8.6956521739130432E-2</v>
      </c>
      <c r="E13" s="4">
        <f>COUNTIFS(Percentuais!$JG$3:$JG$27,$A13,Percentuais!$A$3:$A$27,$E$8)</f>
        <v>0</v>
      </c>
      <c r="F13" s="4">
        <f>COUNTIFS(Percentuais!$JG$3:$JG$27,$A13,Percentuais!$A$3:$A$27,$F$8)</f>
        <v>0</v>
      </c>
      <c r="G13" s="4">
        <f>COUNTIFS(Percentuais!$JG$3:$JG$27,$A13,Percentuais!$A$3:$A$27,$G$8)</f>
        <v>0</v>
      </c>
      <c r="H13" s="4">
        <f>COUNTIFS(Percentuais!$JG$3:$JG$27,$A13,Percentuais!$A$3:$A$27,$H$8)</f>
        <v>2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COUNTIFS(Percentuais!$JG$3:$JG$27,$A14,Percentuais!$A$3:$A$27,$E$8)</f>
        <v>0</v>
      </c>
      <c r="F14" s="4">
        <f>COUNTIFS(Percentuais!$JG$3:$JG$27,$A14,Percentuais!$A$3:$A$27,$F$8)</f>
        <v>0</v>
      </c>
      <c r="G14" s="4">
        <f>COUNTIFS(Percentuais!$JG$3:$JG$27,$A14,Percentuais!$A$3:$A$27,$G$8)</f>
        <v>0</v>
      </c>
      <c r="H14" s="4">
        <f>COUNTIFS(Percentuais!$JG$3:$JG$27,$A14,Percentuais!$A$3:$A$27,$H$8)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12</v>
      </c>
      <c r="H15" s="29">
        <f>SUM(H9:H14)</f>
        <v>11</v>
      </c>
      <c r="I15" s="30">
        <f>SUM(E15:H15)</f>
        <v>23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18EF2-5309-440C-90AD-8799D58B6333}">
  <sheetPr codeName="Planilha72"/>
  <dimension ref="A1:I20"/>
  <sheetViews>
    <sheetView view="pageBreakPreview" zoomScale="50" zoomScaleNormal="60" zoomScaleSheetLayoutView="5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TEXT(Percentuais!JH1,"0")</f>
        <v>QUESTÃO265</v>
      </c>
    </row>
    <row r="2" spans="1:9" x14ac:dyDescent="0.2">
      <c r="A2" s="55" t="str">
        <f>HLOOKUP(A1,Percentuais!$D$1:$KT$2,2,FALSE)</f>
        <v>Avalie o dimensionamento da força de trabalho do quadro de servidores, quanto aos seguintes temas: [Distribuição adequada de pessoal para atender às demandas da unidade]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0.125</v>
      </c>
      <c r="C9" s="45">
        <f>$H9/$I$15</f>
        <v>8.3333333333333329E-2</v>
      </c>
      <c r="D9" s="45">
        <f>B9+C9</f>
        <v>0.20833333333333331</v>
      </c>
      <c r="E9" s="4">
        <f>COUNTIFS(Percentuais!$JH$3:$JH$27,$A9,Percentuais!$A$3:$A$27,$E$8)</f>
        <v>0</v>
      </c>
      <c r="F9" s="4">
        <f>COUNTIFS(Percentuais!$JH$3:$JH$27,$A9,Percentuais!$A$3:$A$27,$F$8)</f>
        <v>0</v>
      </c>
      <c r="G9" s="4">
        <f>COUNTIFS(Percentuais!$JH$3:$JH$27,$A9,Percentuais!$A$3:$A$27,$G$8)</f>
        <v>3</v>
      </c>
      <c r="H9" s="4">
        <f>COUNTIFS(Percentuais!$JH$3:$JH$27,$A9,Percentuais!$A$3:$A$27,$H$8)</f>
        <v>2</v>
      </c>
      <c r="I9" s="18"/>
    </row>
    <row r="10" spans="1:9" x14ac:dyDescent="0.2">
      <c r="A10" s="15" t="s">
        <v>3</v>
      </c>
      <c r="B10" s="45">
        <f t="shared" ref="B10:B14" si="0">($G10+$F10+$E10)/$I$15</f>
        <v>0.16666666666666666</v>
      </c>
      <c r="C10" s="45">
        <f t="shared" ref="C10:C14" si="1">$H10/$I$15</f>
        <v>0.16666666666666666</v>
      </c>
      <c r="D10" s="45">
        <f t="shared" ref="D10:D14" si="2">B10+C10</f>
        <v>0.33333333333333331</v>
      </c>
      <c r="E10" s="4">
        <f>COUNTIFS(Percentuais!$JH$3:$JH$27,$A10,Percentuais!$A$3:$A$27,$E$8)</f>
        <v>0</v>
      </c>
      <c r="F10" s="4">
        <f>COUNTIFS(Percentuais!$JH$3:$JH$27,$A10,Percentuais!$A$3:$A$27,$F$8)</f>
        <v>0</v>
      </c>
      <c r="G10" s="4">
        <f>COUNTIFS(Percentuais!$JH$3:$JH$27,$A10,Percentuais!$A$3:$A$27,$G$8)</f>
        <v>4</v>
      </c>
      <c r="H10" s="4">
        <f>COUNTIFS(Percentuais!$JH$3:$JH$27,$A10,Percentuais!$A$3:$A$27,$H$8)</f>
        <v>4</v>
      </c>
      <c r="I10" s="19"/>
    </row>
    <row r="11" spans="1:9" x14ac:dyDescent="0.2">
      <c r="A11" s="15" t="s">
        <v>1</v>
      </c>
      <c r="B11" s="45">
        <f t="shared" si="0"/>
        <v>0.125</v>
      </c>
      <c r="C11" s="45">
        <f t="shared" si="1"/>
        <v>0.125</v>
      </c>
      <c r="D11" s="45">
        <f t="shared" si="2"/>
        <v>0.25</v>
      </c>
      <c r="E11" s="4">
        <f>COUNTIFS(Percentuais!$JH$3:$JH$27,$A11,Percentuais!$A$3:$A$27,$E$8)</f>
        <v>0</v>
      </c>
      <c r="F11" s="4">
        <f>COUNTIFS(Percentuais!$JH$3:$JH$27,$A11,Percentuais!$A$3:$A$27,$F$8)</f>
        <v>0</v>
      </c>
      <c r="G11" s="4">
        <f>COUNTIFS(Percentuais!$JH$3:$JH$27,$A11,Percentuais!$A$3:$A$27,$G$8)</f>
        <v>3</v>
      </c>
      <c r="H11" s="4">
        <f>COUNTIFS(Percentuais!$JH$3:$JH$27,$A11,Percentuais!$A$3:$A$27,$H$8)</f>
        <v>3</v>
      </c>
      <c r="I11" s="20"/>
    </row>
    <row r="12" spans="1:9" x14ac:dyDescent="0.2">
      <c r="A12" s="15" t="s">
        <v>2</v>
      </c>
      <c r="B12" s="45">
        <f t="shared" si="0"/>
        <v>4.1666666666666664E-2</v>
      </c>
      <c r="C12" s="45">
        <f t="shared" si="1"/>
        <v>8.3333333333333329E-2</v>
      </c>
      <c r="D12" s="45">
        <f t="shared" si="2"/>
        <v>0.125</v>
      </c>
      <c r="E12" s="4">
        <f>COUNTIFS(Percentuais!$JH$3:$JH$27,$A12,Percentuais!$A$3:$A$27,$E$8)</f>
        <v>0</v>
      </c>
      <c r="F12" s="4">
        <f>COUNTIFS(Percentuais!$JH$3:$JH$27,$A12,Percentuais!$A$3:$A$27,$F$8)</f>
        <v>0</v>
      </c>
      <c r="G12" s="4">
        <f>COUNTIFS(Percentuais!$JH$3:$JH$27,$A12,Percentuais!$A$3:$A$27,$G$8)</f>
        <v>1</v>
      </c>
      <c r="H12" s="4">
        <f>COUNTIFS(Percentuais!$JH$3:$JH$27,$A12,Percentuais!$A$3:$A$27,$H$8)</f>
        <v>2</v>
      </c>
      <c r="I12" s="17"/>
    </row>
    <row r="13" spans="1:9" x14ac:dyDescent="0.2">
      <c r="A13" s="15" t="s">
        <v>52</v>
      </c>
      <c r="B13" s="45">
        <f t="shared" si="0"/>
        <v>4.1666666666666664E-2</v>
      </c>
      <c r="C13" s="45">
        <f t="shared" si="1"/>
        <v>4.1666666666666664E-2</v>
      </c>
      <c r="D13" s="45">
        <f t="shared" si="2"/>
        <v>8.3333333333333329E-2</v>
      </c>
      <c r="E13" s="4">
        <f>COUNTIFS(Percentuais!$JH$3:$JH$27,$A13,Percentuais!$A$3:$A$27,$E$8)</f>
        <v>0</v>
      </c>
      <c r="F13" s="4">
        <f>COUNTIFS(Percentuais!$JH$3:$JH$27,$A13,Percentuais!$A$3:$A$27,$F$8)</f>
        <v>0</v>
      </c>
      <c r="G13" s="4">
        <f>COUNTIFS(Percentuais!$JH$3:$JH$27,$A13,Percentuais!$A$3:$A$27,$G$8)</f>
        <v>1</v>
      </c>
      <c r="H13" s="4">
        <f>COUNTIFS(Percentuais!$JH$3:$JH$27,$A13,Percentuais!$A$3:$A$27,$H$8)</f>
        <v>1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COUNTIFS(Percentuais!$JH$3:$JH$27,$A14,Percentuais!$A$3:$A$27,$E$8)</f>
        <v>0</v>
      </c>
      <c r="F14" s="4">
        <f>COUNTIFS(Percentuais!$JH$3:$JH$27,$A14,Percentuais!$A$3:$A$27,$F$8)</f>
        <v>0</v>
      </c>
      <c r="G14" s="4">
        <f>COUNTIFS(Percentuais!$JH$3:$JH$27,$A14,Percentuais!$A$3:$A$27,$G$8)</f>
        <v>0</v>
      </c>
      <c r="H14" s="4">
        <f>COUNTIFS(Percentuais!$JH$3:$JH$27,$A14,Percentuais!$A$3:$A$27,$H$8)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12</v>
      </c>
      <c r="H15" s="29">
        <f>SUM(H9:H14)</f>
        <v>12</v>
      </c>
      <c r="I15" s="30">
        <f>SUM(E15:H15)</f>
        <v>24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D787F-CA7E-4317-93F2-C69C63D1BA7D}">
  <sheetPr codeName="Planilha73"/>
  <dimension ref="A1:I20"/>
  <sheetViews>
    <sheetView zoomScale="50" zoomScaleNormal="50" zoomScaleSheetLayoutView="100" workbookViewId="0">
      <selection activeCell="AI38" sqref="AI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TEXT(Percentuais!JI1,"0")</f>
        <v>QUESTÃO266</v>
      </c>
    </row>
    <row r="2" spans="1:9" x14ac:dyDescent="0.2">
      <c r="A2" s="55" t="str">
        <f>HLOOKUP(A1,Percentuais!$D$1:$KT$2,2,FALSE)</f>
        <v>Avalie o dimensionamento da força de trabalho do quadro de servidores, quanto aos seguintes temas: [ampliação do quadro de servidores para atendimento psicossocial e pedagógico]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4.1666666666666664E-2</v>
      </c>
      <c r="C9" s="45">
        <f>$H9/$I$15</f>
        <v>4.1666666666666664E-2</v>
      </c>
      <c r="D9" s="45">
        <f>B9+C9</f>
        <v>8.3333333333333329E-2</v>
      </c>
      <c r="E9" s="4">
        <f>COUNTIFS(Percentuais!$JI$3:$JI$27,$A9,Percentuais!$A$3:$A$27,$E$8)</f>
        <v>0</v>
      </c>
      <c r="F9" s="4">
        <f>COUNTIFS(Percentuais!$JI$3:$JI$27,$A9,Percentuais!$A$3:$A$27,$F$8)</f>
        <v>0</v>
      </c>
      <c r="G9" s="4">
        <f>COUNTIFS(Percentuais!$JI$3:$JI$27,$A9,Percentuais!$A$3:$A$27,$G$8)</f>
        <v>1</v>
      </c>
      <c r="H9" s="4">
        <f>COUNTIFS(Percentuais!$JI$3:$JI$27,$A9,Percentuais!$A$3:$A$27,$H$8)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0.125</v>
      </c>
      <c r="C10" s="45">
        <f t="shared" ref="C10:C14" si="1">$H10/$I$15</f>
        <v>8.3333333333333329E-2</v>
      </c>
      <c r="D10" s="45">
        <f t="shared" ref="D10:D14" si="2">B10+C10</f>
        <v>0.20833333333333331</v>
      </c>
      <c r="E10" s="4">
        <f>COUNTIFS(Percentuais!$JI$3:$JI$27,$A10,Percentuais!$A$3:$A$27,$E$8)</f>
        <v>0</v>
      </c>
      <c r="F10" s="4">
        <f>COUNTIFS(Percentuais!$JI$3:$JI$27,$A10,Percentuais!$A$3:$A$27,$F$8)</f>
        <v>0</v>
      </c>
      <c r="G10" s="4">
        <f>COUNTIFS(Percentuais!$JI$3:$JI$27,$A10,Percentuais!$A$3:$A$27,$G$8)</f>
        <v>3</v>
      </c>
      <c r="H10" s="4">
        <f>COUNTIFS(Percentuais!$JI$3:$JI$27,$A10,Percentuais!$A$3:$A$27,$H$8)</f>
        <v>2</v>
      </c>
      <c r="I10" s="19"/>
    </row>
    <row r="11" spans="1:9" x14ac:dyDescent="0.2">
      <c r="A11" s="15" t="s">
        <v>1</v>
      </c>
      <c r="B11" s="45">
        <f t="shared" si="0"/>
        <v>8.3333333333333329E-2</v>
      </c>
      <c r="C11" s="45">
        <f t="shared" si="1"/>
        <v>0.125</v>
      </c>
      <c r="D11" s="45">
        <f t="shared" si="2"/>
        <v>0.20833333333333331</v>
      </c>
      <c r="E11" s="4">
        <f>COUNTIFS(Percentuais!$JI$3:$JI$27,$A11,Percentuais!$A$3:$A$27,$E$8)</f>
        <v>0</v>
      </c>
      <c r="F11" s="4">
        <f>COUNTIFS(Percentuais!$JI$3:$JI$27,$A11,Percentuais!$A$3:$A$27,$F$8)</f>
        <v>0</v>
      </c>
      <c r="G11" s="4">
        <f>COUNTIFS(Percentuais!$JI$3:$JI$27,$A11,Percentuais!$A$3:$A$27,$G$8)</f>
        <v>2</v>
      </c>
      <c r="H11" s="4">
        <f>COUNTIFS(Percentuais!$JI$3:$JI$27,$A11,Percentuais!$A$3:$A$27,$H$8)</f>
        <v>3</v>
      </c>
      <c r="I11" s="20"/>
    </row>
    <row r="12" spans="1:9" x14ac:dyDescent="0.2">
      <c r="A12" s="15" t="s">
        <v>2</v>
      </c>
      <c r="B12" s="45">
        <f t="shared" si="0"/>
        <v>8.3333333333333329E-2</v>
      </c>
      <c r="C12" s="45">
        <f t="shared" si="1"/>
        <v>0.125</v>
      </c>
      <c r="D12" s="45">
        <f t="shared" si="2"/>
        <v>0.20833333333333331</v>
      </c>
      <c r="E12" s="4">
        <f>COUNTIFS(Percentuais!$JI$3:$JI$27,$A12,Percentuais!$A$3:$A$27,$E$8)</f>
        <v>0</v>
      </c>
      <c r="F12" s="4">
        <f>COUNTIFS(Percentuais!$JI$3:$JI$27,$A12,Percentuais!$A$3:$A$27,$F$8)</f>
        <v>0</v>
      </c>
      <c r="G12" s="4">
        <f>COUNTIFS(Percentuais!$JI$3:$JI$27,$A12,Percentuais!$A$3:$A$27,$G$8)</f>
        <v>2</v>
      </c>
      <c r="H12" s="4">
        <f>COUNTIFS(Percentuais!$JI$3:$JI$27,$A12,Percentuais!$A$3:$A$27,$H$8)</f>
        <v>3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COUNTIFS(Percentuais!$JI$3:$JI$27,$A13,Percentuais!$A$3:$A$27,$E$8)</f>
        <v>0</v>
      </c>
      <c r="F13" s="4">
        <f>COUNTIFS(Percentuais!$JI$3:$JI$27,$A13,Percentuais!$A$3:$A$27,$F$8)</f>
        <v>0</v>
      </c>
      <c r="G13" s="4">
        <f>COUNTIFS(Percentuais!$JI$3:$JI$27,$A13,Percentuais!$A$3:$A$27,$G$8)</f>
        <v>0</v>
      </c>
      <c r="H13" s="4">
        <f>COUNTIFS(Percentuais!$JI$3:$JI$27,$A13,Percentuais!$A$3:$A$27,$H$8)</f>
        <v>0</v>
      </c>
      <c r="I13" s="17"/>
    </row>
    <row r="14" spans="1:9" x14ac:dyDescent="0.2">
      <c r="A14" s="15" t="s">
        <v>54</v>
      </c>
      <c r="B14" s="45">
        <f t="shared" si="0"/>
        <v>0.16666666666666666</v>
      </c>
      <c r="C14" s="45">
        <f t="shared" si="1"/>
        <v>0.125</v>
      </c>
      <c r="D14" s="45">
        <f t="shared" si="2"/>
        <v>0.29166666666666663</v>
      </c>
      <c r="E14" s="4">
        <f>COUNTIFS(Percentuais!$JI$3:$JI$27,$A14,Percentuais!$A$3:$A$27,$E$8)</f>
        <v>0</v>
      </c>
      <c r="F14" s="4">
        <f>COUNTIFS(Percentuais!$JI$3:$JI$27,$A14,Percentuais!$A$3:$A$27,$F$8)</f>
        <v>0</v>
      </c>
      <c r="G14" s="4">
        <f>COUNTIFS(Percentuais!$JI$3:$JI$27,$A14,Percentuais!$A$3:$A$27,$G$8)</f>
        <v>4</v>
      </c>
      <c r="H14" s="4">
        <f>COUNTIFS(Percentuais!$JI$3:$JI$27,$A14,Percentuais!$A$3:$A$27,$H$8)</f>
        <v>3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12</v>
      </c>
      <c r="H15" s="29">
        <f>SUM(H9:H14)</f>
        <v>12</v>
      </c>
      <c r="I15" s="30">
        <f>SUM(E15:H15)</f>
        <v>24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53B37-8CC7-40FC-8954-CB20483B50DC}">
  <sheetPr codeName="Planilha74"/>
  <dimension ref="A1:I20"/>
  <sheetViews>
    <sheetView zoomScale="60" zoomScaleNormal="60" zoomScaleSheetLayoutView="100" workbookViewId="0">
      <selection activeCell="H36" sqref="H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TEXT(Percentuais!JJ1,"0")</f>
        <v>QUESTÃO267</v>
      </c>
    </row>
    <row r="2" spans="1:9" x14ac:dyDescent="0.2">
      <c r="A2" s="55" t="str">
        <f>HLOOKUP(A1,Percentuais!$D$1:$KT$2,2,FALSE)</f>
        <v>Avalie o dimensionamento da força de trabalho do quadro de servidores, quanto aos seguintes temas: [ampliação do quadro de servidores para atendimento das questões de inclusão e diversidade]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8.3333333333333329E-2</v>
      </c>
      <c r="D9" s="45">
        <f>B9+C9</f>
        <v>8.3333333333333329E-2</v>
      </c>
      <c r="E9" s="4">
        <f>COUNTIFS(Percentuais!$JJ$3:$JJ$27,$A9,Percentuais!$A$3:$A$27,$E$8)</f>
        <v>0</v>
      </c>
      <c r="F9" s="4">
        <f>COUNTIFS(Percentuais!$JJ$3:$JJ$27,$A9,Percentuais!$A$3:$A$27,$F$8)</f>
        <v>0</v>
      </c>
      <c r="G9" s="4">
        <f>COUNTIFS(Percentuais!$JJ$3:$JJ$27,$A9,Percentuais!$A$3:$A$27,$G$8)</f>
        <v>0</v>
      </c>
      <c r="H9" s="4">
        <f>COUNTIFS(Percentuais!$JJ$3:$JJ$27,$A9,Percentuais!$A$3:$A$27,$H$8)</f>
        <v>2</v>
      </c>
      <c r="I9" s="18"/>
    </row>
    <row r="10" spans="1:9" x14ac:dyDescent="0.2">
      <c r="A10" s="15" t="s">
        <v>3</v>
      </c>
      <c r="B10" s="45">
        <f t="shared" ref="B10:B14" si="0">($G10+$F10+$E10)/$I$15</f>
        <v>0.16666666666666666</v>
      </c>
      <c r="C10" s="45">
        <f t="shared" ref="C10:C14" si="1">$H10/$I$15</f>
        <v>8.3333333333333329E-2</v>
      </c>
      <c r="D10" s="45">
        <f t="shared" ref="D10:D14" si="2">B10+C10</f>
        <v>0.25</v>
      </c>
      <c r="E10" s="4">
        <f>COUNTIFS(Percentuais!$JJ$3:$JJ$27,$A10,Percentuais!$A$3:$A$27,$E$8)</f>
        <v>0</v>
      </c>
      <c r="F10" s="4">
        <f>COUNTIFS(Percentuais!$JJ$3:$JJ$27,$A10,Percentuais!$A$3:$A$27,$F$8)</f>
        <v>0</v>
      </c>
      <c r="G10" s="4">
        <f>COUNTIFS(Percentuais!$JJ$3:$JJ$27,$A10,Percentuais!$A$3:$A$27,$G$8)</f>
        <v>4</v>
      </c>
      <c r="H10" s="4">
        <f>COUNTIFS(Percentuais!$JJ$3:$JJ$27,$A10,Percentuais!$A$3:$A$27,$H$8)</f>
        <v>2</v>
      </c>
      <c r="I10" s="19"/>
    </row>
    <row r="11" spans="1:9" x14ac:dyDescent="0.2">
      <c r="A11" s="15" t="s">
        <v>1</v>
      </c>
      <c r="B11" s="45">
        <f t="shared" si="0"/>
        <v>0.16666666666666666</v>
      </c>
      <c r="C11" s="45">
        <f t="shared" si="1"/>
        <v>0.125</v>
      </c>
      <c r="D11" s="45">
        <f t="shared" si="2"/>
        <v>0.29166666666666663</v>
      </c>
      <c r="E11" s="4">
        <f>COUNTIFS(Percentuais!$JJ$3:$JJ$27,$A11,Percentuais!$A$3:$A$27,$E$8)</f>
        <v>0</v>
      </c>
      <c r="F11" s="4">
        <f>COUNTIFS(Percentuais!$JJ$3:$JJ$27,$A11,Percentuais!$A$3:$A$27,$F$8)</f>
        <v>0</v>
      </c>
      <c r="G11" s="4">
        <f>COUNTIFS(Percentuais!$JJ$3:$JJ$27,$A11,Percentuais!$A$3:$A$27,$G$8)</f>
        <v>4</v>
      </c>
      <c r="H11" s="4">
        <f>COUNTIFS(Percentuais!$JJ$3:$JJ$27,$A11,Percentuais!$A$3:$A$27,$H$8)</f>
        <v>3</v>
      </c>
      <c r="I11" s="20"/>
    </row>
    <row r="12" spans="1:9" x14ac:dyDescent="0.2">
      <c r="A12" s="15" t="s">
        <v>2</v>
      </c>
      <c r="B12" s="45">
        <f t="shared" si="0"/>
        <v>8.3333333333333329E-2</v>
      </c>
      <c r="C12" s="45">
        <f t="shared" si="1"/>
        <v>0.125</v>
      </c>
      <c r="D12" s="45">
        <f t="shared" si="2"/>
        <v>0.20833333333333331</v>
      </c>
      <c r="E12" s="4">
        <f>COUNTIFS(Percentuais!$JJ$3:$JJ$27,$A12,Percentuais!$A$3:$A$27,$E$8)</f>
        <v>0</v>
      </c>
      <c r="F12" s="4">
        <f>COUNTIFS(Percentuais!$JJ$3:$JJ$27,$A12,Percentuais!$A$3:$A$27,$F$8)</f>
        <v>0</v>
      </c>
      <c r="G12" s="4">
        <f>COUNTIFS(Percentuais!$JJ$3:$JJ$27,$A12,Percentuais!$A$3:$A$27,$G$8)</f>
        <v>2</v>
      </c>
      <c r="H12" s="4">
        <f>COUNTIFS(Percentuais!$JJ$3:$JJ$27,$A12,Percentuais!$A$3:$A$27,$H$8)</f>
        <v>3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COUNTIFS(Percentuais!$JJ$3:$JJ$27,$A13,Percentuais!$A$3:$A$27,$E$8)</f>
        <v>0</v>
      </c>
      <c r="F13" s="4">
        <f>COUNTIFS(Percentuais!$JJ$3:$JJ$27,$A13,Percentuais!$A$3:$A$27,$F$8)</f>
        <v>0</v>
      </c>
      <c r="G13" s="4">
        <f>COUNTIFS(Percentuais!$JJ$3:$JJ$27,$A13,Percentuais!$A$3:$A$27,$G$8)</f>
        <v>0</v>
      </c>
      <c r="H13" s="4">
        <f>COUNTIFS(Percentuais!$JJ$3:$JJ$27,$A13,Percentuais!$A$3:$A$27,$H$8)</f>
        <v>0</v>
      </c>
      <c r="I13" s="17"/>
    </row>
    <row r="14" spans="1:9" x14ac:dyDescent="0.2">
      <c r="A14" s="15" t="s">
        <v>54</v>
      </c>
      <c r="B14" s="45">
        <f t="shared" si="0"/>
        <v>8.3333333333333329E-2</v>
      </c>
      <c r="C14" s="45">
        <f t="shared" si="1"/>
        <v>8.3333333333333329E-2</v>
      </c>
      <c r="D14" s="45">
        <f t="shared" si="2"/>
        <v>0.16666666666666666</v>
      </c>
      <c r="E14" s="4">
        <f>COUNTIFS(Percentuais!$JJ$3:$JJ$27,$A14,Percentuais!$A$3:$A$27,$E$8)</f>
        <v>0</v>
      </c>
      <c r="F14" s="4">
        <f>COUNTIFS(Percentuais!$JJ$3:$JJ$27,$A14,Percentuais!$A$3:$A$27,$F$8)</f>
        <v>0</v>
      </c>
      <c r="G14" s="4">
        <f>COUNTIFS(Percentuais!$JJ$3:$JJ$27,$A14,Percentuais!$A$3:$A$27,$G$8)</f>
        <v>2</v>
      </c>
      <c r="H14" s="4">
        <f>COUNTIFS(Percentuais!$JJ$3:$JJ$27,$A14,Percentuais!$A$3:$A$27,$H$8)</f>
        <v>2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12</v>
      </c>
      <c r="H15" s="29">
        <f>SUM(H9:H14)</f>
        <v>12</v>
      </c>
      <c r="I15" s="30">
        <f>SUM(E15:H15)</f>
        <v>24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B9F9D-4B30-4DA9-BBA4-121DCB926DDE}">
  <sheetPr codeName="Planilha75"/>
  <dimension ref="A1:I20"/>
  <sheetViews>
    <sheetView zoomScale="50" zoomScaleNormal="50" zoomScaleSheetLayoutView="100" workbookViewId="0">
      <selection activeCell="AI42" sqref="AI4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TEXT(Percentuais!JK1,"0")</f>
        <v>QUESTÃO268</v>
      </c>
    </row>
    <row r="2" spans="1:9" x14ac:dyDescent="0.2">
      <c r="A2" s="55" t="str">
        <f>HLOOKUP(A1,Percentuais!$D$1:$KT$2,2,FALSE)</f>
        <v>Avalie as ações de promoção e prevenção da Saúde e Segurança do trabalho na UFPR: [ações que visam à  prevenção e à  promoção da Saúde no trabalho]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4.3478260869565216E-2</v>
      </c>
      <c r="C9" s="45">
        <f>$H9/$I$15</f>
        <v>4.3478260869565216E-2</v>
      </c>
      <c r="D9" s="45">
        <f>B9+C9</f>
        <v>8.6956521739130432E-2</v>
      </c>
      <c r="E9" s="4">
        <f>COUNTIFS(Percentuais!$JK$3:$JK$27,$A9,Percentuais!$A$3:$A$27,$E$8)</f>
        <v>0</v>
      </c>
      <c r="F9" s="4">
        <f>COUNTIFS(Percentuais!$JK$3:$JK$27,$A9,Percentuais!$A$3:$A$27,$F$8)</f>
        <v>0</v>
      </c>
      <c r="G9" s="4">
        <f>COUNTIFS(Percentuais!$JK$3:$JK$27,$A9,Percentuais!$A$3:$A$27,$G$8)</f>
        <v>1</v>
      </c>
      <c r="H9" s="4">
        <f>COUNTIFS(Percentuais!$JK$3:$JK$27,$A9,Percentuais!$A$3:$A$27,$H$8)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0.17391304347826086</v>
      </c>
      <c r="C10" s="45">
        <f t="shared" ref="C10:C14" si="1">$H10/$I$15</f>
        <v>0.2608695652173913</v>
      </c>
      <c r="D10" s="45">
        <f t="shared" ref="D10:D14" si="2">B10+C10</f>
        <v>0.43478260869565216</v>
      </c>
      <c r="E10" s="4">
        <f>COUNTIFS(Percentuais!$JK$3:$JK$27,$A10,Percentuais!$A$3:$A$27,$E$8)</f>
        <v>0</v>
      </c>
      <c r="F10" s="4">
        <f>COUNTIFS(Percentuais!$JK$3:$JK$27,$A10,Percentuais!$A$3:$A$27,$F$8)</f>
        <v>0</v>
      </c>
      <c r="G10" s="4">
        <f>COUNTIFS(Percentuais!$JK$3:$JK$27,$A10,Percentuais!$A$3:$A$27,$G$8)</f>
        <v>4</v>
      </c>
      <c r="H10" s="4">
        <f>COUNTIFS(Percentuais!$JK$3:$JK$27,$A10,Percentuais!$A$3:$A$27,$H$8)</f>
        <v>6</v>
      </c>
      <c r="I10" s="19"/>
    </row>
    <row r="11" spans="1:9" x14ac:dyDescent="0.2">
      <c r="A11" s="15" t="s">
        <v>1</v>
      </c>
      <c r="B11" s="45">
        <f t="shared" si="0"/>
        <v>0.13043478260869565</v>
      </c>
      <c r="C11" s="45">
        <f t="shared" si="1"/>
        <v>0.13043478260869565</v>
      </c>
      <c r="D11" s="45">
        <f t="shared" si="2"/>
        <v>0.2608695652173913</v>
      </c>
      <c r="E11" s="4">
        <f>COUNTIFS(Percentuais!$JK$3:$JK$27,$A11,Percentuais!$A$3:$A$27,$E$8)</f>
        <v>0</v>
      </c>
      <c r="F11" s="4">
        <f>COUNTIFS(Percentuais!$JK$3:$JK$27,$A11,Percentuais!$A$3:$A$27,$F$8)</f>
        <v>0</v>
      </c>
      <c r="G11" s="4">
        <f>COUNTIFS(Percentuais!$JK$3:$JK$27,$A11,Percentuais!$A$3:$A$27,$G$8)</f>
        <v>3</v>
      </c>
      <c r="H11" s="4">
        <f>COUNTIFS(Percentuais!$JK$3:$JK$27,$A11,Percentuais!$A$3:$A$27,$H$8)</f>
        <v>3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4.3478260869565216E-2</v>
      </c>
      <c r="D12" s="45">
        <f t="shared" si="2"/>
        <v>4.3478260869565216E-2</v>
      </c>
      <c r="E12" s="4">
        <f>COUNTIFS(Percentuais!$JK$3:$JK$27,$A12,Percentuais!$A$3:$A$27,$E$8)</f>
        <v>0</v>
      </c>
      <c r="F12" s="4">
        <f>COUNTIFS(Percentuais!$JK$3:$JK$27,$A12,Percentuais!$A$3:$A$27,$F$8)</f>
        <v>0</v>
      </c>
      <c r="G12" s="4">
        <f>COUNTIFS(Percentuais!$JK$3:$JK$27,$A12,Percentuais!$A$3:$A$27,$G$8)</f>
        <v>0</v>
      </c>
      <c r="H12" s="4">
        <f>COUNTIFS(Percentuais!$JK$3:$JK$27,$A12,Percentuais!$A$3:$A$27,$H$8)</f>
        <v>1</v>
      </c>
      <c r="I12" s="17"/>
    </row>
    <row r="13" spans="1:9" x14ac:dyDescent="0.2">
      <c r="A13" s="15" t="s">
        <v>52</v>
      </c>
      <c r="B13" s="45">
        <f t="shared" si="0"/>
        <v>4.3478260869565216E-2</v>
      </c>
      <c r="C13" s="45">
        <f t="shared" si="1"/>
        <v>0</v>
      </c>
      <c r="D13" s="45">
        <f t="shared" si="2"/>
        <v>4.3478260869565216E-2</v>
      </c>
      <c r="E13" s="4">
        <f>COUNTIFS(Percentuais!$JK$3:$JK$27,$A13,Percentuais!$A$3:$A$27,$E$8)</f>
        <v>0</v>
      </c>
      <c r="F13" s="4">
        <f>COUNTIFS(Percentuais!$JK$3:$JK$27,$A13,Percentuais!$A$3:$A$27,$F$8)</f>
        <v>0</v>
      </c>
      <c r="G13" s="4">
        <f>COUNTIFS(Percentuais!$JK$3:$JK$27,$A13,Percentuais!$A$3:$A$27,$G$8)</f>
        <v>1</v>
      </c>
      <c r="H13" s="4">
        <f>COUNTIFS(Percentuais!$JK$3:$JK$27,$A13,Percentuais!$A$3:$A$27,$H$8)</f>
        <v>0</v>
      </c>
      <c r="I13" s="17"/>
    </row>
    <row r="14" spans="1:9" x14ac:dyDescent="0.2">
      <c r="A14" s="15" t="s">
        <v>54</v>
      </c>
      <c r="B14" s="45">
        <f t="shared" si="0"/>
        <v>0.13043478260869565</v>
      </c>
      <c r="C14" s="45">
        <f t="shared" si="1"/>
        <v>0</v>
      </c>
      <c r="D14" s="45">
        <f t="shared" si="2"/>
        <v>0.13043478260869565</v>
      </c>
      <c r="E14" s="4">
        <f>COUNTIFS(Percentuais!$JK$3:$JK$27,$A14,Percentuais!$A$3:$A$27,$E$8)</f>
        <v>0</v>
      </c>
      <c r="F14" s="4">
        <f>COUNTIFS(Percentuais!$JK$3:$JK$27,$A14,Percentuais!$A$3:$A$27,$F$8)</f>
        <v>0</v>
      </c>
      <c r="G14" s="4">
        <f>COUNTIFS(Percentuais!$JK$3:$JK$27,$A14,Percentuais!$A$3:$A$27,$G$8)</f>
        <v>3</v>
      </c>
      <c r="H14" s="4">
        <f>COUNTIFS(Percentuais!$JK$3:$JK$27,$A14,Percentuais!$A$3:$A$27,$H$8)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12</v>
      </c>
      <c r="H15" s="29">
        <f>SUM(H9:H14)</f>
        <v>11</v>
      </c>
      <c r="I15" s="30">
        <f>SUM(E15:H15)</f>
        <v>23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764C2-DB07-4BE7-9DB2-CC76622E038B}">
  <sheetPr codeName="Planilha76"/>
  <dimension ref="A1:I20"/>
  <sheetViews>
    <sheetView zoomScale="50" zoomScaleNormal="50" zoomScaleSheetLayoutView="100" workbookViewId="0">
      <selection activeCell="AJ36" sqref="AJ36:AJ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TEXT(Percentuais!JL1,"0")</f>
        <v>QUESTÃO269</v>
      </c>
    </row>
    <row r="2" spans="1:9" x14ac:dyDescent="0.2">
      <c r="A2" s="55" t="str">
        <f>HLOOKUP(A1,Percentuais!$D$1:$KT$2,2,FALSE)</f>
        <v>Avalie as ações de promoção e prevenção da Saúde e Segurança do trabalho na UFPR: [ações que promovem a qualidade de vida no trabalho]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4.1666666666666664E-2</v>
      </c>
      <c r="C9" s="45">
        <f>$H9/$I$15</f>
        <v>4.1666666666666664E-2</v>
      </c>
      <c r="D9" s="45">
        <f>B9+C9</f>
        <v>8.3333333333333329E-2</v>
      </c>
      <c r="E9" s="4">
        <f>COUNTIFS(Percentuais!$JL$3:$JL$27,$A9,Percentuais!$A$3:$A$27,$E$8)</f>
        <v>0</v>
      </c>
      <c r="F9" s="4">
        <f>COUNTIFS(Percentuais!$JL$3:$JL$27,$A9,Percentuais!$A$3:$A$27,$F$8)</f>
        <v>0</v>
      </c>
      <c r="G9" s="4">
        <f>COUNTIFS(Percentuais!$JL$3:$JL$27,$A9,Percentuais!$A$3:$A$27,$G$8)</f>
        <v>1</v>
      </c>
      <c r="H9" s="4">
        <f>COUNTIFS(Percentuais!$JL$3:$JL$27,$A9,Percentuais!$A$3:$A$27,$H$8)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0.16666666666666666</v>
      </c>
      <c r="C10" s="45">
        <f t="shared" ref="C10:C14" si="1">$H10/$I$15</f>
        <v>0.29166666666666669</v>
      </c>
      <c r="D10" s="45">
        <f t="shared" ref="D10:D14" si="2">B10+C10</f>
        <v>0.45833333333333337</v>
      </c>
      <c r="E10" s="4">
        <f>COUNTIFS(Percentuais!$JL$3:$JL$27,$A10,Percentuais!$A$3:$A$27,$E$8)</f>
        <v>0</v>
      </c>
      <c r="F10" s="4">
        <f>COUNTIFS(Percentuais!$JL$3:$JL$27,$A10,Percentuais!$A$3:$A$27,$F$8)</f>
        <v>0</v>
      </c>
      <c r="G10" s="4">
        <f>COUNTIFS(Percentuais!$JL$3:$JL$27,$A10,Percentuais!$A$3:$A$27,$G$8)</f>
        <v>4</v>
      </c>
      <c r="H10" s="4">
        <f>COUNTIFS(Percentuais!$JL$3:$JL$27,$A10,Percentuais!$A$3:$A$27,$H$8)</f>
        <v>7</v>
      </c>
      <c r="I10" s="19"/>
    </row>
    <row r="11" spans="1:9" x14ac:dyDescent="0.2">
      <c r="A11" s="15" t="s">
        <v>1</v>
      </c>
      <c r="B11" s="45">
        <f t="shared" si="0"/>
        <v>8.3333333333333329E-2</v>
      </c>
      <c r="C11" s="45">
        <f t="shared" si="1"/>
        <v>0.125</v>
      </c>
      <c r="D11" s="45">
        <f t="shared" si="2"/>
        <v>0.20833333333333331</v>
      </c>
      <c r="E11" s="4">
        <f>COUNTIFS(Percentuais!$JL$3:$JL$27,$A11,Percentuais!$A$3:$A$27,$E$8)</f>
        <v>0</v>
      </c>
      <c r="F11" s="4">
        <f>COUNTIFS(Percentuais!$JL$3:$JL$27,$A11,Percentuais!$A$3:$A$27,$F$8)</f>
        <v>0</v>
      </c>
      <c r="G11" s="4">
        <f>COUNTIFS(Percentuais!$JL$3:$JL$27,$A11,Percentuais!$A$3:$A$27,$G$8)</f>
        <v>2</v>
      </c>
      <c r="H11" s="4">
        <f>COUNTIFS(Percentuais!$JL$3:$JL$27,$A11,Percentuais!$A$3:$A$27,$H$8)</f>
        <v>3</v>
      </c>
      <c r="I11" s="20"/>
    </row>
    <row r="12" spans="1:9" x14ac:dyDescent="0.2">
      <c r="A12" s="15" t="s">
        <v>2</v>
      </c>
      <c r="B12" s="45">
        <f t="shared" si="0"/>
        <v>4.1666666666666664E-2</v>
      </c>
      <c r="C12" s="45">
        <f t="shared" si="1"/>
        <v>4.1666666666666664E-2</v>
      </c>
      <c r="D12" s="45">
        <f t="shared" si="2"/>
        <v>8.3333333333333329E-2</v>
      </c>
      <c r="E12" s="4">
        <f>COUNTIFS(Percentuais!$JL$3:$JL$27,$A12,Percentuais!$A$3:$A$27,$E$8)</f>
        <v>0</v>
      </c>
      <c r="F12" s="4">
        <f>COUNTIFS(Percentuais!$JL$3:$JL$27,$A12,Percentuais!$A$3:$A$27,$F$8)</f>
        <v>0</v>
      </c>
      <c r="G12" s="4">
        <f>COUNTIFS(Percentuais!$JL$3:$JL$27,$A12,Percentuais!$A$3:$A$27,$G$8)</f>
        <v>1</v>
      </c>
      <c r="H12" s="4">
        <f>COUNTIFS(Percentuais!$JL$3:$JL$27,$A12,Percentuais!$A$3:$A$27,$H$8)</f>
        <v>1</v>
      </c>
      <c r="I12" s="17"/>
    </row>
    <row r="13" spans="1:9" x14ac:dyDescent="0.2">
      <c r="A13" s="15" t="s">
        <v>52</v>
      </c>
      <c r="B13" s="45">
        <f t="shared" si="0"/>
        <v>4.1666666666666664E-2</v>
      </c>
      <c r="C13" s="45">
        <f t="shared" si="1"/>
        <v>0</v>
      </c>
      <c r="D13" s="45">
        <f t="shared" si="2"/>
        <v>4.1666666666666664E-2</v>
      </c>
      <c r="E13" s="4">
        <f>COUNTIFS(Percentuais!$JL$3:$JL$27,$A13,Percentuais!$A$3:$A$27,$E$8)</f>
        <v>0</v>
      </c>
      <c r="F13" s="4">
        <f>COUNTIFS(Percentuais!$JL$3:$JL$27,$A13,Percentuais!$A$3:$A$27,$F$8)</f>
        <v>0</v>
      </c>
      <c r="G13" s="4">
        <f>COUNTIFS(Percentuais!$JL$3:$JL$27,$A13,Percentuais!$A$3:$A$27,$G$8)</f>
        <v>1</v>
      </c>
      <c r="H13" s="4">
        <f>COUNTIFS(Percentuais!$JL$3:$JL$27,$A13,Percentuais!$A$3:$A$27,$H$8)</f>
        <v>0</v>
      </c>
      <c r="I13" s="17"/>
    </row>
    <row r="14" spans="1:9" x14ac:dyDescent="0.2">
      <c r="A14" s="15" t="s">
        <v>54</v>
      </c>
      <c r="B14" s="45">
        <f t="shared" si="0"/>
        <v>0.125</v>
      </c>
      <c r="C14" s="45">
        <f t="shared" si="1"/>
        <v>0</v>
      </c>
      <c r="D14" s="45">
        <f t="shared" si="2"/>
        <v>0.125</v>
      </c>
      <c r="E14" s="4">
        <f>COUNTIFS(Percentuais!$JL$3:$JL$27,$A14,Percentuais!$A$3:$A$27,$E$8)</f>
        <v>0</v>
      </c>
      <c r="F14" s="4">
        <f>COUNTIFS(Percentuais!$JL$3:$JL$27,$A14,Percentuais!$A$3:$A$27,$F$8)</f>
        <v>0</v>
      </c>
      <c r="G14" s="4">
        <f>COUNTIFS(Percentuais!$JL$3:$JL$27,$A14,Percentuais!$A$3:$A$27,$G$8)</f>
        <v>3</v>
      </c>
      <c r="H14" s="4">
        <f>COUNTIFS(Percentuais!$JL$3:$JL$27,$A14,Percentuais!$A$3:$A$27,$H$8)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12</v>
      </c>
      <c r="H15" s="29">
        <f>SUM(H9:H14)</f>
        <v>12</v>
      </c>
      <c r="I15" s="30">
        <f>SUM(E15:H15)</f>
        <v>24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D0F59-24B8-4FCE-AADF-1A6FE1DD0883}">
  <sheetPr codeName="Planilha77"/>
  <dimension ref="A1:I20"/>
  <sheetViews>
    <sheetView zoomScale="50" zoomScaleNormal="50" zoomScaleSheetLayoutView="100" workbookViewId="0">
      <selection activeCell="AH34" sqref="AH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TEXT(Percentuais!JM1,"0")</f>
        <v>QUESTÃO270</v>
      </c>
    </row>
    <row r="2" spans="1:9" x14ac:dyDescent="0.2">
      <c r="A2" s="55" t="str">
        <f>HLOOKUP(A1,Percentuais!$D$1:$KT$2,2,FALSE)</f>
        <v>Avalie as ações de promoção e prevenção da Saúde e Segurança do trabalho na UFPR: [ações de orientação para a aposentadoria]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4.1666666666666664E-2</v>
      </c>
      <c r="C9" s="45">
        <f>$H9/$I$15</f>
        <v>8.3333333333333329E-2</v>
      </c>
      <c r="D9" s="45">
        <f>B9+C9</f>
        <v>0.125</v>
      </c>
      <c r="E9" s="4">
        <f>COUNTIFS(Percentuais!$JM$3:$JM$27,$A9,Percentuais!$A$3:$A$27,$E$8)</f>
        <v>0</v>
      </c>
      <c r="F9" s="4">
        <f>COUNTIFS(Percentuais!$JM$3:$JM$27,$A9,Percentuais!$A$3:$A$27,$F$8)</f>
        <v>0</v>
      </c>
      <c r="G9" s="4">
        <f>COUNTIFS(Percentuais!$JM$3:$JM$27,$A9,Percentuais!$A$3:$A$27,$G$8)</f>
        <v>1</v>
      </c>
      <c r="H9" s="4">
        <f>COUNTIFS(Percentuais!$JM$3:$JM$27,$A9,Percentuais!$A$3:$A$27,$H$8)</f>
        <v>2</v>
      </c>
      <c r="I9" s="18"/>
    </row>
    <row r="10" spans="1:9" x14ac:dyDescent="0.2">
      <c r="A10" s="15" t="s">
        <v>3</v>
      </c>
      <c r="B10" s="45">
        <f t="shared" ref="B10:B14" si="0">($G10+$F10+$E10)/$I$15</f>
        <v>8.3333333333333329E-2</v>
      </c>
      <c r="C10" s="45">
        <f t="shared" ref="C10:C14" si="1">$H10/$I$15</f>
        <v>0.20833333333333334</v>
      </c>
      <c r="D10" s="45">
        <f t="shared" ref="D10:D14" si="2">B10+C10</f>
        <v>0.29166666666666669</v>
      </c>
      <c r="E10" s="4">
        <f>COUNTIFS(Percentuais!$JM$3:$JM$27,$A10,Percentuais!$A$3:$A$27,$E$8)</f>
        <v>0</v>
      </c>
      <c r="F10" s="4">
        <f>COUNTIFS(Percentuais!$JM$3:$JM$27,$A10,Percentuais!$A$3:$A$27,$F$8)</f>
        <v>0</v>
      </c>
      <c r="G10" s="4">
        <f>COUNTIFS(Percentuais!$JM$3:$JM$27,$A10,Percentuais!$A$3:$A$27,$G$8)</f>
        <v>2</v>
      </c>
      <c r="H10" s="4">
        <f>COUNTIFS(Percentuais!$JM$3:$JM$27,$A10,Percentuais!$A$3:$A$27,$H$8)</f>
        <v>5</v>
      </c>
      <c r="I10" s="19"/>
    </row>
    <row r="11" spans="1:9" x14ac:dyDescent="0.2">
      <c r="A11" s="15" t="s">
        <v>1</v>
      </c>
      <c r="B11" s="45">
        <f t="shared" si="0"/>
        <v>8.3333333333333329E-2</v>
      </c>
      <c r="C11" s="45">
        <f t="shared" si="1"/>
        <v>0</v>
      </c>
      <c r="D11" s="45">
        <f t="shared" si="2"/>
        <v>8.3333333333333329E-2</v>
      </c>
      <c r="E11" s="4">
        <f>COUNTIFS(Percentuais!$JM$3:$JM$27,$A11,Percentuais!$A$3:$A$27,$E$8)</f>
        <v>0</v>
      </c>
      <c r="F11" s="4">
        <f>COUNTIFS(Percentuais!$JM$3:$JM$27,$A11,Percentuais!$A$3:$A$27,$F$8)</f>
        <v>0</v>
      </c>
      <c r="G11" s="4">
        <f>COUNTIFS(Percentuais!$JM$3:$JM$27,$A11,Percentuais!$A$3:$A$27,$G$8)</f>
        <v>2</v>
      </c>
      <c r="H11" s="4">
        <f>COUNTIFS(Percentuais!$JM$3:$JM$27,$A11,Percentuais!$A$3:$A$27,$H$8)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8.3333333333333329E-2</v>
      </c>
      <c r="D12" s="45">
        <f t="shared" si="2"/>
        <v>8.3333333333333329E-2</v>
      </c>
      <c r="E12" s="4">
        <f>COUNTIFS(Percentuais!$JM$3:$JM$27,$A12,Percentuais!$A$3:$A$27,$E$8)</f>
        <v>0</v>
      </c>
      <c r="F12" s="4">
        <f>COUNTIFS(Percentuais!$JM$3:$JM$27,$A12,Percentuais!$A$3:$A$27,$F$8)</f>
        <v>0</v>
      </c>
      <c r="G12" s="4">
        <f>COUNTIFS(Percentuais!$JM$3:$JM$27,$A12,Percentuais!$A$3:$A$27,$G$8)</f>
        <v>0</v>
      </c>
      <c r="H12" s="4">
        <f>COUNTIFS(Percentuais!$JM$3:$JM$27,$A12,Percentuais!$A$3:$A$27,$H$8)</f>
        <v>2</v>
      </c>
      <c r="I12" s="17"/>
    </row>
    <row r="13" spans="1:9" x14ac:dyDescent="0.2">
      <c r="A13" s="15" t="s">
        <v>52</v>
      </c>
      <c r="B13" s="45">
        <f t="shared" si="0"/>
        <v>0.125</v>
      </c>
      <c r="C13" s="45">
        <f t="shared" si="1"/>
        <v>0</v>
      </c>
      <c r="D13" s="45">
        <f t="shared" si="2"/>
        <v>0.125</v>
      </c>
      <c r="E13" s="4">
        <f>COUNTIFS(Percentuais!$JM$3:$JM$27,$A13,Percentuais!$A$3:$A$27,$E$8)</f>
        <v>0</v>
      </c>
      <c r="F13" s="4">
        <f>COUNTIFS(Percentuais!$JM$3:$JM$27,$A13,Percentuais!$A$3:$A$27,$F$8)</f>
        <v>0</v>
      </c>
      <c r="G13" s="4">
        <f>COUNTIFS(Percentuais!$JM$3:$JM$27,$A13,Percentuais!$A$3:$A$27,$G$8)</f>
        <v>3</v>
      </c>
      <c r="H13" s="4">
        <f>COUNTIFS(Percentuais!$JM$3:$JM$27,$A13,Percentuais!$A$3:$A$27,$H$8)</f>
        <v>0</v>
      </c>
      <c r="I13" s="17"/>
    </row>
    <row r="14" spans="1:9" x14ac:dyDescent="0.2">
      <c r="A14" s="15" t="s">
        <v>54</v>
      </c>
      <c r="B14" s="45">
        <f t="shared" si="0"/>
        <v>0.16666666666666666</v>
      </c>
      <c r="C14" s="45">
        <f t="shared" si="1"/>
        <v>0.125</v>
      </c>
      <c r="D14" s="45">
        <f t="shared" si="2"/>
        <v>0.29166666666666663</v>
      </c>
      <c r="E14" s="4">
        <f>COUNTIFS(Percentuais!$JM$3:$JM$27,$A14,Percentuais!$A$3:$A$27,$E$8)</f>
        <v>0</v>
      </c>
      <c r="F14" s="4">
        <f>COUNTIFS(Percentuais!$JM$3:$JM$27,$A14,Percentuais!$A$3:$A$27,$F$8)</f>
        <v>0</v>
      </c>
      <c r="G14" s="4">
        <f>COUNTIFS(Percentuais!$JM$3:$JM$27,$A14,Percentuais!$A$3:$A$27,$G$8)</f>
        <v>4</v>
      </c>
      <c r="H14" s="4">
        <f>COUNTIFS(Percentuais!$JM$3:$JM$27,$A14,Percentuais!$A$3:$A$27,$H$8)</f>
        <v>3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12</v>
      </c>
      <c r="H15" s="29">
        <f>SUM(H9:H14)</f>
        <v>12</v>
      </c>
      <c r="I15" s="30">
        <f>SUM(E15:H15)</f>
        <v>24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35609-F3C3-4B70-85B3-06D4203B09F6}">
  <sheetPr codeName="Planilha78"/>
  <dimension ref="A1:I20"/>
  <sheetViews>
    <sheetView topLeftCell="G1" zoomScale="80" zoomScaleNormal="80" zoomScaleSheetLayoutView="100" workbookViewId="0">
      <selection activeCell="G31" sqref="G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TEXT(Percentuais!JN1,"0")</f>
        <v>QUESTÃO271</v>
      </c>
    </row>
    <row r="2" spans="1:9" x14ac:dyDescent="0.2">
      <c r="A2" s="55" t="str">
        <f>HLOOKUP(A1,Percentuais!$D$1:$KT$2,2,FALSE)</f>
        <v>Avalie as ações de promoção e prevenção da Saúde e Segurança do trabalho na UFPR: [Apoio psicolà³gico aos servidores durante a pandemia da Covid-19]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8.3333333333333329E-2</v>
      </c>
      <c r="C9" s="45">
        <f>$H9/$I$15</f>
        <v>8.3333333333333329E-2</v>
      </c>
      <c r="D9" s="45">
        <f>B9+C9</f>
        <v>0.16666666666666666</v>
      </c>
      <c r="E9" s="4">
        <f>COUNTIFS(Percentuais!$JN$3:$JN$27,$A9,Percentuais!$A$3:$A$27,$E$8)</f>
        <v>0</v>
      </c>
      <c r="F9" s="4">
        <f>COUNTIFS(Percentuais!$JN$3:$JN$27,$A9,Percentuais!$A$3:$A$27,$F$8)</f>
        <v>0</v>
      </c>
      <c r="G9" s="4">
        <f>COUNTIFS(Percentuais!$JN$3:$JN$27,$A9,Percentuais!$A$3:$A$27,$G$8)</f>
        <v>2</v>
      </c>
      <c r="H9" s="4">
        <f>COUNTIFS(Percentuais!$JN$3:$JN$27,$A9,Percentuais!$A$3:$A$27,$H$8)</f>
        <v>2</v>
      </c>
      <c r="I9" s="18"/>
    </row>
    <row r="10" spans="1:9" x14ac:dyDescent="0.2">
      <c r="A10" s="15" t="s">
        <v>3</v>
      </c>
      <c r="B10" s="45">
        <f t="shared" ref="B10:B14" si="0">($G10+$F10+$E10)/$I$15</f>
        <v>0.125</v>
      </c>
      <c r="C10" s="45">
        <f t="shared" ref="C10:C14" si="1">$H10/$I$15</f>
        <v>0.29166666666666669</v>
      </c>
      <c r="D10" s="45">
        <f t="shared" ref="D10:D14" si="2">B10+C10</f>
        <v>0.41666666666666669</v>
      </c>
      <c r="E10" s="4">
        <f>COUNTIFS(Percentuais!$JN$3:$JN$27,$A10,Percentuais!$A$3:$A$27,$E$8)</f>
        <v>0</v>
      </c>
      <c r="F10" s="4">
        <f>COUNTIFS(Percentuais!$JN$3:$JN$27,$A10,Percentuais!$A$3:$A$27,$F$8)</f>
        <v>0</v>
      </c>
      <c r="G10" s="4">
        <f>COUNTIFS(Percentuais!$JN$3:$JN$27,$A10,Percentuais!$A$3:$A$27,$G$8)</f>
        <v>3</v>
      </c>
      <c r="H10" s="4">
        <f>COUNTIFS(Percentuais!$JN$3:$JN$27,$A10,Percentuais!$A$3:$A$27,$H$8)</f>
        <v>7</v>
      </c>
      <c r="I10" s="19"/>
    </row>
    <row r="11" spans="1:9" x14ac:dyDescent="0.2">
      <c r="A11" s="15" t="s">
        <v>1</v>
      </c>
      <c r="B11" s="45">
        <f t="shared" si="0"/>
        <v>4.1666666666666664E-2</v>
      </c>
      <c r="C11" s="45">
        <f t="shared" si="1"/>
        <v>8.3333333333333329E-2</v>
      </c>
      <c r="D11" s="45">
        <f t="shared" si="2"/>
        <v>0.125</v>
      </c>
      <c r="E11" s="4">
        <f>COUNTIFS(Percentuais!$JN$3:$JN$27,$A11,Percentuais!$A$3:$A$27,$E$8)</f>
        <v>0</v>
      </c>
      <c r="F11" s="4">
        <f>COUNTIFS(Percentuais!$JN$3:$JN$27,$A11,Percentuais!$A$3:$A$27,$F$8)</f>
        <v>0</v>
      </c>
      <c r="G11" s="4">
        <f>COUNTIFS(Percentuais!$JN$3:$JN$27,$A11,Percentuais!$A$3:$A$27,$G$8)</f>
        <v>1</v>
      </c>
      <c r="H11" s="4">
        <f>COUNTIFS(Percentuais!$JN$3:$JN$27,$A11,Percentuais!$A$3:$A$27,$H$8)</f>
        <v>2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4.1666666666666664E-2</v>
      </c>
      <c r="D12" s="45">
        <f t="shared" si="2"/>
        <v>4.1666666666666664E-2</v>
      </c>
      <c r="E12" s="4">
        <f>COUNTIFS(Percentuais!$JN$3:$JN$27,$A12,Percentuais!$A$3:$A$27,$E$8)</f>
        <v>0</v>
      </c>
      <c r="F12" s="4">
        <f>COUNTIFS(Percentuais!$JN$3:$JN$27,$A12,Percentuais!$A$3:$A$27,$F$8)</f>
        <v>0</v>
      </c>
      <c r="G12" s="4">
        <f>COUNTIFS(Percentuais!$JN$3:$JN$27,$A12,Percentuais!$A$3:$A$27,$G$8)</f>
        <v>0</v>
      </c>
      <c r="H12" s="4">
        <f>COUNTIFS(Percentuais!$JN$3:$JN$27,$A12,Percentuais!$A$3:$A$27,$H$8)</f>
        <v>1</v>
      </c>
      <c r="I12" s="17"/>
    </row>
    <row r="13" spans="1:9" x14ac:dyDescent="0.2">
      <c r="A13" s="15" t="s">
        <v>52</v>
      </c>
      <c r="B13" s="45">
        <f t="shared" si="0"/>
        <v>8.3333333333333329E-2</v>
      </c>
      <c r="C13" s="45">
        <f t="shared" si="1"/>
        <v>0</v>
      </c>
      <c r="D13" s="45">
        <f t="shared" si="2"/>
        <v>8.3333333333333329E-2</v>
      </c>
      <c r="E13" s="4">
        <f>COUNTIFS(Percentuais!$JN$3:$JN$27,$A13,Percentuais!$A$3:$A$27,$E$8)</f>
        <v>0</v>
      </c>
      <c r="F13" s="4">
        <f>COUNTIFS(Percentuais!$JN$3:$JN$27,$A13,Percentuais!$A$3:$A$27,$F$8)</f>
        <v>0</v>
      </c>
      <c r="G13" s="4">
        <f>COUNTIFS(Percentuais!$JN$3:$JN$27,$A13,Percentuais!$A$3:$A$27,$G$8)</f>
        <v>2</v>
      </c>
      <c r="H13" s="4">
        <f>COUNTIFS(Percentuais!$JN$3:$JN$27,$A13,Percentuais!$A$3:$A$27,$H$8)</f>
        <v>0</v>
      </c>
      <c r="I13" s="17"/>
    </row>
    <row r="14" spans="1:9" x14ac:dyDescent="0.2">
      <c r="A14" s="15" t="s">
        <v>54</v>
      </c>
      <c r="B14" s="45">
        <f t="shared" si="0"/>
        <v>0.16666666666666666</v>
      </c>
      <c r="C14" s="45">
        <f t="shared" si="1"/>
        <v>0</v>
      </c>
      <c r="D14" s="45">
        <f t="shared" si="2"/>
        <v>0.16666666666666666</v>
      </c>
      <c r="E14" s="4">
        <f>COUNTIFS(Percentuais!$JN$3:$JN$27,$A14,Percentuais!$A$3:$A$27,$E$8)</f>
        <v>0</v>
      </c>
      <c r="F14" s="4">
        <f>COUNTIFS(Percentuais!$JN$3:$JN$27,$A14,Percentuais!$A$3:$A$27,$F$8)</f>
        <v>0</v>
      </c>
      <c r="G14" s="4">
        <f>COUNTIFS(Percentuais!$JN$3:$JN$27,$A14,Percentuais!$A$3:$A$27,$G$8)</f>
        <v>4</v>
      </c>
      <c r="H14" s="4">
        <f>COUNTIFS(Percentuais!$JN$3:$JN$27,$A14,Percentuais!$A$3:$A$27,$H$8)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12</v>
      </c>
      <c r="H15" s="29">
        <f>SUM(H9:H14)</f>
        <v>12</v>
      </c>
      <c r="I15" s="30">
        <f>SUM(E15:H15)</f>
        <v>24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5EC42-0058-4048-AE9A-99AB853B7AAC}">
  <sheetPr codeName="Planilha79"/>
  <dimension ref="A1:I20"/>
  <sheetViews>
    <sheetView zoomScale="60" zoomScaleNormal="60" zoomScaleSheetLayoutView="100" workbookViewId="0">
      <selection activeCell="H18" sqref="H1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TEXT(Percentuais!JO1,"0")</f>
        <v>QUESTÃO272</v>
      </c>
    </row>
    <row r="2" spans="1:9" x14ac:dyDescent="0.2">
      <c r="A2" s="55" t="str">
        <f>HLOOKUP(A1,Percentuais!$D$1:$KT$2,2,FALSE)</f>
        <v>Avalie as ações de Segurança institucional: [Programas e ações de proteção e Segurança das pessoas]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4.3478260869565216E-2</v>
      </c>
      <c r="C9" s="45">
        <f>$H9/$I$15</f>
        <v>4.3478260869565216E-2</v>
      </c>
      <c r="D9" s="45">
        <f>B9+C9</f>
        <v>8.6956521739130432E-2</v>
      </c>
      <c r="E9" s="4">
        <f>COUNTIFS(Percentuais!$JO$3:$JO$27,$A9,Percentuais!$A$3:$A$27,$E$8)</f>
        <v>0</v>
      </c>
      <c r="F9" s="4">
        <f>COUNTIFS(Percentuais!$JO$3:$JO$27,$A9,Percentuais!$A$3:$A$27,$F$8)</f>
        <v>0</v>
      </c>
      <c r="G9" s="4">
        <f>COUNTIFS(Percentuais!$JO$3:$JO$27,$A9,Percentuais!$A$3:$A$27,$G$8)</f>
        <v>1</v>
      </c>
      <c r="H9" s="4">
        <f>COUNTIFS(Percentuais!$JO$3:$JO$27,$A9,Percentuais!$A$3:$A$27,$H$8)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4.3478260869565216E-2</v>
      </c>
      <c r="C10" s="45">
        <f t="shared" ref="C10:C14" si="1">$H10/$I$15</f>
        <v>8.6956521739130432E-2</v>
      </c>
      <c r="D10" s="45">
        <f t="shared" ref="D10:D14" si="2">B10+C10</f>
        <v>0.13043478260869565</v>
      </c>
      <c r="E10" s="4">
        <f>COUNTIFS(Percentuais!$JO$3:$JO$27,$A10,Percentuais!$A$3:$A$27,$E$8)</f>
        <v>0</v>
      </c>
      <c r="F10" s="4">
        <f>COUNTIFS(Percentuais!$JO$3:$JO$27,$A10,Percentuais!$A$3:$A$27,$F$8)</f>
        <v>0</v>
      </c>
      <c r="G10" s="4">
        <f>COUNTIFS(Percentuais!$JO$3:$JO$27,$A10,Percentuais!$A$3:$A$27,$G$8)</f>
        <v>1</v>
      </c>
      <c r="H10" s="4">
        <f>COUNTIFS(Percentuais!$JO$3:$JO$27,$A10,Percentuais!$A$3:$A$27,$H$8)</f>
        <v>2</v>
      </c>
      <c r="I10" s="19"/>
    </row>
    <row r="11" spans="1:9" x14ac:dyDescent="0.2">
      <c r="A11" s="15" t="s">
        <v>1</v>
      </c>
      <c r="B11" s="45">
        <f t="shared" si="0"/>
        <v>0.17391304347826086</v>
      </c>
      <c r="C11" s="45">
        <f t="shared" si="1"/>
        <v>0.13043478260869565</v>
      </c>
      <c r="D11" s="45">
        <f t="shared" si="2"/>
        <v>0.30434782608695654</v>
      </c>
      <c r="E11" s="4">
        <f>COUNTIFS(Percentuais!$JO$3:$JO$27,$A11,Percentuais!$A$3:$A$27,$E$8)</f>
        <v>0</v>
      </c>
      <c r="F11" s="4">
        <f>COUNTIFS(Percentuais!$JO$3:$JO$27,$A11,Percentuais!$A$3:$A$27,$F$8)</f>
        <v>0</v>
      </c>
      <c r="G11" s="4">
        <f>COUNTIFS(Percentuais!$JO$3:$JO$27,$A11,Percentuais!$A$3:$A$27,$G$8)</f>
        <v>4</v>
      </c>
      <c r="H11" s="4">
        <f>COUNTIFS(Percentuais!$JO$3:$JO$27,$A11,Percentuais!$A$3:$A$27,$H$8)</f>
        <v>3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4.3478260869565216E-2</v>
      </c>
      <c r="D12" s="45">
        <f t="shared" si="2"/>
        <v>4.3478260869565216E-2</v>
      </c>
      <c r="E12" s="4">
        <f>COUNTIFS(Percentuais!$JO$3:$JO$27,$A12,Percentuais!$A$3:$A$27,$E$8)</f>
        <v>0</v>
      </c>
      <c r="F12" s="4">
        <f>COUNTIFS(Percentuais!$JO$3:$JO$27,$A12,Percentuais!$A$3:$A$27,$F$8)</f>
        <v>0</v>
      </c>
      <c r="G12" s="4">
        <f>COUNTIFS(Percentuais!$JO$3:$JO$27,$A12,Percentuais!$A$3:$A$27,$G$8)</f>
        <v>0</v>
      </c>
      <c r="H12" s="4">
        <f>COUNTIFS(Percentuais!$JO$3:$JO$27,$A12,Percentuais!$A$3:$A$27,$H$8)</f>
        <v>1</v>
      </c>
      <c r="I12" s="17"/>
    </row>
    <row r="13" spans="1:9" x14ac:dyDescent="0.2">
      <c r="A13" s="15" t="s">
        <v>52</v>
      </c>
      <c r="B13" s="45">
        <f t="shared" si="0"/>
        <v>4.3478260869565216E-2</v>
      </c>
      <c r="C13" s="45">
        <f t="shared" si="1"/>
        <v>4.3478260869565216E-2</v>
      </c>
      <c r="D13" s="45">
        <f t="shared" si="2"/>
        <v>8.6956521739130432E-2</v>
      </c>
      <c r="E13" s="4">
        <f>COUNTIFS(Percentuais!$JO$3:$JO$27,$A13,Percentuais!$A$3:$A$27,$E$8)</f>
        <v>0</v>
      </c>
      <c r="F13" s="4">
        <f>COUNTIFS(Percentuais!$JO$3:$JO$27,$A13,Percentuais!$A$3:$A$27,$F$8)</f>
        <v>0</v>
      </c>
      <c r="G13" s="4">
        <f>COUNTIFS(Percentuais!$JO$3:$JO$27,$A13,Percentuais!$A$3:$A$27,$G$8)</f>
        <v>1</v>
      </c>
      <c r="H13" s="4">
        <f>COUNTIFS(Percentuais!$JO$3:$JO$27,$A13,Percentuais!$A$3:$A$27,$H$8)</f>
        <v>1</v>
      </c>
      <c r="I13" s="17"/>
    </row>
    <row r="14" spans="1:9" x14ac:dyDescent="0.2">
      <c r="A14" s="15" t="s">
        <v>54</v>
      </c>
      <c r="B14" s="45">
        <f t="shared" si="0"/>
        <v>0.21739130434782608</v>
      </c>
      <c r="C14" s="45">
        <f t="shared" si="1"/>
        <v>0.13043478260869565</v>
      </c>
      <c r="D14" s="45">
        <f t="shared" si="2"/>
        <v>0.34782608695652173</v>
      </c>
      <c r="E14" s="4">
        <f>COUNTIFS(Percentuais!$JO$3:$JO$27,$A14,Percentuais!$A$3:$A$27,$E$8)</f>
        <v>0</v>
      </c>
      <c r="F14" s="4">
        <f>COUNTIFS(Percentuais!$JO$3:$JO$27,$A14,Percentuais!$A$3:$A$27,$F$8)</f>
        <v>0</v>
      </c>
      <c r="G14" s="4">
        <f>COUNTIFS(Percentuais!$JO$3:$JO$27,$A14,Percentuais!$A$3:$A$27,$G$8)</f>
        <v>5</v>
      </c>
      <c r="H14" s="4">
        <f>COUNTIFS(Percentuais!$JO$3:$JO$27,$A14,Percentuais!$A$3:$A$27,$H$8)</f>
        <v>3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12</v>
      </c>
      <c r="H15" s="29">
        <f>SUM(H9:H14)</f>
        <v>11</v>
      </c>
      <c r="I15" s="30">
        <f>SUM(E15:H15)</f>
        <v>23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89FA1-54D9-4BA0-B157-6C5858735980}">
  <sheetPr codeName="Planilha80"/>
  <dimension ref="A1:I20"/>
  <sheetViews>
    <sheetView zoomScale="50" zoomScaleNormal="50" zoomScaleSheetLayoutView="10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TEXT(Percentuais!JP1,"0")</f>
        <v>QUESTÃO273</v>
      </c>
    </row>
    <row r="2" spans="1:9" x14ac:dyDescent="0.2">
      <c r="A2" s="55" t="str">
        <f>HLOOKUP(A1,Percentuais!$D$1:$KT$2,2,FALSE)</f>
        <v>Avalie as ações de Segurança institucional: [Programas e ações de proteção e Segurança do patrimônio público]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4.1666666666666664E-2</v>
      </c>
      <c r="C9" s="45">
        <f>$H9/$I$15</f>
        <v>4.1666666666666664E-2</v>
      </c>
      <c r="D9" s="45">
        <f>B9+C9</f>
        <v>8.3333333333333329E-2</v>
      </c>
      <c r="E9" s="4">
        <f>COUNTIFS(Percentuais!$JP$3:$JP$27,$A9,Percentuais!$A$3:$A$27,$E$8)</f>
        <v>0</v>
      </c>
      <c r="F9" s="4">
        <f>COUNTIFS(Percentuais!$JP$3:$JP$27,$A9,Percentuais!$A$3:$A$27,$F$8)</f>
        <v>0</v>
      </c>
      <c r="G9" s="4">
        <f>COUNTIFS(Percentuais!$JP$3:$JP$27,$A9,Percentuais!$A$3:$A$27,$G$8)</f>
        <v>1</v>
      </c>
      <c r="H9" s="4">
        <f>COUNTIFS(Percentuais!$JP$3:$JP$27,$A9,Percentuais!$A$3:$A$27,$H$8)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8.3333333333333329E-2</v>
      </c>
      <c r="C10" s="45">
        <f t="shared" ref="C10:C14" si="1">$H10/$I$15</f>
        <v>0.20833333333333334</v>
      </c>
      <c r="D10" s="45">
        <f t="shared" ref="D10:D14" si="2">B10+C10</f>
        <v>0.29166666666666669</v>
      </c>
      <c r="E10" s="4">
        <f>COUNTIFS(Percentuais!$JP$3:$JP$27,$A10,Percentuais!$A$3:$A$27,$E$8)</f>
        <v>0</v>
      </c>
      <c r="F10" s="4">
        <f>COUNTIFS(Percentuais!$JP$3:$JP$27,$A10,Percentuais!$A$3:$A$27,$F$8)</f>
        <v>0</v>
      </c>
      <c r="G10" s="4">
        <f>COUNTIFS(Percentuais!$JP$3:$JP$27,$A10,Percentuais!$A$3:$A$27,$G$8)</f>
        <v>2</v>
      </c>
      <c r="H10" s="4">
        <f>COUNTIFS(Percentuais!$JP$3:$JP$27,$A10,Percentuais!$A$3:$A$27,$H$8)</f>
        <v>5</v>
      </c>
      <c r="I10" s="19"/>
    </row>
    <row r="11" spans="1:9" x14ac:dyDescent="0.2">
      <c r="A11" s="15" t="s">
        <v>1</v>
      </c>
      <c r="B11" s="45">
        <f t="shared" si="0"/>
        <v>0.125</v>
      </c>
      <c r="C11" s="45">
        <f t="shared" si="1"/>
        <v>4.1666666666666664E-2</v>
      </c>
      <c r="D11" s="45">
        <f t="shared" si="2"/>
        <v>0.16666666666666666</v>
      </c>
      <c r="E11" s="4">
        <f>COUNTIFS(Percentuais!$JP$3:$JP$27,$A11,Percentuais!$A$3:$A$27,$E$8)</f>
        <v>0</v>
      </c>
      <c r="F11" s="4">
        <f>COUNTIFS(Percentuais!$JP$3:$JP$27,$A11,Percentuais!$A$3:$A$27,$F$8)</f>
        <v>0</v>
      </c>
      <c r="G11" s="4">
        <f>COUNTIFS(Percentuais!$JP$3:$JP$27,$A11,Percentuais!$A$3:$A$27,$G$8)</f>
        <v>3</v>
      </c>
      <c r="H11" s="4">
        <f>COUNTIFS(Percentuais!$JP$3:$JP$27,$A11,Percentuais!$A$3:$A$27,$H$8)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8.3333333333333329E-2</v>
      </c>
      <c r="D12" s="45">
        <f t="shared" si="2"/>
        <v>8.3333333333333329E-2</v>
      </c>
      <c r="E12" s="4">
        <f>COUNTIFS(Percentuais!$JP$3:$JP$27,$A12,Percentuais!$A$3:$A$27,$E$8)</f>
        <v>0</v>
      </c>
      <c r="F12" s="4">
        <f>COUNTIFS(Percentuais!$JP$3:$JP$27,$A12,Percentuais!$A$3:$A$27,$F$8)</f>
        <v>0</v>
      </c>
      <c r="G12" s="4">
        <f>COUNTIFS(Percentuais!$JP$3:$JP$27,$A12,Percentuais!$A$3:$A$27,$G$8)</f>
        <v>0</v>
      </c>
      <c r="H12" s="4">
        <f>COUNTIFS(Percentuais!$JP$3:$JP$27,$A12,Percentuais!$A$3:$A$27,$H$8)</f>
        <v>2</v>
      </c>
      <c r="I12" s="17"/>
    </row>
    <row r="13" spans="1:9" x14ac:dyDescent="0.2">
      <c r="A13" s="15" t="s">
        <v>52</v>
      </c>
      <c r="B13" s="45">
        <f t="shared" si="0"/>
        <v>4.1666666666666664E-2</v>
      </c>
      <c r="C13" s="45">
        <f t="shared" si="1"/>
        <v>0</v>
      </c>
      <c r="D13" s="45">
        <f t="shared" si="2"/>
        <v>4.1666666666666664E-2</v>
      </c>
      <c r="E13" s="4">
        <f>COUNTIFS(Percentuais!$JP$3:$JP$27,$A13,Percentuais!$A$3:$A$27,$E$8)</f>
        <v>0</v>
      </c>
      <c r="F13" s="4">
        <f>COUNTIFS(Percentuais!$JP$3:$JP$27,$A13,Percentuais!$A$3:$A$27,$F$8)</f>
        <v>0</v>
      </c>
      <c r="G13" s="4">
        <f>COUNTIFS(Percentuais!$JP$3:$JP$27,$A13,Percentuais!$A$3:$A$27,$G$8)</f>
        <v>1</v>
      </c>
      <c r="H13" s="4">
        <f>COUNTIFS(Percentuais!$JP$3:$JP$27,$A13,Percentuais!$A$3:$A$27,$H$8)</f>
        <v>0</v>
      </c>
      <c r="I13" s="17"/>
    </row>
    <row r="14" spans="1:9" x14ac:dyDescent="0.2">
      <c r="A14" s="15" t="s">
        <v>54</v>
      </c>
      <c r="B14" s="45">
        <f t="shared" si="0"/>
        <v>0.20833333333333334</v>
      </c>
      <c r="C14" s="45">
        <f t="shared" si="1"/>
        <v>0.125</v>
      </c>
      <c r="D14" s="45">
        <f t="shared" si="2"/>
        <v>0.33333333333333337</v>
      </c>
      <c r="E14" s="4">
        <f>COUNTIFS(Percentuais!$JP$3:$JP$27,$A14,Percentuais!$A$3:$A$27,$E$8)</f>
        <v>0</v>
      </c>
      <c r="F14" s="4">
        <f>COUNTIFS(Percentuais!$JP$3:$JP$27,$A14,Percentuais!$A$3:$A$27,$F$8)</f>
        <v>0</v>
      </c>
      <c r="G14" s="4">
        <f>COUNTIFS(Percentuais!$JP$3:$JP$27,$A14,Percentuais!$A$3:$A$27,$G$8)</f>
        <v>5</v>
      </c>
      <c r="H14" s="4">
        <f>COUNTIFS(Percentuais!$JP$3:$JP$27,$A14,Percentuais!$A$3:$A$27,$H$8)</f>
        <v>3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12</v>
      </c>
      <c r="H15" s="29">
        <f>SUM(H9:H14)</f>
        <v>12</v>
      </c>
      <c r="I15" s="30">
        <f>SUM(E15:H15)</f>
        <v>24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2767C-CC6A-4D86-BA60-A2AFE0B39BF8}">
  <sheetPr codeName="Planilha8"/>
  <dimension ref="A1:I18"/>
  <sheetViews>
    <sheetView zoomScale="70" zoomScaleNormal="70" workbookViewId="0">
      <selection activeCell="C18" sqref="C1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TEXT(Percentuais!GP1,"0")</f>
        <v>QUESTÃO195</v>
      </c>
    </row>
    <row r="2" spans="1:9" x14ac:dyDescent="0.2">
      <c r="A2" s="55" t="str">
        <f>HLOOKUP(A1,Percentuais!$D$1:$KV$2,2,FALSE)</f>
        <v>Para avaliar o Sistema de Bibliotecas (manutenção, atualização e Políticas para normatização do acervo), escolha Sim; para prosseguir, escolha Não: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0.24</v>
      </c>
      <c r="C10" s="43">
        <f>$H10/$I$12</f>
        <v>0.08</v>
      </c>
      <c r="D10" s="43">
        <f>B10+C10</f>
        <v>0.32</v>
      </c>
      <c r="E10" s="23">
        <f>COUNTIFS(Percentuais!$GP$3:$GP$27,$A10,Percentuais!$A$3:$A$27,$E$9)</f>
        <v>0</v>
      </c>
      <c r="F10" s="23">
        <f>COUNTIFS(Percentuais!$GP$3:$GP$27,$A10,Percentuais!$A$3:$A$27,$F$9)</f>
        <v>0</v>
      </c>
      <c r="G10" s="23">
        <f>COUNTIFS(Percentuais!$GP$3:$GP$27,$A10,Percentuais!$A$3:$A$27,$G$9)</f>
        <v>6</v>
      </c>
      <c r="H10" s="23">
        <f>COUNTIFS(Percentuais!$GP$3:$GP$27,$A10,Percentuais!$A$3:$A$27,$H$9)</f>
        <v>2</v>
      </c>
      <c r="I10" s="24"/>
    </row>
    <row r="11" spans="1:9" x14ac:dyDescent="0.2">
      <c r="A11" s="22" t="s">
        <v>18</v>
      </c>
      <c r="B11" s="43">
        <f>(E11+F11+G11)/$I$12</f>
        <v>0.28000000000000003</v>
      </c>
      <c r="C11" s="43">
        <f>$H11/$I$12</f>
        <v>0.4</v>
      </c>
      <c r="D11" s="43">
        <f t="shared" ref="D11" si="0">B11+C11</f>
        <v>0.68</v>
      </c>
      <c r="E11" s="23">
        <f>COUNTIFS(Percentuais!$GP$3:$GP$27,$A11,Percentuais!$A$3:$A$27,$E$9)</f>
        <v>0</v>
      </c>
      <c r="F11" s="23">
        <f>COUNTIFS(Percentuais!$GP$3:$GP$27,$A11,Percentuais!$A$3:$A$27,$F$9)</f>
        <v>0</v>
      </c>
      <c r="G11" s="23">
        <f>COUNTIFS(Percentuais!$GP$3:$GP$27,$A11,Percentuais!$A$3:$A$27,$G$9)</f>
        <v>7</v>
      </c>
      <c r="H11" s="23">
        <f>COUNTIFS(Percentuais!$GP$3:$GP$27,$A11,Percentuais!$A$3:$A$27,$H$9)</f>
        <v>10</v>
      </c>
      <c r="I11" s="25"/>
    </row>
    <row r="12" spans="1:9" x14ac:dyDescent="0.2">
      <c r="A12" s="21"/>
      <c r="B12" s="44">
        <f t="shared" ref="B12:H12" si="1">SUM(B10:B11)</f>
        <v>0.52</v>
      </c>
      <c r="C12" s="44">
        <f t="shared" si="1"/>
        <v>0.48000000000000004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13</v>
      </c>
      <c r="H12" s="27">
        <f t="shared" si="1"/>
        <v>12</v>
      </c>
      <c r="I12" s="28">
        <f>SUM(E12:H12)</f>
        <v>25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B2A41-3CB0-4175-A026-231F97983E72}">
  <sheetPr codeName="Planilha81"/>
  <dimension ref="A1:I18"/>
  <sheetViews>
    <sheetView zoomScale="50" zoomScaleNormal="50" workbookViewId="0">
      <selection activeCell="H50" sqref="H5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TEXT(Percentuais!JQ1,"0")</f>
        <v>QUESTÃO274</v>
      </c>
    </row>
    <row r="2" spans="1:9" x14ac:dyDescent="0.2">
      <c r="A2" s="55" t="str">
        <f>HLOOKUP(A1,Percentuais!$D$1:$KV$2,2,FALSE)</f>
        <v>Você está envolvido/a com as Políticas ou procedimentos de importação de bens para o desenvolvimento de projetos e pesquisas na UFPR?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0</v>
      </c>
      <c r="C10" s="43">
        <f>$H10/$I$12</f>
        <v>0</v>
      </c>
      <c r="D10" s="43">
        <f>B10+C10</f>
        <v>0</v>
      </c>
      <c r="E10" s="23">
        <f>COUNTIFS(Percentuais!$JQ$3:$JQ$27,$A10,Percentuais!$A$3:$A$27,$E$9)</f>
        <v>0</v>
      </c>
      <c r="F10" s="23">
        <f>COUNTIFS(Percentuais!$JQ$3:$JQ$27,$A10,Percentuais!$A$3:$A$27,$F$9)</f>
        <v>0</v>
      </c>
      <c r="G10" s="23">
        <f>COUNTIFS(Percentuais!$JQ$3:$JQ$27,$A10,Percentuais!$A$3:$A$27,$G$9)</f>
        <v>0</v>
      </c>
      <c r="H10" s="23">
        <f>COUNTIFS(Percentuais!$JQ$3:$JQ$27,$A10,Percentuais!$A$3:$A$27,$H$9)</f>
        <v>0</v>
      </c>
      <c r="I10" s="24"/>
    </row>
    <row r="11" spans="1:9" x14ac:dyDescent="0.2">
      <c r="A11" s="22" t="s">
        <v>18</v>
      </c>
      <c r="B11" s="43">
        <f>(E11+F11+G11)/$I$12</f>
        <v>0.54166666666666663</v>
      </c>
      <c r="C11" s="43">
        <f>$H11/$I$12</f>
        <v>0.45833333333333331</v>
      </c>
      <c r="D11" s="43">
        <f t="shared" ref="D11" si="0">B11+C11</f>
        <v>1</v>
      </c>
      <c r="E11" s="23">
        <f>COUNTIFS(Percentuais!$JQ$3:$JQ$27,$A11,Percentuais!$A$3:$A$27,$E$9)</f>
        <v>0</v>
      </c>
      <c r="F11" s="23">
        <f>COUNTIFS(Percentuais!$JQ$3:$JQ$27,$A11,Percentuais!$A$3:$A$27,$F$9)</f>
        <v>0</v>
      </c>
      <c r="G11" s="23">
        <f>COUNTIFS(Percentuais!$JQ$3:$JQ$27,$A11,Percentuais!$A$3:$A$27,$G$9)</f>
        <v>13</v>
      </c>
      <c r="H11" s="23">
        <f>COUNTIFS(Percentuais!$JQ$3:$JQ$27,$A11,Percentuais!$A$3:$A$27,$H$9)</f>
        <v>11</v>
      </c>
      <c r="I11" s="25"/>
    </row>
    <row r="12" spans="1:9" x14ac:dyDescent="0.2">
      <c r="A12" s="21"/>
      <c r="B12" s="44">
        <f t="shared" ref="B12:H12" si="1">SUM(B10:B11)</f>
        <v>0.54166666666666663</v>
      </c>
      <c r="C12" s="44">
        <f t="shared" si="1"/>
        <v>0.45833333333333331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13</v>
      </c>
      <c r="H12" s="27">
        <f t="shared" si="1"/>
        <v>11</v>
      </c>
      <c r="I12" s="28">
        <f>SUM(E12:H12)</f>
        <v>24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BA141-FD98-4405-A816-DC3C3EEFDA1B}">
  <sheetPr codeName="Planilha83"/>
  <dimension ref="A1:I20"/>
  <sheetViews>
    <sheetView zoomScale="50" zoomScaleNormal="50" zoomScaleSheetLayoutView="100" workbookViewId="0">
      <selection activeCell="AH29" sqref="AH2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TEXT(Percentuais!JR1,"0")</f>
        <v>QUESTÃO275</v>
      </c>
    </row>
    <row r="2" spans="1:9" x14ac:dyDescent="0.2">
      <c r="A2" s="55" t="str">
        <f>HLOOKUP(A1,Percentuais!$D$1:$KT$2,2,FALSE)</f>
        <v>Considerando as  Políticas e normativas de importação de bens para o desenvolvimento de projetos e pesquisas, avalie: [A transparência das normativas e dos processos de importação]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COUNTIFS(Percentuais!$JR$3:$JR$27,$A9,Percentuais!$A$3:$A$27,$E$8)</f>
        <v>0</v>
      </c>
      <c r="F9" s="4">
        <f>COUNTIFS(Percentuais!$JR$3:$JR$27,$A9,Percentuais!$A$3:$A$27,$F$8)</f>
        <v>0</v>
      </c>
      <c r="G9" s="4">
        <f>COUNTIFS(Percentuais!$JR$3:$JR$27,$A9,Percentuais!$A$3:$A$27,$G$8)</f>
        <v>0</v>
      </c>
      <c r="H9" s="4">
        <f>COUNTIFS(Percentuais!$JR$3:$JR$27,$A9,Percentuais!$A$3:$A$27,$H$8)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 t="shared" ref="C10:C14" si="1">$H10/$I$15</f>
        <v>#DIV/0!</v>
      </c>
      <c r="D10" s="45" t="e">
        <f t="shared" ref="D10:D14" si="2">B10+C10</f>
        <v>#DIV/0!</v>
      </c>
      <c r="E10" s="4">
        <f>COUNTIFS(Percentuais!$JR$3:$JR$27,$A10,Percentuais!$A$3:$A$27,$E$8)</f>
        <v>0</v>
      </c>
      <c r="F10" s="4">
        <f>COUNTIFS(Percentuais!$JR$3:$JR$27,$A10,Percentuais!$A$3:$A$27,$F$8)</f>
        <v>0</v>
      </c>
      <c r="G10" s="4">
        <f>COUNTIFS(Percentuais!$JR$3:$JR$27,$A10,Percentuais!$A$3:$A$27,$G$8)</f>
        <v>0</v>
      </c>
      <c r="H10" s="4">
        <f>COUNTIFS(Percentuais!$JR$3:$JR$27,$A10,Percentuais!$A$3:$A$27,$H$8)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si="1"/>
        <v>#DIV/0!</v>
      </c>
      <c r="D11" s="45" t="e">
        <f t="shared" si="2"/>
        <v>#DIV/0!</v>
      </c>
      <c r="E11" s="4">
        <f>COUNTIFS(Percentuais!$JR$3:$JR$27,$A11,Percentuais!$A$3:$A$27,$E$8)</f>
        <v>0</v>
      </c>
      <c r="F11" s="4">
        <f>COUNTIFS(Percentuais!$JR$3:$JR$27,$A11,Percentuais!$A$3:$A$27,$F$8)</f>
        <v>0</v>
      </c>
      <c r="G11" s="4">
        <f>COUNTIFS(Percentuais!$JR$3:$JR$27,$A11,Percentuais!$A$3:$A$27,$G$8)</f>
        <v>0</v>
      </c>
      <c r="H11" s="4">
        <f>COUNTIFS(Percentuais!$JR$3:$JR$27,$A11,Percentuais!$A$3:$A$27,$H$8)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1"/>
        <v>#DIV/0!</v>
      </c>
      <c r="D12" s="45" t="e">
        <f t="shared" si="2"/>
        <v>#DIV/0!</v>
      </c>
      <c r="E12" s="4">
        <f>COUNTIFS(Percentuais!$JR$3:$JR$27,$A12,Percentuais!$A$3:$A$27,$E$8)</f>
        <v>0</v>
      </c>
      <c r="F12" s="4">
        <f>COUNTIFS(Percentuais!$JR$3:$JR$27,$A12,Percentuais!$A$3:$A$27,$F$8)</f>
        <v>0</v>
      </c>
      <c r="G12" s="4">
        <f>COUNTIFS(Percentuais!$JR$3:$JR$27,$A12,Percentuais!$A$3:$A$27,$G$8)</f>
        <v>0</v>
      </c>
      <c r="H12" s="4">
        <f>COUNTIFS(Percentuais!$JR$3:$JR$27,$A12,Percentuais!$A$3:$A$27,$H$8)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1"/>
        <v>#DIV/0!</v>
      </c>
      <c r="D13" s="45" t="e">
        <f t="shared" si="2"/>
        <v>#DIV/0!</v>
      </c>
      <c r="E13" s="4">
        <f>COUNTIFS(Percentuais!$JR$3:$JR$27,$A13,Percentuais!$A$3:$A$27,$E$8)</f>
        <v>0</v>
      </c>
      <c r="F13" s="4">
        <f>COUNTIFS(Percentuais!$JR$3:$JR$27,$A13,Percentuais!$A$3:$A$27,$F$8)</f>
        <v>0</v>
      </c>
      <c r="G13" s="4">
        <f>COUNTIFS(Percentuais!$JR$3:$JR$27,$A13,Percentuais!$A$3:$A$27,$G$8)</f>
        <v>0</v>
      </c>
      <c r="H13" s="4">
        <f>COUNTIFS(Percentuais!$JR$3:$JR$27,$A13,Percentuais!$A$3:$A$27,$H$8)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1"/>
        <v>#DIV/0!</v>
      </c>
      <c r="D14" s="45" t="e">
        <f t="shared" si="2"/>
        <v>#DIV/0!</v>
      </c>
      <c r="E14" s="4">
        <f>COUNTIFS(Percentuais!$JR$3:$JR$27,$A14,Percentuais!$A$3:$A$27,$E$8)</f>
        <v>0</v>
      </c>
      <c r="F14" s="4">
        <f>COUNTIFS(Percentuais!$JR$3:$JR$27,$A14,Percentuais!$A$3:$A$27,$F$8)</f>
        <v>0</v>
      </c>
      <c r="G14" s="4">
        <f>COUNTIFS(Percentuais!$JR$3:$JR$27,$A14,Percentuais!$A$3:$A$27,$G$8)</f>
        <v>0</v>
      </c>
      <c r="H14" s="4">
        <f>COUNTIFS(Percentuais!$JR$3:$JR$27,$A14,Percentuais!$A$3:$A$27,$H$8)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0A14C-B96C-4D40-90B8-AEC2ADB52B65}">
  <sheetPr codeName="Planilha84"/>
  <dimension ref="A1:I20"/>
  <sheetViews>
    <sheetView zoomScale="50" zoomScaleNormal="50" zoomScaleSheetLayoutView="100" workbookViewId="0">
      <selection activeCell="AJ16" sqref="AJ1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TEXT(Percentuais!JS1,"0")</f>
        <v>QUESTÃO276</v>
      </c>
    </row>
    <row r="2" spans="1:9" x14ac:dyDescent="0.2">
      <c r="A2" s="55" t="str">
        <f>HLOOKUP(A1,Percentuais!$D$1:$KT$2,2,FALSE)</f>
        <v>Considerando as  Políticas e normativas de importação de bens para o desenvolvimento de projetos e pesquisas, avalie: [A metodologia e o planejamento dos processos de importação]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COUNTIFS(Percentuais!$JS$3:$JS$27,$A9,Percentuais!$A$3:$A$27,$E$8)</f>
        <v>0</v>
      </c>
      <c r="F9" s="4">
        <f>COUNTIFS(Percentuais!$JS$3:$JS$27,$A9,Percentuais!$A$3:$A$27,$F$8)</f>
        <v>0</v>
      </c>
      <c r="G9" s="4">
        <f>COUNTIFS(Percentuais!$JS$3:$JS$27,$A9,Percentuais!$A$3:$A$27,$G$8)</f>
        <v>0</v>
      </c>
      <c r="H9" s="4">
        <f>COUNTIFS(Percentuais!$JS$3:$JS$27,$A9,Percentuais!$A$3:$A$27,$H$8)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 t="shared" ref="C10:C14" si="1">$H10/$I$15</f>
        <v>#DIV/0!</v>
      </c>
      <c r="D10" s="45" t="e">
        <f t="shared" ref="D10:D14" si="2">B10+C10</f>
        <v>#DIV/0!</v>
      </c>
      <c r="E10" s="4">
        <f>COUNTIFS(Percentuais!$JS$3:$JS$27,$A10,Percentuais!$A$3:$A$27,$E$8)</f>
        <v>0</v>
      </c>
      <c r="F10" s="4">
        <f>COUNTIFS(Percentuais!$JS$3:$JS$27,$A10,Percentuais!$A$3:$A$27,$F$8)</f>
        <v>0</v>
      </c>
      <c r="G10" s="4">
        <f>COUNTIFS(Percentuais!$JS$3:$JS$27,$A10,Percentuais!$A$3:$A$27,$G$8)</f>
        <v>0</v>
      </c>
      <c r="H10" s="4">
        <f>COUNTIFS(Percentuais!$JS$3:$JS$27,$A10,Percentuais!$A$3:$A$27,$H$8)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si="1"/>
        <v>#DIV/0!</v>
      </c>
      <c r="D11" s="45" t="e">
        <f t="shared" si="2"/>
        <v>#DIV/0!</v>
      </c>
      <c r="E11" s="4">
        <f>COUNTIFS(Percentuais!$JS$3:$JS$27,$A11,Percentuais!$A$3:$A$27,$E$8)</f>
        <v>0</v>
      </c>
      <c r="F11" s="4">
        <f>COUNTIFS(Percentuais!$JS$3:$JS$27,$A11,Percentuais!$A$3:$A$27,$F$8)</f>
        <v>0</v>
      </c>
      <c r="G11" s="4">
        <f>COUNTIFS(Percentuais!$JS$3:$JS$27,$A11,Percentuais!$A$3:$A$27,$G$8)</f>
        <v>0</v>
      </c>
      <c r="H11" s="4">
        <f>COUNTIFS(Percentuais!$JS$3:$JS$27,$A11,Percentuais!$A$3:$A$27,$H$8)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1"/>
        <v>#DIV/0!</v>
      </c>
      <c r="D12" s="45" t="e">
        <f t="shared" si="2"/>
        <v>#DIV/0!</v>
      </c>
      <c r="E12" s="4">
        <f>COUNTIFS(Percentuais!$JS$3:$JS$27,$A12,Percentuais!$A$3:$A$27,$E$8)</f>
        <v>0</v>
      </c>
      <c r="F12" s="4">
        <f>COUNTIFS(Percentuais!$JS$3:$JS$27,$A12,Percentuais!$A$3:$A$27,$F$8)</f>
        <v>0</v>
      </c>
      <c r="G12" s="4">
        <f>COUNTIFS(Percentuais!$JS$3:$JS$27,$A12,Percentuais!$A$3:$A$27,$G$8)</f>
        <v>0</v>
      </c>
      <c r="H12" s="4">
        <f>COUNTIFS(Percentuais!$JS$3:$JS$27,$A12,Percentuais!$A$3:$A$27,$H$8)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1"/>
        <v>#DIV/0!</v>
      </c>
      <c r="D13" s="45" t="e">
        <f t="shared" si="2"/>
        <v>#DIV/0!</v>
      </c>
      <c r="E13" s="4">
        <f>COUNTIFS(Percentuais!$JS$3:$JS$27,$A13,Percentuais!$A$3:$A$27,$E$8)</f>
        <v>0</v>
      </c>
      <c r="F13" s="4">
        <f>COUNTIFS(Percentuais!$JS$3:$JS$27,$A13,Percentuais!$A$3:$A$27,$F$8)</f>
        <v>0</v>
      </c>
      <c r="G13" s="4">
        <f>COUNTIFS(Percentuais!$JS$3:$JS$27,$A13,Percentuais!$A$3:$A$27,$G$8)</f>
        <v>0</v>
      </c>
      <c r="H13" s="4">
        <f>COUNTIFS(Percentuais!$JS$3:$JS$27,$A13,Percentuais!$A$3:$A$27,$H$8)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1"/>
        <v>#DIV/0!</v>
      </c>
      <c r="D14" s="45" t="e">
        <f t="shared" si="2"/>
        <v>#DIV/0!</v>
      </c>
      <c r="E14" s="4">
        <f>COUNTIFS(Percentuais!$JS$3:$JS$27,$A14,Percentuais!$A$3:$A$27,$E$8)</f>
        <v>0</v>
      </c>
      <c r="F14" s="4">
        <f>COUNTIFS(Percentuais!$JS$3:$JS$27,$A14,Percentuais!$A$3:$A$27,$F$8)</f>
        <v>0</v>
      </c>
      <c r="G14" s="4">
        <f>COUNTIFS(Percentuais!$JS$3:$JS$27,$A14,Percentuais!$A$3:$A$27,$G$8)</f>
        <v>0</v>
      </c>
      <c r="H14" s="4">
        <f>COUNTIFS(Percentuais!$JS$3:$JS$27,$A14,Percentuais!$A$3:$A$27,$H$8)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B25F4-5FEE-42F1-8DCE-FBE8FB010C48}">
  <sheetPr codeName="Planilha85"/>
  <dimension ref="A1:I20"/>
  <sheetViews>
    <sheetView zoomScale="50" zoomScaleNormal="50" zoomScaleSheetLayoutView="100" workbookViewId="0">
      <selection activeCell="AI36" sqref="AI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TEXT(Percentuais!JT1,"0")</f>
        <v>QUESTÃO277</v>
      </c>
    </row>
    <row r="2" spans="1:9" x14ac:dyDescent="0.2">
      <c r="A2" s="55" t="str">
        <f>HLOOKUP(A1,Percentuais!$D$1:$KT$2,2,FALSE)</f>
        <v>Considerando as  Políticas e normativas de importação de bens para o desenvolvimento de projetos e pesquisas, avalie: [A orientação para importação de bens na UFPR]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COUNTIFS(Percentuais!$JT$3:$JT$27,$A9,Percentuais!$A$3:$A$27,$E$8)</f>
        <v>0</v>
      </c>
      <c r="F9" s="4">
        <f>COUNTIFS(Percentuais!$JT$3:$JT$27,$A9,Percentuais!$A$3:$A$27,$F$8)</f>
        <v>0</v>
      </c>
      <c r="G9" s="4">
        <f>COUNTIFS(Percentuais!$JT$3:$JT$27,$A9,Percentuais!$A$3:$A$27,$G$8)</f>
        <v>0</v>
      </c>
      <c r="H9" s="4">
        <f>COUNTIFS(Percentuais!$JT$3:$JT$27,$A9,Percentuais!$A$3:$A$27,$H$8)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 t="shared" ref="C10:C14" si="1">$H10/$I$15</f>
        <v>#DIV/0!</v>
      </c>
      <c r="D10" s="45" t="e">
        <f t="shared" ref="D10:D14" si="2">B10+C10</f>
        <v>#DIV/0!</v>
      </c>
      <c r="E10" s="4">
        <f>COUNTIFS(Percentuais!$JT$3:$JT$27,$A10,Percentuais!$A$3:$A$27,$E$8)</f>
        <v>0</v>
      </c>
      <c r="F10" s="4">
        <f>COUNTIFS(Percentuais!$JT$3:$JT$27,$A10,Percentuais!$A$3:$A$27,$F$8)</f>
        <v>0</v>
      </c>
      <c r="G10" s="4">
        <f>COUNTIFS(Percentuais!$JT$3:$JT$27,$A10,Percentuais!$A$3:$A$27,$G$8)</f>
        <v>0</v>
      </c>
      <c r="H10" s="4">
        <f>COUNTIFS(Percentuais!$JT$3:$JT$27,$A10,Percentuais!$A$3:$A$27,$H$8)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si="1"/>
        <v>#DIV/0!</v>
      </c>
      <c r="D11" s="45" t="e">
        <f t="shared" si="2"/>
        <v>#DIV/0!</v>
      </c>
      <c r="E11" s="4">
        <f>COUNTIFS(Percentuais!$JT$3:$JT$27,$A11,Percentuais!$A$3:$A$27,$E$8)</f>
        <v>0</v>
      </c>
      <c r="F11" s="4">
        <f>COUNTIFS(Percentuais!$JT$3:$JT$27,$A11,Percentuais!$A$3:$A$27,$F$8)</f>
        <v>0</v>
      </c>
      <c r="G11" s="4">
        <f>COUNTIFS(Percentuais!$JT$3:$JT$27,$A11,Percentuais!$A$3:$A$27,$G$8)</f>
        <v>0</v>
      </c>
      <c r="H11" s="4">
        <f>COUNTIFS(Percentuais!$JT$3:$JT$27,$A11,Percentuais!$A$3:$A$27,$H$8)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1"/>
        <v>#DIV/0!</v>
      </c>
      <c r="D12" s="45" t="e">
        <f t="shared" si="2"/>
        <v>#DIV/0!</v>
      </c>
      <c r="E12" s="4">
        <f>COUNTIFS(Percentuais!$JT$3:$JT$27,$A12,Percentuais!$A$3:$A$27,$E$8)</f>
        <v>0</v>
      </c>
      <c r="F12" s="4">
        <f>COUNTIFS(Percentuais!$JT$3:$JT$27,$A12,Percentuais!$A$3:$A$27,$F$8)</f>
        <v>0</v>
      </c>
      <c r="G12" s="4">
        <f>COUNTIFS(Percentuais!$JT$3:$JT$27,$A12,Percentuais!$A$3:$A$27,$G$8)</f>
        <v>0</v>
      </c>
      <c r="H12" s="4">
        <f>COUNTIFS(Percentuais!$JT$3:$JT$27,$A12,Percentuais!$A$3:$A$27,$H$8)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1"/>
        <v>#DIV/0!</v>
      </c>
      <c r="D13" s="45" t="e">
        <f t="shared" si="2"/>
        <v>#DIV/0!</v>
      </c>
      <c r="E13" s="4">
        <f>COUNTIFS(Percentuais!$JT$3:$JT$27,$A13,Percentuais!$A$3:$A$27,$E$8)</f>
        <v>0</v>
      </c>
      <c r="F13" s="4">
        <f>COUNTIFS(Percentuais!$JT$3:$JT$27,$A13,Percentuais!$A$3:$A$27,$F$8)</f>
        <v>0</v>
      </c>
      <c r="G13" s="4">
        <f>COUNTIFS(Percentuais!$JT$3:$JT$27,$A13,Percentuais!$A$3:$A$27,$G$8)</f>
        <v>0</v>
      </c>
      <c r="H13" s="4">
        <f>COUNTIFS(Percentuais!$JT$3:$JT$27,$A13,Percentuais!$A$3:$A$27,$H$8)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1"/>
        <v>#DIV/0!</v>
      </c>
      <c r="D14" s="45" t="e">
        <f t="shared" si="2"/>
        <v>#DIV/0!</v>
      </c>
      <c r="E14" s="4">
        <f>COUNTIFS(Percentuais!$JT$3:$JT$27,$A14,Percentuais!$A$3:$A$27,$E$8)</f>
        <v>0</v>
      </c>
      <c r="F14" s="4">
        <f>COUNTIFS(Percentuais!$JT$3:$JT$27,$A14,Percentuais!$A$3:$A$27,$F$8)</f>
        <v>0</v>
      </c>
      <c r="G14" s="4">
        <f>COUNTIFS(Percentuais!$JT$3:$JT$27,$A14,Percentuais!$A$3:$A$27,$G$8)</f>
        <v>0</v>
      </c>
      <c r="H14" s="4">
        <f>COUNTIFS(Percentuais!$JT$3:$JT$27,$A14,Percentuais!$A$3:$A$27,$H$8)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D51D1-72E4-49AB-8E77-51B9D2A9AB70}">
  <sheetPr codeName="Planilha86"/>
  <dimension ref="A1:I20"/>
  <sheetViews>
    <sheetView zoomScale="50" zoomScaleNormal="50" zoomScaleSheetLayoutView="100" workbookViewId="0">
      <selection activeCell="AG19" sqref="AG1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TEXT(Percentuais!JU1,"0")</f>
        <v>QUESTÃO278</v>
      </c>
    </row>
    <row r="2" spans="1:9" x14ac:dyDescent="0.2">
      <c r="A2" s="55" t="str">
        <f>HLOOKUP(A1,Percentuais!$D$1:$KT$2,2,FALSE)</f>
        <v>Considerando as  Políticas e normativas de importação de bens para o desenvolvimento de projetos e pesquisas, avalie: [A divulgação de contratos]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COUNTIFS(Percentuais!$JU$3:$JU$27,$A9,Percentuais!$A$3:$A$27,$E$8)</f>
        <v>0</v>
      </c>
      <c r="F9" s="4">
        <f>COUNTIFS(Percentuais!$JU$3:$JU$27,$A9,Percentuais!$A$3:$A$27,$F$8)</f>
        <v>0</v>
      </c>
      <c r="G9" s="4">
        <f>COUNTIFS(Percentuais!$JU$3:$JU$27,$A9,Percentuais!$A$3:$A$27,$G$8)</f>
        <v>0</v>
      </c>
      <c r="H9" s="4">
        <f>COUNTIFS(Percentuais!$JU$3:$JU$27,$A9,Percentuais!$A$3:$A$27,$H$8)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 t="shared" ref="C10:C14" si="1">$H10/$I$15</f>
        <v>#DIV/0!</v>
      </c>
      <c r="D10" s="45" t="e">
        <f t="shared" ref="D10:D14" si="2">B10+C10</f>
        <v>#DIV/0!</v>
      </c>
      <c r="E10" s="4">
        <f>COUNTIFS(Percentuais!$JU$3:$JU$27,$A10,Percentuais!$A$3:$A$27,$E$8)</f>
        <v>0</v>
      </c>
      <c r="F10" s="4">
        <f>COUNTIFS(Percentuais!$JU$3:$JU$27,$A10,Percentuais!$A$3:$A$27,$F$8)</f>
        <v>0</v>
      </c>
      <c r="G10" s="4">
        <f>COUNTIFS(Percentuais!$JU$3:$JU$27,$A10,Percentuais!$A$3:$A$27,$G$8)</f>
        <v>0</v>
      </c>
      <c r="H10" s="4">
        <f>COUNTIFS(Percentuais!$JU$3:$JU$27,$A10,Percentuais!$A$3:$A$27,$H$8)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si="1"/>
        <v>#DIV/0!</v>
      </c>
      <c r="D11" s="45" t="e">
        <f t="shared" si="2"/>
        <v>#DIV/0!</v>
      </c>
      <c r="E11" s="4">
        <f>COUNTIFS(Percentuais!$JU$3:$JU$27,$A11,Percentuais!$A$3:$A$27,$E$8)</f>
        <v>0</v>
      </c>
      <c r="F11" s="4">
        <f>COUNTIFS(Percentuais!$JU$3:$JU$27,$A11,Percentuais!$A$3:$A$27,$F$8)</f>
        <v>0</v>
      </c>
      <c r="G11" s="4">
        <f>COUNTIFS(Percentuais!$JU$3:$JU$27,$A11,Percentuais!$A$3:$A$27,$G$8)</f>
        <v>0</v>
      </c>
      <c r="H11" s="4">
        <f>COUNTIFS(Percentuais!$JU$3:$JU$27,$A11,Percentuais!$A$3:$A$27,$H$8)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1"/>
        <v>#DIV/0!</v>
      </c>
      <c r="D12" s="45" t="e">
        <f t="shared" si="2"/>
        <v>#DIV/0!</v>
      </c>
      <c r="E12" s="4">
        <f>COUNTIFS(Percentuais!$JU$3:$JU$27,$A12,Percentuais!$A$3:$A$27,$E$8)</f>
        <v>0</v>
      </c>
      <c r="F12" s="4">
        <f>COUNTIFS(Percentuais!$JU$3:$JU$27,$A12,Percentuais!$A$3:$A$27,$F$8)</f>
        <v>0</v>
      </c>
      <c r="G12" s="4">
        <f>COUNTIFS(Percentuais!$JU$3:$JU$27,$A12,Percentuais!$A$3:$A$27,$G$8)</f>
        <v>0</v>
      </c>
      <c r="H12" s="4">
        <f>COUNTIFS(Percentuais!$JU$3:$JU$27,$A12,Percentuais!$A$3:$A$27,$H$8)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1"/>
        <v>#DIV/0!</v>
      </c>
      <c r="D13" s="45" t="e">
        <f t="shared" si="2"/>
        <v>#DIV/0!</v>
      </c>
      <c r="E13" s="4">
        <f>COUNTIFS(Percentuais!$JU$3:$JU$27,$A13,Percentuais!$A$3:$A$27,$E$8)</f>
        <v>0</v>
      </c>
      <c r="F13" s="4">
        <f>COUNTIFS(Percentuais!$JU$3:$JU$27,$A13,Percentuais!$A$3:$A$27,$F$8)</f>
        <v>0</v>
      </c>
      <c r="G13" s="4">
        <f>COUNTIFS(Percentuais!$JU$3:$JU$27,$A13,Percentuais!$A$3:$A$27,$G$8)</f>
        <v>0</v>
      </c>
      <c r="H13" s="4">
        <f>COUNTIFS(Percentuais!$JU$3:$JU$27,$A13,Percentuais!$A$3:$A$27,$H$8)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1"/>
        <v>#DIV/0!</v>
      </c>
      <c r="D14" s="45" t="e">
        <f t="shared" si="2"/>
        <v>#DIV/0!</v>
      </c>
      <c r="E14" s="4">
        <f>COUNTIFS(Percentuais!$JU$3:$JU$27,$A14,Percentuais!$A$3:$A$27,$E$8)</f>
        <v>0</v>
      </c>
      <c r="F14" s="4">
        <f>COUNTIFS(Percentuais!$JU$3:$JU$27,$A14,Percentuais!$A$3:$A$27,$F$8)</f>
        <v>0</v>
      </c>
      <c r="G14" s="4">
        <f>COUNTIFS(Percentuais!$JU$3:$JU$27,$A14,Percentuais!$A$3:$A$27,$G$8)</f>
        <v>0</v>
      </c>
      <c r="H14" s="4">
        <f>COUNTIFS(Percentuais!$JU$3:$JU$27,$A14,Percentuais!$A$3:$A$27,$H$8)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613CB-D1C0-4261-A79B-2148D607E01E}">
  <sheetPr codeName="Planilha82"/>
  <dimension ref="A1:I18"/>
  <sheetViews>
    <sheetView zoomScale="50" zoomScaleNormal="50" workbookViewId="0">
      <selection activeCell="AI37" sqref="AI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TEXT(Percentuais!JV1,"0")</f>
        <v>QUESTÃO279</v>
      </c>
    </row>
    <row r="2" spans="1:9" x14ac:dyDescent="0.2">
      <c r="A2" s="55" t="str">
        <f>HLOOKUP(A1,Percentuais!$D$1:$KV$2,2,FALSE)</f>
        <v>Você está envolvido/a com os processos e procedimentos de gestão da logística de suprimentos e/ou de patrimônio na UFPR?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0</v>
      </c>
      <c r="C10" s="43">
        <f>$H10/$I$12</f>
        <v>0.125</v>
      </c>
      <c r="D10" s="43">
        <f>B10+C10</f>
        <v>0.125</v>
      </c>
      <c r="E10" s="23">
        <f>COUNTIFS(Percentuais!$JV$3:$JV$27,$A10,Percentuais!$A$3:$A$27,$E$9)</f>
        <v>0</v>
      </c>
      <c r="F10" s="23">
        <f>COUNTIFS(Percentuais!$JV$3:$JV$27,$A10,Percentuais!$A$3:$A$27,$F$9)</f>
        <v>0</v>
      </c>
      <c r="G10" s="23">
        <f>COUNTIFS(Percentuais!$JV$3:$JV$27,$A10,Percentuais!$A$3:$A$27,$G$9)</f>
        <v>0</v>
      </c>
      <c r="H10" s="23">
        <f>COUNTIFS(Percentuais!$JV$3:$JV$27,$A10,Percentuais!$A$3:$A$27,$H$9)</f>
        <v>3</v>
      </c>
      <c r="I10" s="24"/>
    </row>
    <row r="11" spans="1:9" x14ac:dyDescent="0.2">
      <c r="A11" s="22" t="s">
        <v>18</v>
      </c>
      <c r="B11" s="43">
        <f>(E11+F11+G11)/$I$12</f>
        <v>0.54166666666666663</v>
      </c>
      <c r="C11" s="43">
        <f>$H11/$I$12</f>
        <v>0.33333333333333331</v>
      </c>
      <c r="D11" s="43">
        <f t="shared" ref="D11" si="0">B11+C11</f>
        <v>0.875</v>
      </c>
      <c r="E11" s="23">
        <f>COUNTIFS(Percentuais!$JV$3:$JV$27,$A11,Percentuais!$A$3:$A$27,$E$9)</f>
        <v>0</v>
      </c>
      <c r="F11" s="23">
        <f>COUNTIFS(Percentuais!$JV$3:$JV$27,$A11,Percentuais!$A$3:$A$27,$F$9)</f>
        <v>0</v>
      </c>
      <c r="G11" s="23">
        <f>COUNTIFS(Percentuais!$JV$3:$JV$27,$A11,Percentuais!$A$3:$A$27,$G$9)</f>
        <v>13</v>
      </c>
      <c r="H11" s="23">
        <f>COUNTIFS(Percentuais!$JV$3:$JV$27,$A11,Percentuais!$A$3:$A$27,$H$9)</f>
        <v>8</v>
      </c>
      <c r="I11" s="25"/>
    </row>
    <row r="12" spans="1:9" x14ac:dyDescent="0.2">
      <c r="A12" s="21"/>
      <c r="B12" s="44">
        <f t="shared" ref="B12:H12" si="1">SUM(B10:B11)</f>
        <v>0.54166666666666663</v>
      </c>
      <c r="C12" s="44">
        <f t="shared" si="1"/>
        <v>0.45833333333333331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13</v>
      </c>
      <c r="H12" s="27">
        <f t="shared" si="1"/>
        <v>11</v>
      </c>
      <c r="I12" s="28">
        <f>SUM(E12:H12)</f>
        <v>24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FDC35-2483-4D12-BB6F-83191BF6A112}">
  <sheetPr codeName="Planilha88"/>
  <dimension ref="A1:I20"/>
  <sheetViews>
    <sheetView zoomScale="80" zoomScaleNormal="80" zoomScaleSheetLayoutView="100" workbookViewId="0">
      <selection activeCell="I23" sqref="I2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TEXT(Percentuais!JW1,"0")</f>
        <v>QUESTÃO280</v>
      </c>
    </row>
    <row r="2" spans="1:9" x14ac:dyDescent="0.2">
      <c r="A2" s="55" t="str">
        <f>HLOOKUP(A1,Percentuais!$D$1:$KT$2,2,FALSE)</f>
        <v>Avalie as  Políticas e normativas de logística de suprimentos e de patrimônio: [Políticas de gestão de patrimônio]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COUNTIFS(Percentuais!$JW$3:$JW$27,$A9,Percentuais!$A$3:$A$27,$E$8)</f>
        <v>0</v>
      </c>
      <c r="F9" s="4">
        <f>COUNTIFS(Percentuais!$JW$3:$JW$27,$A9,Percentuais!$A$3:$A$27,$F$8)</f>
        <v>0</v>
      </c>
      <c r="G9" s="4">
        <f>COUNTIFS(Percentuais!$JW$3:$JW$27,$A9,Percentuais!$A$3:$A$27,$G$8)</f>
        <v>0</v>
      </c>
      <c r="H9" s="4">
        <f>COUNTIFS(Percentuais!$JW$3:$JW$27,$A9,Percentuais!$A$3:$A$27,$H$8)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0.66666666666666663</v>
      </c>
      <c r="D10" s="45">
        <f t="shared" ref="D10:D14" si="2">B10+C10</f>
        <v>0.66666666666666663</v>
      </c>
      <c r="E10" s="4">
        <f>COUNTIFS(Percentuais!$JW$3:$JW$27,$A10,Percentuais!$A$3:$A$27,$E$8)</f>
        <v>0</v>
      </c>
      <c r="F10" s="4">
        <f>COUNTIFS(Percentuais!$JW$3:$JW$27,$A10,Percentuais!$A$3:$A$27,$F$8)</f>
        <v>0</v>
      </c>
      <c r="G10" s="4">
        <f>COUNTIFS(Percentuais!$JW$3:$JW$27,$A10,Percentuais!$A$3:$A$27,$G$8)</f>
        <v>0</v>
      </c>
      <c r="H10" s="4">
        <f>COUNTIFS(Percentuais!$JW$3:$JW$27,$A10,Percentuais!$A$3:$A$27,$H$8)</f>
        <v>2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0.33333333333333331</v>
      </c>
      <c r="D11" s="45">
        <f t="shared" si="2"/>
        <v>0.33333333333333331</v>
      </c>
      <c r="E11" s="4">
        <f>COUNTIFS(Percentuais!$JW$3:$JW$27,$A11,Percentuais!$A$3:$A$27,$E$8)</f>
        <v>0</v>
      </c>
      <c r="F11" s="4">
        <f>COUNTIFS(Percentuais!$JW$3:$JW$27,$A11,Percentuais!$A$3:$A$27,$F$8)</f>
        <v>0</v>
      </c>
      <c r="G11" s="4">
        <f>COUNTIFS(Percentuais!$JW$3:$JW$27,$A11,Percentuais!$A$3:$A$27,$G$8)</f>
        <v>0</v>
      </c>
      <c r="H11" s="4">
        <f>COUNTIFS(Percentuais!$JW$3:$JW$27,$A11,Percentuais!$A$3:$A$27,$H$8)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COUNTIFS(Percentuais!$JW$3:$JW$27,$A12,Percentuais!$A$3:$A$27,$E$8)</f>
        <v>0</v>
      </c>
      <c r="F12" s="4">
        <f>COUNTIFS(Percentuais!$JW$3:$JW$27,$A12,Percentuais!$A$3:$A$27,$F$8)</f>
        <v>0</v>
      </c>
      <c r="G12" s="4">
        <f>COUNTIFS(Percentuais!$JW$3:$JW$27,$A12,Percentuais!$A$3:$A$27,$G$8)</f>
        <v>0</v>
      </c>
      <c r="H12" s="4">
        <f>COUNTIFS(Percentuais!$JW$3:$JW$27,$A12,Percentuais!$A$3:$A$27,$H$8)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COUNTIFS(Percentuais!$JW$3:$JW$27,$A13,Percentuais!$A$3:$A$27,$E$8)</f>
        <v>0</v>
      </c>
      <c r="F13" s="4">
        <f>COUNTIFS(Percentuais!$JW$3:$JW$27,$A13,Percentuais!$A$3:$A$27,$F$8)</f>
        <v>0</v>
      </c>
      <c r="G13" s="4">
        <f>COUNTIFS(Percentuais!$JW$3:$JW$27,$A13,Percentuais!$A$3:$A$27,$G$8)</f>
        <v>0</v>
      </c>
      <c r="H13" s="4">
        <f>COUNTIFS(Percentuais!$JW$3:$JW$27,$A13,Percentuais!$A$3:$A$27,$H$8)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COUNTIFS(Percentuais!$JW$3:$JW$27,$A14,Percentuais!$A$3:$A$27,$E$8)</f>
        <v>0</v>
      </c>
      <c r="F14" s="4">
        <f>COUNTIFS(Percentuais!$JW$3:$JW$27,$A14,Percentuais!$A$3:$A$27,$F$8)</f>
        <v>0</v>
      </c>
      <c r="G14" s="4">
        <f>COUNTIFS(Percentuais!$JW$3:$JW$27,$A14,Percentuais!$A$3:$A$27,$G$8)</f>
        <v>0</v>
      </c>
      <c r="H14" s="4">
        <f>COUNTIFS(Percentuais!$JW$3:$JW$27,$A14,Percentuais!$A$3:$A$27,$H$8)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3</v>
      </c>
      <c r="I15" s="30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DEB0D-1173-43B3-A699-83334803EE74}">
  <sheetPr codeName="Planilha89"/>
  <dimension ref="A1:I20"/>
  <sheetViews>
    <sheetView zoomScale="40" zoomScaleNormal="40" zoomScaleSheetLayoutView="100" workbookViewId="0">
      <selection activeCell="AQ34" sqref="AP34:AQ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TEXT(Percentuais!JX1,"0")</f>
        <v>QUESTÃO281</v>
      </c>
    </row>
    <row r="2" spans="1:9" x14ac:dyDescent="0.2">
      <c r="A2" s="55" t="str">
        <f>HLOOKUP(A1,Percentuais!$D$1:$KT$2,2,FALSE)</f>
        <v>Avalie as  Políticas e normativas de logística de suprimentos e de patrimônio: [Políticas de gestão de suprimentos]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COUNTIFS(Percentuais!$JX$3:$JX$27,$A9,Percentuais!$A$3:$A$27,$E$8)</f>
        <v>0</v>
      </c>
      <c r="F9" s="4">
        <f>COUNTIFS(Percentuais!$JX$3:$JX$27,$A9,Percentuais!$A$3:$A$27,$F$8)</f>
        <v>0</v>
      </c>
      <c r="G9" s="4">
        <f>COUNTIFS(Percentuais!$JX$3:$JX$27,$A9,Percentuais!$A$3:$A$27,$G$8)</f>
        <v>0</v>
      </c>
      <c r="H9" s="4">
        <f>COUNTIFS(Percentuais!$JX$3:$JX$27,$A9,Percentuais!$A$3:$A$27,$H$8)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0.66666666666666663</v>
      </c>
      <c r="D10" s="45">
        <f t="shared" ref="D10:D14" si="2">B10+C10</f>
        <v>0.66666666666666663</v>
      </c>
      <c r="E10" s="4">
        <f>COUNTIFS(Percentuais!$JX$3:$JX$27,$A10,Percentuais!$A$3:$A$27,$E$8)</f>
        <v>0</v>
      </c>
      <c r="F10" s="4">
        <f>COUNTIFS(Percentuais!$JX$3:$JX$27,$A10,Percentuais!$A$3:$A$27,$F$8)</f>
        <v>0</v>
      </c>
      <c r="G10" s="4">
        <f>COUNTIFS(Percentuais!$JX$3:$JX$27,$A10,Percentuais!$A$3:$A$27,$G$8)</f>
        <v>0</v>
      </c>
      <c r="H10" s="4">
        <f>COUNTIFS(Percentuais!$JX$3:$JX$27,$A10,Percentuais!$A$3:$A$27,$H$8)</f>
        <v>2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0.33333333333333331</v>
      </c>
      <c r="D11" s="45">
        <f t="shared" si="2"/>
        <v>0.33333333333333331</v>
      </c>
      <c r="E11" s="4">
        <f>COUNTIFS(Percentuais!$JX$3:$JX$27,$A11,Percentuais!$A$3:$A$27,$E$8)</f>
        <v>0</v>
      </c>
      <c r="F11" s="4">
        <f>COUNTIFS(Percentuais!$JX$3:$JX$27,$A11,Percentuais!$A$3:$A$27,$F$8)</f>
        <v>0</v>
      </c>
      <c r="G11" s="4">
        <f>COUNTIFS(Percentuais!$JX$3:$JX$27,$A11,Percentuais!$A$3:$A$27,$G$8)</f>
        <v>0</v>
      </c>
      <c r="H11" s="4">
        <f>COUNTIFS(Percentuais!$JX$3:$JX$27,$A11,Percentuais!$A$3:$A$27,$H$8)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COUNTIFS(Percentuais!$JX$3:$JX$27,$A12,Percentuais!$A$3:$A$27,$E$8)</f>
        <v>0</v>
      </c>
      <c r="F12" s="4">
        <f>COUNTIFS(Percentuais!$JX$3:$JX$27,$A12,Percentuais!$A$3:$A$27,$F$8)</f>
        <v>0</v>
      </c>
      <c r="G12" s="4">
        <f>COUNTIFS(Percentuais!$JX$3:$JX$27,$A12,Percentuais!$A$3:$A$27,$G$8)</f>
        <v>0</v>
      </c>
      <c r="H12" s="4">
        <f>COUNTIFS(Percentuais!$JX$3:$JX$27,$A12,Percentuais!$A$3:$A$27,$H$8)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COUNTIFS(Percentuais!$JX$3:$JX$27,$A13,Percentuais!$A$3:$A$27,$E$8)</f>
        <v>0</v>
      </c>
      <c r="F13" s="4">
        <f>COUNTIFS(Percentuais!$JX$3:$JX$27,$A13,Percentuais!$A$3:$A$27,$F$8)</f>
        <v>0</v>
      </c>
      <c r="G13" s="4">
        <f>COUNTIFS(Percentuais!$JX$3:$JX$27,$A13,Percentuais!$A$3:$A$27,$G$8)</f>
        <v>0</v>
      </c>
      <c r="H13" s="4">
        <f>COUNTIFS(Percentuais!$JX$3:$JX$27,$A13,Percentuais!$A$3:$A$27,$H$8)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COUNTIFS(Percentuais!$JX$3:$JX$27,$A14,Percentuais!$A$3:$A$27,$E$8)</f>
        <v>0</v>
      </c>
      <c r="F14" s="4">
        <f>COUNTIFS(Percentuais!$JX$3:$JX$27,$A14,Percentuais!$A$3:$A$27,$F$8)</f>
        <v>0</v>
      </c>
      <c r="G14" s="4">
        <f>COUNTIFS(Percentuais!$JX$3:$JX$27,$A14,Percentuais!$A$3:$A$27,$G$8)</f>
        <v>0</v>
      </c>
      <c r="H14" s="4">
        <f>COUNTIFS(Percentuais!$JX$3:$JX$27,$A14,Percentuais!$A$3:$A$27,$H$8)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3</v>
      </c>
      <c r="I15" s="30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6F2EC-0F37-490D-9675-EF472C6B7FD7}">
  <sheetPr codeName="Planilha90"/>
  <dimension ref="A1:I20"/>
  <sheetViews>
    <sheetView zoomScale="50" zoomScaleNormal="50" zoomScaleSheetLayoutView="100" workbookViewId="0">
      <selection activeCell="AJ32" sqref="AJ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TEXT(Percentuais!JY1,"0")</f>
        <v>QUESTÃO282</v>
      </c>
    </row>
    <row r="2" spans="1:9" x14ac:dyDescent="0.2">
      <c r="A2" s="55" t="str">
        <f>HLOOKUP(A1,Percentuais!$D$1:$KT$2,2,FALSE)</f>
        <v>Avalie as  Políticas e normativas de logística de suprimentos e de patrimônio: [Transparência das normativas de gestão de patrimônio]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0.33333333333333331</v>
      </c>
      <c r="D9" s="45">
        <f>B9+C9</f>
        <v>0.33333333333333331</v>
      </c>
      <c r="E9" s="4">
        <f>COUNTIFS(Percentuais!$JY$3:$JY$27,$A9,Percentuais!$A$3:$A$27,$E$8)</f>
        <v>0</v>
      </c>
      <c r="F9" s="4">
        <f>COUNTIFS(Percentuais!$JY$3:$JY$27,$A9,Percentuais!$A$3:$A$27,$F$8)</f>
        <v>0</v>
      </c>
      <c r="G9" s="4">
        <f>COUNTIFS(Percentuais!$JY$3:$JY$27,$A9,Percentuais!$A$3:$A$27,$G$8)</f>
        <v>0</v>
      </c>
      <c r="H9" s="4">
        <f>COUNTIFS(Percentuais!$JY$3:$JY$27,$A9,Percentuais!$A$3:$A$27,$H$8)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0.33333333333333331</v>
      </c>
      <c r="D10" s="45">
        <f t="shared" ref="D10:D14" si="2">B10+C10</f>
        <v>0.33333333333333331</v>
      </c>
      <c r="E10" s="4">
        <f>COUNTIFS(Percentuais!$JY$3:$JY$27,$A10,Percentuais!$A$3:$A$27,$E$8)</f>
        <v>0</v>
      </c>
      <c r="F10" s="4">
        <f>COUNTIFS(Percentuais!$JY$3:$JY$27,$A10,Percentuais!$A$3:$A$27,$F$8)</f>
        <v>0</v>
      </c>
      <c r="G10" s="4">
        <f>COUNTIFS(Percentuais!$JY$3:$JY$27,$A10,Percentuais!$A$3:$A$27,$G$8)</f>
        <v>0</v>
      </c>
      <c r="H10" s="4">
        <f>COUNTIFS(Percentuais!$JY$3:$JY$27,$A10,Percentuais!$A$3:$A$27,$H$8)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0.33333333333333331</v>
      </c>
      <c r="D11" s="45">
        <f t="shared" si="2"/>
        <v>0.33333333333333331</v>
      </c>
      <c r="E11" s="4">
        <f>COUNTIFS(Percentuais!$JY$3:$JY$27,$A11,Percentuais!$A$3:$A$27,$E$8)</f>
        <v>0</v>
      </c>
      <c r="F11" s="4">
        <f>COUNTIFS(Percentuais!$JY$3:$JY$27,$A11,Percentuais!$A$3:$A$27,$F$8)</f>
        <v>0</v>
      </c>
      <c r="G11" s="4">
        <f>COUNTIFS(Percentuais!$JY$3:$JY$27,$A11,Percentuais!$A$3:$A$27,$G$8)</f>
        <v>0</v>
      </c>
      <c r="H11" s="4">
        <f>COUNTIFS(Percentuais!$JY$3:$JY$27,$A11,Percentuais!$A$3:$A$27,$H$8)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COUNTIFS(Percentuais!$JY$3:$JY$27,$A12,Percentuais!$A$3:$A$27,$E$8)</f>
        <v>0</v>
      </c>
      <c r="F12" s="4">
        <f>COUNTIFS(Percentuais!$JY$3:$JY$27,$A12,Percentuais!$A$3:$A$27,$F$8)</f>
        <v>0</v>
      </c>
      <c r="G12" s="4">
        <f>COUNTIFS(Percentuais!$JY$3:$JY$27,$A12,Percentuais!$A$3:$A$27,$G$8)</f>
        <v>0</v>
      </c>
      <c r="H12" s="4">
        <f>COUNTIFS(Percentuais!$JY$3:$JY$27,$A12,Percentuais!$A$3:$A$27,$H$8)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COUNTIFS(Percentuais!$JY$3:$JY$27,$A13,Percentuais!$A$3:$A$27,$E$8)</f>
        <v>0</v>
      </c>
      <c r="F13" s="4">
        <f>COUNTIFS(Percentuais!$JY$3:$JY$27,$A13,Percentuais!$A$3:$A$27,$F$8)</f>
        <v>0</v>
      </c>
      <c r="G13" s="4">
        <f>COUNTIFS(Percentuais!$JY$3:$JY$27,$A13,Percentuais!$A$3:$A$27,$G$8)</f>
        <v>0</v>
      </c>
      <c r="H13" s="4">
        <f>COUNTIFS(Percentuais!$JY$3:$JY$27,$A13,Percentuais!$A$3:$A$27,$H$8)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COUNTIFS(Percentuais!$JY$3:$JY$27,$A14,Percentuais!$A$3:$A$27,$E$8)</f>
        <v>0</v>
      </c>
      <c r="F14" s="4">
        <f>COUNTIFS(Percentuais!$JY$3:$JY$27,$A14,Percentuais!$A$3:$A$27,$F$8)</f>
        <v>0</v>
      </c>
      <c r="G14" s="4">
        <f>COUNTIFS(Percentuais!$JY$3:$JY$27,$A14,Percentuais!$A$3:$A$27,$G$8)</f>
        <v>0</v>
      </c>
      <c r="H14" s="4">
        <f>COUNTIFS(Percentuais!$JY$3:$JY$27,$A14,Percentuais!$A$3:$A$27,$H$8)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3</v>
      </c>
      <c r="I15" s="30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44EF7-4B4A-427A-9DF2-E17B69F68121}">
  <sheetPr codeName="Planilha92"/>
  <dimension ref="A1:I20"/>
  <sheetViews>
    <sheetView zoomScale="40" zoomScaleNormal="40" zoomScaleSheetLayoutView="100" workbookViewId="0">
      <selection activeCell="AR43" sqref="AR4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TEXT(Percentuais!JZ1,"0")</f>
        <v>QUESTÃO283</v>
      </c>
    </row>
    <row r="2" spans="1:9" x14ac:dyDescent="0.2">
      <c r="A2" s="55" t="str">
        <f>HLOOKUP(A1,Percentuais!$D$1:$KT$2,2,FALSE)</f>
        <v>Avalie as  Políticas e normativas de logística de suprimentos e de patrimônio: [Transparência das normativas de gestão de suprimentos]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0.33333333333333331</v>
      </c>
      <c r="D9" s="45">
        <f>B9+C9</f>
        <v>0.33333333333333331</v>
      </c>
      <c r="E9" s="4">
        <f>COUNTIFS(Percentuais!$JZ$3:$JZ$27,$A9,Percentuais!$A$3:$A$27,$E$8)</f>
        <v>0</v>
      </c>
      <c r="F9" s="4">
        <f>COUNTIFS(Percentuais!$JZ$3:$JZ$27,$A9,Percentuais!$A$3:$A$27,$F$8)</f>
        <v>0</v>
      </c>
      <c r="G9" s="4">
        <f>COUNTIFS(Percentuais!$JZ$3:$JZ$27,$A9,Percentuais!$A$3:$A$27,$G$8)</f>
        <v>0</v>
      </c>
      <c r="H9" s="4">
        <f>COUNTIFS(Percentuais!$JZ$3:$JZ$27,$A9,Percentuais!$A$3:$A$27,$H$8)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0.33333333333333331</v>
      </c>
      <c r="D10" s="45">
        <f t="shared" ref="D10:D14" si="2">B10+C10</f>
        <v>0.33333333333333331</v>
      </c>
      <c r="E10" s="4">
        <f>COUNTIFS(Percentuais!$JZ$3:$JZ$27,$A10,Percentuais!$A$3:$A$27,$E$8)</f>
        <v>0</v>
      </c>
      <c r="F10" s="4">
        <f>COUNTIFS(Percentuais!$JZ$3:$JZ$27,$A10,Percentuais!$A$3:$A$27,$F$8)</f>
        <v>0</v>
      </c>
      <c r="G10" s="4">
        <f>COUNTIFS(Percentuais!$JZ$3:$JZ$27,$A10,Percentuais!$A$3:$A$27,$G$8)</f>
        <v>0</v>
      </c>
      <c r="H10" s="4">
        <f>COUNTIFS(Percentuais!$JZ$3:$JZ$27,$A10,Percentuais!$A$3:$A$27,$H$8)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0.33333333333333331</v>
      </c>
      <c r="D11" s="45">
        <f t="shared" si="2"/>
        <v>0.33333333333333331</v>
      </c>
      <c r="E11" s="4">
        <f>COUNTIFS(Percentuais!$JZ$3:$JZ$27,$A11,Percentuais!$A$3:$A$27,$E$8)</f>
        <v>0</v>
      </c>
      <c r="F11" s="4">
        <f>COUNTIFS(Percentuais!$JZ$3:$JZ$27,$A11,Percentuais!$A$3:$A$27,$F$8)</f>
        <v>0</v>
      </c>
      <c r="G11" s="4">
        <f>COUNTIFS(Percentuais!$JZ$3:$JZ$27,$A11,Percentuais!$A$3:$A$27,$G$8)</f>
        <v>0</v>
      </c>
      <c r="H11" s="4">
        <f>COUNTIFS(Percentuais!$JZ$3:$JZ$27,$A11,Percentuais!$A$3:$A$27,$H$8)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COUNTIFS(Percentuais!$JZ$3:$JZ$27,$A12,Percentuais!$A$3:$A$27,$E$8)</f>
        <v>0</v>
      </c>
      <c r="F12" s="4">
        <f>COUNTIFS(Percentuais!$JZ$3:$JZ$27,$A12,Percentuais!$A$3:$A$27,$F$8)</f>
        <v>0</v>
      </c>
      <c r="G12" s="4">
        <f>COUNTIFS(Percentuais!$JZ$3:$JZ$27,$A12,Percentuais!$A$3:$A$27,$G$8)</f>
        <v>0</v>
      </c>
      <c r="H12" s="4">
        <f>COUNTIFS(Percentuais!$JZ$3:$JZ$27,$A12,Percentuais!$A$3:$A$27,$H$8)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COUNTIFS(Percentuais!$JZ$3:$JZ$27,$A13,Percentuais!$A$3:$A$27,$E$8)</f>
        <v>0</v>
      </c>
      <c r="F13" s="4">
        <f>COUNTIFS(Percentuais!$JZ$3:$JZ$27,$A13,Percentuais!$A$3:$A$27,$F$8)</f>
        <v>0</v>
      </c>
      <c r="G13" s="4">
        <f>COUNTIFS(Percentuais!$JZ$3:$JZ$27,$A13,Percentuais!$A$3:$A$27,$G$8)</f>
        <v>0</v>
      </c>
      <c r="H13" s="4">
        <f>COUNTIFS(Percentuais!$JZ$3:$JZ$27,$A13,Percentuais!$A$3:$A$27,$H$8)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COUNTIFS(Percentuais!$JZ$3:$JZ$27,$A14,Percentuais!$A$3:$A$27,$E$8)</f>
        <v>0</v>
      </c>
      <c r="F14" s="4">
        <f>COUNTIFS(Percentuais!$JZ$3:$JZ$27,$A14,Percentuais!$A$3:$A$27,$F$8)</f>
        <v>0</v>
      </c>
      <c r="G14" s="4">
        <f>COUNTIFS(Percentuais!$JZ$3:$JZ$27,$A14,Percentuais!$A$3:$A$27,$G$8)</f>
        <v>0</v>
      </c>
      <c r="H14" s="4">
        <f>COUNTIFS(Percentuais!$JZ$3:$JZ$27,$A14,Percentuais!$A$3:$A$27,$H$8)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3</v>
      </c>
      <c r="I15" s="30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2A1CF-C2FD-489E-8930-87DF6127DC85}">
  <sheetPr codeName="Planilha9"/>
  <dimension ref="A1:I20"/>
  <sheetViews>
    <sheetView zoomScale="40" zoomScaleNormal="40" workbookViewId="0">
      <selection activeCell="AM24" sqref="AM2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TEXT(Percentuais!GQ1,"0")</f>
        <v>QUESTÃO196</v>
      </c>
    </row>
    <row r="2" spans="1:9" x14ac:dyDescent="0.2">
      <c r="A2" s="55" t="str">
        <f>HLOOKUP(A1,Percentuais!$D$1:$KT$2,2,FALSE)</f>
        <v>Avalie o Sistema de Bibliotecas, considerando as seguintes ações e Políticas: [Manutenção do acervo físico]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0.25</v>
      </c>
      <c r="C9" s="45">
        <f>$H9/$I$15</f>
        <v>0</v>
      </c>
      <c r="D9" s="45">
        <f>B9+C9</f>
        <v>0.25</v>
      </c>
      <c r="E9" s="4">
        <f>COUNTIFS(Percentuais!$GQ$3:$GQ$27,$A9,Percentuais!$A$3:$A$27,$E$8)</f>
        <v>0</v>
      </c>
      <c r="F9" s="4">
        <f>COUNTIFS(Percentuais!$GQ$3:$GQ$27,$A9,Percentuais!$A$3:$A$27,$F$8)</f>
        <v>0</v>
      </c>
      <c r="G9" s="4">
        <f>COUNTIFS(Percentuais!$GQ$3:$GQ$27,$A9,Percentuais!$A$3:$A$27,$G$8)</f>
        <v>2</v>
      </c>
      <c r="H9" s="4">
        <f>COUNTIFS(Percentuais!$GQ$3:$GQ$27,$A9,Percentuais!$A$3:$A$27,$H$8)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0.25</v>
      </c>
      <c r="C10" s="45">
        <f>$H10/$I$15</f>
        <v>0.125</v>
      </c>
      <c r="D10" s="45">
        <f t="shared" ref="D10:D13" si="1">B10+C10</f>
        <v>0.375</v>
      </c>
      <c r="E10" s="4">
        <f>COUNTIFS(Percentuais!$GQ$3:$GQ$27,$A10,Percentuais!$A$3:$A$27,$E$8)</f>
        <v>0</v>
      </c>
      <c r="F10" s="4">
        <f>COUNTIFS(Percentuais!$GQ$3:$GQ$27,$A10,Percentuais!$A$3:$A$27,$F$8)</f>
        <v>0</v>
      </c>
      <c r="G10" s="4">
        <f>COUNTIFS(Percentuais!$GQ$3:$GQ$27,$A10,Percentuais!$A$3:$A$27,$G$8)</f>
        <v>2</v>
      </c>
      <c r="H10" s="4">
        <f>COUNTIFS(Percentuais!$GQ$3:$GQ$27,$A10,Percentuais!$A$3:$A$27,$H$8)</f>
        <v>1</v>
      </c>
      <c r="I10" s="19"/>
    </row>
    <row r="11" spans="1:9" x14ac:dyDescent="0.2">
      <c r="A11" s="15" t="s">
        <v>1</v>
      </c>
      <c r="B11" s="45">
        <f t="shared" si="0"/>
        <v>0.125</v>
      </c>
      <c r="C11" s="45">
        <f t="shared" ref="C11:C14" si="2">$H11/$I$15</f>
        <v>0.125</v>
      </c>
      <c r="D11" s="45">
        <f t="shared" si="1"/>
        <v>0.25</v>
      </c>
      <c r="E11" s="4">
        <f>COUNTIFS(Percentuais!$GQ$3:$GQ$27,$A11,Percentuais!$A$3:$A$27,$E$8)</f>
        <v>0</v>
      </c>
      <c r="F11" s="4">
        <f>COUNTIFS(Percentuais!$GQ$3:$GQ$27,$A11,Percentuais!$A$3:$A$27,$F$8)</f>
        <v>0</v>
      </c>
      <c r="G11" s="4">
        <f>COUNTIFS(Percentuais!$GQ$3:$GQ$27,$A11,Percentuais!$A$3:$A$27,$G$8)</f>
        <v>1</v>
      </c>
      <c r="H11" s="4">
        <f>COUNTIFS(Percentuais!$GQ$3:$GQ$27,$A11,Percentuais!$A$3:$A$27,$H$8)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COUNTIFS(Percentuais!$GQ$3:$GQ$27,$A12,Percentuais!$A$3:$A$27,$E$8)</f>
        <v>0</v>
      </c>
      <c r="F12" s="4">
        <f>COUNTIFS(Percentuais!$GQ$3:$GQ$27,$A12,Percentuais!$A$3:$A$27,$F$8)</f>
        <v>0</v>
      </c>
      <c r="G12" s="4">
        <f>COUNTIFS(Percentuais!$GQ$3:$GQ$27,$A12,Percentuais!$A$3:$A$27,$G$8)</f>
        <v>0</v>
      </c>
      <c r="H12" s="4">
        <f>COUNTIFS(Percentuais!$GQ$3:$GQ$27,$A12,Percentuais!$A$3:$A$27,$H$8)</f>
        <v>0</v>
      </c>
      <c r="I12" s="17"/>
    </row>
    <row r="13" spans="1:9" x14ac:dyDescent="0.2">
      <c r="A13" s="15" t="s">
        <v>52</v>
      </c>
      <c r="B13" s="45">
        <f t="shared" si="0"/>
        <v>0.125</v>
      </c>
      <c r="C13" s="45">
        <f t="shared" si="2"/>
        <v>0</v>
      </c>
      <c r="D13" s="45">
        <f t="shared" si="1"/>
        <v>0.125</v>
      </c>
      <c r="E13" s="4">
        <f>COUNTIFS(Percentuais!$GQ$3:$GQ$27,$A13,Percentuais!$A$3:$A$27,$E$8)</f>
        <v>0</v>
      </c>
      <c r="F13" s="4">
        <f>COUNTIFS(Percentuais!$GQ$3:$GQ$27,$A13,Percentuais!$A$3:$A$27,$F$8)</f>
        <v>0</v>
      </c>
      <c r="G13" s="4">
        <f>COUNTIFS(Percentuais!$GQ$3:$GQ$27,$A13,Percentuais!$A$3:$A$27,$G$8)</f>
        <v>1</v>
      </c>
      <c r="H13" s="4">
        <f>COUNTIFS(Percentuais!$GQ$3:$GQ$27,$A13,Percentuais!$A$3:$A$27,$H$8)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COUNTIFS(Percentuais!$GQ$3:$GQ$27,$A14,Percentuais!$A$3:$A$27,$E$8)</f>
        <v>0</v>
      </c>
      <c r="F14" s="4">
        <f>COUNTIFS(Percentuais!$GQ$3:$GQ$27,$A14,Percentuais!$A$3:$A$27,$F$8)</f>
        <v>0</v>
      </c>
      <c r="G14" s="4">
        <f>COUNTIFS(Percentuais!$GQ$3:$GQ$27,$A14,Percentuais!$A$3:$A$27,$G$8)</f>
        <v>0</v>
      </c>
      <c r="H14" s="4">
        <f>COUNTIFS(Percentuais!$GQ$3:$GQ$27,$A14,Percentuais!$A$3:$A$27,$H$8)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6</v>
      </c>
      <c r="H15" s="29">
        <f t="shared" si="3"/>
        <v>2</v>
      </c>
      <c r="I15" s="30">
        <f>SUM(E15:H15)</f>
        <v>8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15F16-284B-4B9F-866D-48E3154FED7A}">
  <sheetPr codeName="Planilha91"/>
  <dimension ref="A1:I18"/>
  <sheetViews>
    <sheetView view="pageBreakPreview" zoomScale="60" zoomScaleNormal="100" workbookViewId="0">
      <selection activeCell="D33" sqref="D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TEXT(Percentuais!KA1,"0")</f>
        <v>QUESTÃO284</v>
      </c>
    </row>
    <row r="2" spans="1:9" x14ac:dyDescent="0.2">
      <c r="A2" s="55" t="str">
        <f>HLOOKUP(A1,Percentuais!$D$1:$KV$2,2,FALSE)</f>
        <v>Para avaliar o planejamento, a Organização e as ações de Governança Institucional, escolha Sim; para prosseguir, escolha Não: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8.3333333333333329E-2</v>
      </c>
      <c r="C10" s="43">
        <f>$H10/$I$12</f>
        <v>0.16666666666666666</v>
      </c>
      <c r="D10" s="43">
        <f>B10+C10</f>
        <v>0.25</v>
      </c>
      <c r="E10" s="23">
        <f>COUNTIFS(Percentuais!$KA$3:$KA$27,$A10,Percentuais!$A$3:$A$27,$E$9)</f>
        <v>0</v>
      </c>
      <c r="F10" s="23">
        <f>COUNTIFS(Percentuais!$KA$3:$KA$27,$A10,Percentuais!$A$3:$A$27,$F$9)</f>
        <v>0</v>
      </c>
      <c r="G10" s="23">
        <f>COUNTIFS(Percentuais!$KA$3:$KA$27,$A10,Percentuais!$A$3:$A$27,$G$9)</f>
        <v>2</v>
      </c>
      <c r="H10" s="23">
        <f>COUNTIFS(Percentuais!$KA$3:$KA$27,$A10,Percentuais!$A$3:$A$27,$H$9)</f>
        <v>4</v>
      </c>
      <c r="I10" s="24"/>
    </row>
    <row r="11" spans="1:9" x14ac:dyDescent="0.2">
      <c r="A11" s="22" t="s">
        <v>18</v>
      </c>
      <c r="B11" s="43">
        <f>(E11+F11+G11)/$I$12</f>
        <v>0.45833333333333331</v>
      </c>
      <c r="C11" s="43">
        <f>$H11/$I$12</f>
        <v>0.29166666666666669</v>
      </c>
      <c r="D11" s="43">
        <f t="shared" ref="D11" si="0">B11+C11</f>
        <v>0.75</v>
      </c>
      <c r="E11" s="23">
        <f>COUNTIFS(Percentuais!$KA$3:$KA$27,$A11,Percentuais!$A$3:$A$27,$E$9)</f>
        <v>0</v>
      </c>
      <c r="F11" s="23">
        <f>COUNTIFS(Percentuais!$KA$3:$KA$27,$A11,Percentuais!$A$3:$A$27,$F$9)</f>
        <v>0</v>
      </c>
      <c r="G11" s="23">
        <f>COUNTIFS(Percentuais!$KA$3:$KA$27,$A11,Percentuais!$A$3:$A$27,$G$9)</f>
        <v>11</v>
      </c>
      <c r="H11" s="23">
        <f>COUNTIFS(Percentuais!$KA$3:$KA$27,$A11,Percentuais!$A$3:$A$27,$H$9)</f>
        <v>7</v>
      </c>
      <c r="I11" s="25"/>
    </row>
    <row r="12" spans="1:9" x14ac:dyDescent="0.2">
      <c r="A12" s="21"/>
      <c r="B12" s="44">
        <f t="shared" ref="B12:H12" si="1">SUM(B10:B11)</f>
        <v>0.54166666666666663</v>
      </c>
      <c r="C12" s="44">
        <f t="shared" si="1"/>
        <v>0.45833333333333337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13</v>
      </c>
      <c r="H12" s="27">
        <f t="shared" si="1"/>
        <v>11</v>
      </c>
      <c r="I12" s="28">
        <f>SUM(E12:H12)</f>
        <v>24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69916-F59D-4BDC-B548-F86932389F9C}">
  <sheetPr codeName="Planilha94"/>
  <dimension ref="A1:I20"/>
  <sheetViews>
    <sheetView view="pageBreakPreview" zoomScale="50" zoomScaleNormal="90" zoomScaleSheetLayoutView="50" workbookViewId="0">
      <selection activeCell="E41" sqref="E4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TEXT(Percentuais!KB1,"0")</f>
        <v>QUESTÃO285</v>
      </c>
    </row>
    <row r="2" spans="1:9" x14ac:dyDescent="0.2">
      <c r="A2" s="55" t="str">
        <f>HLOOKUP(A1,Percentuais!$D$1:$KT$2,2,FALSE)</f>
        <v>Avalie as ações de Governança Institucional: [Publicação e divulgação de indicadores de desempenho da instituição]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0.16666666666666666</v>
      </c>
      <c r="C9" s="45">
        <f>$H9/$I$15</f>
        <v>0.16666666666666666</v>
      </c>
      <c r="D9" s="45">
        <f>B9+C9</f>
        <v>0.33333333333333331</v>
      </c>
      <c r="E9" s="4">
        <f>COUNTIFS(Percentuais!$KB$3:$KB$27,$A9,Percentuais!$A$3:$A$27,$E$8)</f>
        <v>0</v>
      </c>
      <c r="F9" s="4">
        <f>COUNTIFS(Percentuais!$KB$3:$KB$27,$A9,Percentuais!$A$3:$A$27,$F$8)</f>
        <v>0</v>
      </c>
      <c r="G9" s="4">
        <f>COUNTIFS(Percentuais!$KB$3:$KB$27,$A9,Percentuais!$A$3:$A$27,$G$8)</f>
        <v>1</v>
      </c>
      <c r="H9" s="4">
        <f>COUNTIFS(Percentuais!$KB$3:$KB$27,$A9,Percentuais!$A$3:$A$27,$H$8)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0.16666666666666666</v>
      </c>
      <c r="C10" s="45">
        <f t="shared" ref="C10:C14" si="1">$H10/$I$15</f>
        <v>0.16666666666666666</v>
      </c>
      <c r="D10" s="45">
        <f t="shared" ref="D10:D14" si="2">B10+C10</f>
        <v>0.33333333333333331</v>
      </c>
      <c r="E10" s="4">
        <f>COUNTIFS(Percentuais!$KB$3:$KB$27,$A10,Percentuais!$A$3:$A$27,$E$8)</f>
        <v>0</v>
      </c>
      <c r="F10" s="4">
        <f>COUNTIFS(Percentuais!$KB$3:$KB$27,$A10,Percentuais!$A$3:$A$27,$F$8)</f>
        <v>0</v>
      </c>
      <c r="G10" s="4">
        <f>COUNTIFS(Percentuais!$KB$3:$KB$27,$A10,Percentuais!$A$3:$A$27,$G$8)</f>
        <v>1</v>
      </c>
      <c r="H10" s="4">
        <f>COUNTIFS(Percentuais!$KB$3:$KB$27,$A10,Percentuais!$A$3:$A$27,$H$8)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0.33333333333333331</v>
      </c>
      <c r="D11" s="45">
        <f t="shared" si="2"/>
        <v>0.33333333333333331</v>
      </c>
      <c r="E11" s="4">
        <f>COUNTIFS(Percentuais!$KB$3:$KB$27,$A11,Percentuais!$A$3:$A$27,$E$8)</f>
        <v>0</v>
      </c>
      <c r="F11" s="4">
        <f>COUNTIFS(Percentuais!$KB$3:$KB$27,$A11,Percentuais!$A$3:$A$27,$F$8)</f>
        <v>0</v>
      </c>
      <c r="G11" s="4">
        <f>COUNTIFS(Percentuais!$KB$3:$KB$27,$A11,Percentuais!$A$3:$A$27,$G$8)</f>
        <v>0</v>
      </c>
      <c r="H11" s="4">
        <f>COUNTIFS(Percentuais!$KB$3:$KB$27,$A11,Percentuais!$A$3:$A$27,$H$8)</f>
        <v>2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COUNTIFS(Percentuais!$KB$3:$KB$27,$A12,Percentuais!$A$3:$A$27,$E$8)</f>
        <v>0</v>
      </c>
      <c r="F12" s="4">
        <f>COUNTIFS(Percentuais!$KB$3:$KB$27,$A12,Percentuais!$A$3:$A$27,$F$8)</f>
        <v>0</v>
      </c>
      <c r="G12" s="4">
        <f>COUNTIFS(Percentuais!$KB$3:$KB$27,$A12,Percentuais!$A$3:$A$27,$G$8)</f>
        <v>0</v>
      </c>
      <c r="H12" s="4">
        <f>COUNTIFS(Percentuais!$KB$3:$KB$27,$A12,Percentuais!$A$3:$A$27,$H$8)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COUNTIFS(Percentuais!$KB$3:$KB$27,$A13,Percentuais!$A$3:$A$27,$E$8)</f>
        <v>0</v>
      </c>
      <c r="F13" s="4">
        <f>COUNTIFS(Percentuais!$KB$3:$KB$27,$A13,Percentuais!$A$3:$A$27,$F$8)</f>
        <v>0</v>
      </c>
      <c r="G13" s="4">
        <f>COUNTIFS(Percentuais!$KB$3:$KB$27,$A13,Percentuais!$A$3:$A$27,$G$8)</f>
        <v>0</v>
      </c>
      <c r="H13" s="4">
        <f>COUNTIFS(Percentuais!$KB$3:$KB$27,$A13,Percentuais!$A$3:$A$27,$H$8)</f>
        <v>0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COUNTIFS(Percentuais!$KB$3:$KB$27,$A14,Percentuais!$A$3:$A$27,$E$8)</f>
        <v>0</v>
      </c>
      <c r="F14" s="4">
        <f>COUNTIFS(Percentuais!$KB$3:$KB$27,$A14,Percentuais!$A$3:$A$27,$F$8)</f>
        <v>0</v>
      </c>
      <c r="G14" s="4">
        <f>COUNTIFS(Percentuais!$KB$3:$KB$27,$A14,Percentuais!$A$3:$A$27,$G$8)</f>
        <v>0</v>
      </c>
      <c r="H14" s="4">
        <f>COUNTIFS(Percentuais!$KB$3:$KB$27,$A14,Percentuais!$A$3:$A$27,$H$8)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2</v>
      </c>
      <c r="H15" s="29">
        <f>SUM(H9:H14)</f>
        <v>4</v>
      </c>
      <c r="I15" s="30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516E6-1B07-4DC0-93E8-D19257C1E03D}">
  <sheetPr codeName="Planilha95"/>
  <dimension ref="A1:I20"/>
  <sheetViews>
    <sheetView zoomScale="40" zoomScaleNormal="40" zoomScaleSheetLayoutView="100" workbookViewId="0">
      <selection activeCell="AR28" sqref="AR2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TEXT(Percentuais!KC1,"0")</f>
        <v>QUESTÃO286</v>
      </c>
    </row>
    <row r="2" spans="1:9" x14ac:dyDescent="0.2">
      <c r="A2" s="55" t="str">
        <f>HLOOKUP(A1,Percentuais!$D$1:$KT$2,2,FALSE)</f>
        <v>Avalie as ações de Governança Institucional: [Políticas de mapeamento de processos (melhoria continua dos processos administrativos, fluxos de trabalho e revisão de procedimentos da UFPR)]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0.16666666666666666</v>
      </c>
      <c r="C9" s="45">
        <f>$H9/$I$15</f>
        <v>0.16666666666666666</v>
      </c>
      <c r="D9" s="45">
        <f>B9+C9</f>
        <v>0.33333333333333331</v>
      </c>
      <c r="E9" s="4">
        <f>COUNTIFS(Percentuais!$KC$3:$KC$27,$A9,Percentuais!$A$3:$A$27,$E$8)</f>
        <v>0</v>
      </c>
      <c r="F9" s="4">
        <f>COUNTIFS(Percentuais!$KC$3:$KC$27,$A9,Percentuais!$A$3:$A$27,$F$8)</f>
        <v>0</v>
      </c>
      <c r="G9" s="4">
        <f>COUNTIFS(Percentuais!$KC$3:$KC$27,$A9,Percentuais!$A$3:$A$27,$G$8)</f>
        <v>1</v>
      </c>
      <c r="H9" s="4">
        <f>COUNTIFS(Percentuais!$KC$3:$KC$27,$A9,Percentuais!$A$3:$A$27,$H$8)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</v>
      </c>
      <c r="D10" s="45">
        <f t="shared" ref="D10:D14" si="2">B10+C10</f>
        <v>0</v>
      </c>
      <c r="E10" s="4">
        <f>COUNTIFS(Percentuais!$KC$3:$KC$27,$A10,Percentuais!$A$3:$A$27,$E$8)</f>
        <v>0</v>
      </c>
      <c r="F10" s="4">
        <f>COUNTIFS(Percentuais!$KC$3:$KC$27,$A10,Percentuais!$A$3:$A$27,$F$8)</f>
        <v>0</v>
      </c>
      <c r="G10" s="4">
        <f>COUNTIFS(Percentuais!$KC$3:$KC$27,$A10,Percentuais!$A$3:$A$27,$G$8)</f>
        <v>0</v>
      </c>
      <c r="H10" s="4">
        <f>COUNTIFS(Percentuais!$KC$3:$KC$27,$A10,Percentuais!$A$3:$A$27,$H$8)</f>
        <v>0</v>
      </c>
      <c r="I10" s="19"/>
    </row>
    <row r="11" spans="1:9" x14ac:dyDescent="0.2">
      <c r="A11" s="15" t="s">
        <v>1</v>
      </c>
      <c r="B11" s="45">
        <f t="shared" si="0"/>
        <v>0.16666666666666666</v>
      </c>
      <c r="C11" s="45">
        <f t="shared" si="1"/>
        <v>0.16666666666666666</v>
      </c>
      <c r="D11" s="45">
        <f t="shared" si="2"/>
        <v>0.33333333333333331</v>
      </c>
      <c r="E11" s="4">
        <f>COUNTIFS(Percentuais!$KC$3:$KC$27,$A11,Percentuais!$A$3:$A$27,$E$8)</f>
        <v>0</v>
      </c>
      <c r="F11" s="4">
        <f>COUNTIFS(Percentuais!$KC$3:$KC$27,$A11,Percentuais!$A$3:$A$27,$F$8)</f>
        <v>0</v>
      </c>
      <c r="G11" s="4">
        <f>COUNTIFS(Percentuais!$KC$3:$KC$27,$A11,Percentuais!$A$3:$A$27,$G$8)</f>
        <v>1</v>
      </c>
      <c r="H11" s="4">
        <f>COUNTIFS(Percentuais!$KC$3:$KC$27,$A11,Percentuais!$A$3:$A$27,$H$8)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0.33333333333333331</v>
      </c>
      <c r="D12" s="45">
        <f t="shared" si="2"/>
        <v>0.33333333333333331</v>
      </c>
      <c r="E12" s="4">
        <f>COUNTIFS(Percentuais!$KC$3:$KC$27,$A12,Percentuais!$A$3:$A$27,$E$8)</f>
        <v>0</v>
      </c>
      <c r="F12" s="4">
        <f>COUNTIFS(Percentuais!$KC$3:$KC$27,$A12,Percentuais!$A$3:$A$27,$F$8)</f>
        <v>0</v>
      </c>
      <c r="G12" s="4">
        <f>COUNTIFS(Percentuais!$KC$3:$KC$27,$A12,Percentuais!$A$3:$A$27,$G$8)</f>
        <v>0</v>
      </c>
      <c r="H12" s="4">
        <f>COUNTIFS(Percentuais!$KC$3:$KC$27,$A12,Percentuais!$A$3:$A$27,$H$8)</f>
        <v>2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COUNTIFS(Percentuais!$KC$3:$KC$27,$A13,Percentuais!$A$3:$A$27,$E$8)</f>
        <v>0</v>
      </c>
      <c r="F13" s="4">
        <f>COUNTIFS(Percentuais!$KC$3:$KC$27,$A13,Percentuais!$A$3:$A$27,$F$8)</f>
        <v>0</v>
      </c>
      <c r="G13" s="4">
        <f>COUNTIFS(Percentuais!$KC$3:$KC$27,$A13,Percentuais!$A$3:$A$27,$G$8)</f>
        <v>0</v>
      </c>
      <c r="H13" s="4">
        <f>COUNTIFS(Percentuais!$KC$3:$KC$27,$A13,Percentuais!$A$3:$A$27,$H$8)</f>
        <v>0</v>
      </c>
      <c r="I13" s="17"/>
    </row>
    <row r="14" spans="1:9" x14ac:dyDescent="0.2">
      <c r="A14" s="1" t="s">
        <v>54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COUNTIFS(Percentuais!$KC$3:$KC$27,$A14,Percentuais!$A$3:$A$27,$E$8)</f>
        <v>0</v>
      </c>
      <c r="F14" s="4">
        <f>COUNTIFS(Percentuais!$KC$3:$KC$27,$A14,Percentuais!$A$3:$A$27,$F$8)</f>
        <v>0</v>
      </c>
      <c r="G14" s="4">
        <f>COUNTIFS(Percentuais!$KC$3:$KC$27,$A14,Percentuais!$A$3:$A$27,$G$8)</f>
        <v>0</v>
      </c>
      <c r="H14" s="4">
        <f>COUNTIFS(Percentuais!$KC$3:$KC$27,$A14,Percentuais!$A$3:$A$27,$H$8)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2</v>
      </c>
      <c r="H15" s="29">
        <f>SUM(H9:H14)</f>
        <v>4</v>
      </c>
      <c r="I15" s="30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0EAF5-915B-4306-A0D4-0A494FAFB564}">
  <sheetPr codeName="Planilha96"/>
  <dimension ref="A1:I20"/>
  <sheetViews>
    <sheetView zoomScale="50" zoomScaleNormal="50" zoomScaleSheetLayoutView="100" workbookViewId="0">
      <selection activeCell="AJ40" sqref="AJ4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TEXT(Percentuais!KD1,"0")</f>
        <v>QUESTÃO287</v>
      </c>
    </row>
    <row r="2" spans="1:9" x14ac:dyDescent="0.2">
      <c r="A2" s="55" t="str">
        <f>HLOOKUP(A1,Percentuais!$D$1:$KT$2,2,FALSE)</f>
        <v>Avalie as ações de Governança Institucional: [Revisão do organograma do Setor, da Pró-Reitoria, da Superintendência, do Campus ou da unidade equivalente para atender aos preceitos de desburocratização dos procedimentos de trabalho]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0.33333333333333331</v>
      </c>
      <c r="C9" s="45">
        <f>$H9/$I$15</f>
        <v>0.16666666666666666</v>
      </c>
      <c r="D9" s="45">
        <f>B9+C9</f>
        <v>0.5</v>
      </c>
      <c r="E9" s="4">
        <f>COUNTIFS(Percentuais!$KD$3:$KD$27,$A9,Percentuais!$A$3:$A$27,$E$8)</f>
        <v>0</v>
      </c>
      <c r="F9" s="4">
        <f>COUNTIFS(Percentuais!$KD$3:$KD$27,$A9,Percentuais!$A$3:$A$27,$F$8)</f>
        <v>0</v>
      </c>
      <c r="G9" s="4">
        <f>COUNTIFS(Percentuais!$KD$3:$KD$27,$A9,Percentuais!$A$3:$A$27,$G$8)</f>
        <v>2</v>
      </c>
      <c r="H9" s="4">
        <f>COUNTIFS(Percentuais!$KD$3:$KD$27,$A9,Percentuais!$A$3:$A$27,$H$8)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</v>
      </c>
      <c r="D10" s="45">
        <f t="shared" ref="D10:D14" si="2">B10+C10</f>
        <v>0</v>
      </c>
      <c r="E10" s="4">
        <f>COUNTIFS(Percentuais!$KD$3:$KD$27,$A10,Percentuais!$A$3:$A$27,$E$8)</f>
        <v>0</v>
      </c>
      <c r="F10" s="4">
        <f>COUNTIFS(Percentuais!$KD$3:$KD$27,$A10,Percentuais!$A$3:$A$27,$F$8)</f>
        <v>0</v>
      </c>
      <c r="G10" s="4">
        <f>COUNTIFS(Percentuais!$KD$3:$KD$27,$A10,Percentuais!$A$3:$A$27,$G$8)</f>
        <v>0</v>
      </c>
      <c r="H10" s="4">
        <f>COUNTIFS(Percentuais!$KD$3:$KD$27,$A10,Percentuais!$A$3:$A$27,$H$8)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0.33333333333333331</v>
      </c>
      <c r="D11" s="45">
        <f t="shared" si="2"/>
        <v>0.33333333333333331</v>
      </c>
      <c r="E11" s="4">
        <f>COUNTIFS(Percentuais!$KD$3:$KD$27,$A11,Percentuais!$A$3:$A$27,$E$8)</f>
        <v>0</v>
      </c>
      <c r="F11" s="4">
        <f>COUNTIFS(Percentuais!$KD$3:$KD$27,$A11,Percentuais!$A$3:$A$27,$F$8)</f>
        <v>0</v>
      </c>
      <c r="G11" s="4">
        <f>COUNTIFS(Percentuais!$KD$3:$KD$27,$A11,Percentuais!$A$3:$A$27,$G$8)</f>
        <v>0</v>
      </c>
      <c r="H11" s="4">
        <f>COUNTIFS(Percentuais!$KD$3:$KD$27,$A11,Percentuais!$A$3:$A$27,$H$8)</f>
        <v>2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0.16666666666666666</v>
      </c>
      <c r="D12" s="45">
        <f t="shared" si="2"/>
        <v>0.16666666666666666</v>
      </c>
      <c r="E12" s="4">
        <f>COUNTIFS(Percentuais!$KD$3:$KD$27,$A12,Percentuais!$A$3:$A$27,$E$8)</f>
        <v>0</v>
      </c>
      <c r="F12" s="4">
        <f>COUNTIFS(Percentuais!$KD$3:$KD$27,$A12,Percentuais!$A$3:$A$27,$F$8)</f>
        <v>0</v>
      </c>
      <c r="G12" s="4">
        <f>COUNTIFS(Percentuais!$KD$3:$KD$27,$A12,Percentuais!$A$3:$A$27,$G$8)</f>
        <v>0</v>
      </c>
      <c r="H12" s="4">
        <f>COUNTIFS(Percentuais!$KD$3:$KD$27,$A12,Percentuais!$A$3:$A$27,$H$8)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COUNTIFS(Percentuais!$KD$3:$KD$27,$A13,Percentuais!$A$3:$A$27,$E$8)</f>
        <v>0</v>
      </c>
      <c r="F13" s="4">
        <f>COUNTIFS(Percentuais!$KD$3:$KD$27,$A13,Percentuais!$A$3:$A$27,$F$8)</f>
        <v>0</v>
      </c>
      <c r="G13" s="4">
        <f>COUNTIFS(Percentuais!$KD$3:$KD$27,$A13,Percentuais!$A$3:$A$27,$G$8)</f>
        <v>0</v>
      </c>
      <c r="H13" s="4">
        <f>COUNTIFS(Percentuais!$KD$3:$KD$27,$A13,Percentuais!$A$3:$A$27,$H$8)</f>
        <v>0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COUNTIFS(Percentuais!$KD$3:$KD$27,$A14,Percentuais!$A$3:$A$27,$E$8)</f>
        <v>0</v>
      </c>
      <c r="F14" s="4">
        <f>COUNTIFS(Percentuais!$KD$3:$KD$27,$A14,Percentuais!$A$3:$A$27,$F$8)</f>
        <v>0</v>
      </c>
      <c r="G14" s="4">
        <f>COUNTIFS(Percentuais!$KD$3:$KD$27,$A14,Percentuais!$A$3:$A$27,$G$8)</f>
        <v>0</v>
      </c>
      <c r="H14" s="4">
        <f>COUNTIFS(Percentuais!$KD$3:$KD$27,$A14,Percentuais!$A$3:$A$27,$H$8)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2</v>
      </c>
      <c r="H15" s="29">
        <f>SUM(H9:H14)</f>
        <v>4</v>
      </c>
      <c r="I15" s="30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87AEE-BCE7-4855-B506-CF4AAD08B1CF}">
  <sheetPr codeName="Planilha97"/>
  <dimension ref="A1:I20"/>
  <sheetViews>
    <sheetView zoomScale="50" zoomScaleNormal="50" zoomScaleSheetLayoutView="100" workbookViewId="0">
      <selection activeCell="AJ11" sqref="AJ1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TEXT(Percentuais!KE1,"0")</f>
        <v>QUESTÃO288</v>
      </c>
    </row>
    <row r="2" spans="1:9" x14ac:dyDescent="0.2">
      <c r="A2" s="55" t="str">
        <f>HLOOKUP(A1,Percentuais!$D$1:$KT$2,2,FALSE)</f>
        <v>Avalie as ações de Governança Institucional: [divulgação e orientação sobre a Políticas de Governança Institucional]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0.16666666666666666</v>
      </c>
      <c r="C9" s="45">
        <f>$H9/$I$15</f>
        <v>0.16666666666666666</v>
      </c>
      <c r="D9" s="45">
        <f>B9+C9</f>
        <v>0.33333333333333331</v>
      </c>
      <c r="E9" s="4">
        <f>COUNTIFS(Percentuais!$KE$3:$KE$27,$A9,Percentuais!$A$3:$A$27,$E$8)</f>
        <v>0</v>
      </c>
      <c r="F9" s="4">
        <f>COUNTIFS(Percentuais!$KE$3:$KE$27,$A9,Percentuais!$A$3:$A$27,$F$8)</f>
        <v>0</v>
      </c>
      <c r="G9" s="4">
        <f>COUNTIFS(Percentuais!$KE$3:$KE$27,$A9,Percentuais!$A$3:$A$27,$G$8)</f>
        <v>1</v>
      </c>
      <c r="H9" s="4">
        <f>COUNTIFS(Percentuais!$KE$3:$KE$27,$A9,Percentuais!$A$3:$A$27,$H$8)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</v>
      </c>
      <c r="D10" s="45">
        <f t="shared" ref="D10:D14" si="2">B10+C10</f>
        <v>0</v>
      </c>
      <c r="E10" s="4">
        <f>COUNTIFS(Percentuais!$KE$3:$KE$27,$A10,Percentuais!$A$3:$A$27,$E$8)</f>
        <v>0</v>
      </c>
      <c r="F10" s="4">
        <f>COUNTIFS(Percentuais!$KE$3:$KE$27,$A10,Percentuais!$A$3:$A$27,$F$8)</f>
        <v>0</v>
      </c>
      <c r="G10" s="4">
        <f>COUNTIFS(Percentuais!$KE$3:$KE$27,$A10,Percentuais!$A$3:$A$27,$G$8)</f>
        <v>0</v>
      </c>
      <c r="H10" s="4">
        <f>COUNTIFS(Percentuais!$KE$3:$KE$27,$A10,Percentuais!$A$3:$A$27,$H$8)</f>
        <v>0</v>
      </c>
      <c r="I10" s="19"/>
    </row>
    <row r="11" spans="1:9" x14ac:dyDescent="0.2">
      <c r="A11" s="15" t="s">
        <v>1</v>
      </c>
      <c r="B11" s="45">
        <f t="shared" si="0"/>
        <v>0.16666666666666666</v>
      </c>
      <c r="C11" s="45">
        <f t="shared" si="1"/>
        <v>0.33333333333333331</v>
      </c>
      <c r="D11" s="45">
        <f t="shared" si="2"/>
        <v>0.5</v>
      </c>
      <c r="E11" s="4">
        <f>COUNTIFS(Percentuais!$KE$3:$KE$27,$A11,Percentuais!$A$3:$A$27,$E$8)</f>
        <v>0</v>
      </c>
      <c r="F11" s="4">
        <f>COUNTIFS(Percentuais!$KE$3:$KE$27,$A11,Percentuais!$A$3:$A$27,$F$8)</f>
        <v>0</v>
      </c>
      <c r="G11" s="4">
        <f>COUNTIFS(Percentuais!$KE$3:$KE$27,$A11,Percentuais!$A$3:$A$27,$G$8)</f>
        <v>1</v>
      </c>
      <c r="H11" s="4">
        <f>COUNTIFS(Percentuais!$KE$3:$KE$27,$A11,Percentuais!$A$3:$A$27,$H$8)</f>
        <v>2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0.16666666666666666</v>
      </c>
      <c r="D12" s="45">
        <f t="shared" si="2"/>
        <v>0.16666666666666666</v>
      </c>
      <c r="E12" s="4">
        <f>COUNTIFS(Percentuais!$KE$3:$KE$27,$A12,Percentuais!$A$3:$A$27,$E$8)</f>
        <v>0</v>
      </c>
      <c r="F12" s="4">
        <f>COUNTIFS(Percentuais!$KE$3:$KE$27,$A12,Percentuais!$A$3:$A$27,$F$8)</f>
        <v>0</v>
      </c>
      <c r="G12" s="4">
        <f>COUNTIFS(Percentuais!$KE$3:$KE$27,$A12,Percentuais!$A$3:$A$27,$G$8)</f>
        <v>0</v>
      </c>
      <c r="H12" s="4">
        <f>COUNTIFS(Percentuais!$KE$3:$KE$27,$A12,Percentuais!$A$3:$A$27,$H$8)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COUNTIFS(Percentuais!$KE$3:$KE$27,$A13,Percentuais!$A$3:$A$27,$E$8)</f>
        <v>0</v>
      </c>
      <c r="F13" s="4">
        <f>COUNTIFS(Percentuais!$KE$3:$KE$27,$A13,Percentuais!$A$3:$A$27,$F$8)</f>
        <v>0</v>
      </c>
      <c r="G13" s="4">
        <f>COUNTIFS(Percentuais!$KE$3:$KE$27,$A13,Percentuais!$A$3:$A$27,$G$8)</f>
        <v>0</v>
      </c>
      <c r="H13" s="4">
        <f>COUNTIFS(Percentuais!$KE$3:$KE$27,$A13,Percentuais!$A$3:$A$27,$H$8)</f>
        <v>0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COUNTIFS(Percentuais!$KE$3:$KE$27,$A14,Percentuais!$A$3:$A$27,$E$8)</f>
        <v>0</v>
      </c>
      <c r="F14" s="4">
        <f>COUNTIFS(Percentuais!$KE$3:$KE$27,$A14,Percentuais!$A$3:$A$27,$F$8)</f>
        <v>0</v>
      </c>
      <c r="G14" s="4">
        <f>COUNTIFS(Percentuais!$KE$3:$KE$27,$A14,Percentuais!$A$3:$A$27,$G$8)</f>
        <v>0</v>
      </c>
      <c r="H14" s="4">
        <f>COUNTIFS(Percentuais!$KE$3:$KE$27,$A14,Percentuais!$A$3:$A$27,$H$8)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2</v>
      </c>
      <c r="H15" s="29">
        <f>SUM(H9:H14)</f>
        <v>4</v>
      </c>
      <c r="I15" s="30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0F393-64DE-4B9D-8AD2-0650FF3B7AA1}">
  <sheetPr codeName="Planilha98"/>
  <dimension ref="A1:I20"/>
  <sheetViews>
    <sheetView zoomScale="50" zoomScaleNormal="50" zoomScaleSheetLayoutView="100" workbookViewId="0">
      <selection activeCell="AH32" sqref="AH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TEXT(Percentuais!KF1,"0")</f>
        <v>QUESTÃO289</v>
      </c>
    </row>
    <row r="2" spans="1:9" x14ac:dyDescent="0.2">
      <c r="A2" s="55" t="str">
        <f>HLOOKUP(A1,Percentuais!$D$1:$KT$2,2,FALSE)</f>
        <v>Por favor, avalie o planejamento e a qualidade dos serviços terceirizados: [Planejamento da força de trabalho terceirizada na UFPR]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4.3478260869565216E-2</v>
      </c>
      <c r="C9" s="45">
        <f>$H9/$I$15</f>
        <v>0</v>
      </c>
      <c r="D9" s="45">
        <f>B9+C9</f>
        <v>4.3478260869565216E-2</v>
      </c>
      <c r="E9" s="4">
        <f>COUNTIFS(Percentuais!$KF$3:$KF$27,$A9,Percentuais!$A$3:$A$27,$E$8)</f>
        <v>0</v>
      </c>
      <c r="F9" s="4">
        <f>COUNTIFS(Percentuais!$KF$3:$KF$27,$A9,Percentuais!$A$3:$A$27,$F$8)</f>
        <v>0</v>
      </c>
      <c r="G9" s="4">
        <f>COUNTIFS(Percentuais!$KF$3:$KF$27,$A9,Percentuais!$A$3:$A$27,$G$8)</f>
        <v>1</v>
      </c>
      <c r="H9" s="4">
        <f>COUNTIFS(Percentuais!$KF$3:$KF$27,$A9,Percentuais!$A$3:$A$27,$H$8)</f>
        <v>0</v>
      </c>
      <c r="I9" s="18"/>
    </row>
    <row r="10" spans="1:9" x14ac:dyDescent="0.2">
      <c r="A10" s="15" t="s">
        <v>3</v>
      </c>
      <c r="B10" s="45">
        <f t="shared" ref="B10:B13" si="0">($G10+$F10+$E10)/$I$15</f>
        <v>0.13043478260869565</v>
      </c>
      <c r="C10" s="45">
        <f t="shared" ref="C10:C14" si="1">$H10/$I$15</f>
        <v>0.21739130434782608</v>
      </c>
      <c r="D10" s="45">
        <f t="shared" ref="D10:D14" si="2">B10+C10</f>
        <v>0.34782608695652173</v>
      </c>
      <c r="E10" s="4">
        <f>COUNTIFS(Percentuais!$KF$3:$KF$27,$A10,Percentuais!$A$3:$A$27,$E$8)</f>
        <v>0</v>
      </c>
      <c r="F10" s="4">
        <f>COUNTIFS(Percentuais!$KF$3:$KF$27,$A10,Percentuais!$A$3:$A$27,$F$8)</f>
        <v>0</v>
      </c>
      <c r="G10" s="4">
        <f>COUNTIFS(Percentuais!$KF$3:$KF$27,$A10,Percentuais!$A$3:$A$27,$G$8)</f>
        <v>3</v>
      </c>
      <c r="H10" s="4">
        <f>COUNTIFS(Percentuais!$KF$3:$KF$27,$A10,Percentuais!$A$3:$A$27,$H$8)</f>
        <v>5</v>
      </c>
      <c r="I10" s="19"/>
    </row>
    <row r="11" spans="1:9" x14ac:dyDescent="0.2">
      <c r="A11" s="15" t="s">
        <v>1</v>
      </c>
      <c r="B11" s="45">
        <f t="shared" si="0"/>
        <v>0.13043478260869565</v>
      </c>
      <c r="C11" s="45">
        <f t="shared" si="1"/>
        <v>0.17391304347826086</v>
      </c>
      <c r="D11" s="45">
        <f t="shared" si="2"/>
        <v>0.30434782608695654</v>
      </c>
      <c r="E11" s="4">
        <f>COUNTIFS(Percentuais!$KF$3:$KF$27,$A11,Percentuais!$A$3:$A$27,$E$8)</f>
        <v>0</v>
      </c>
      <c r="F11" s="4">
        <f>COUNTIFS(Percentuais!$KF$3:$KF$27,$A11,Percentuais!$A$3:$A$27,$F$8)</f>
        <v>0</v>
      </c>
      <c r="G11" s="4">
        <f>COUNTIFS(Percentuais!$KF$3:$KF$27,$A11,Percentuais!$A$3:$A$27,$G$8)</f>
        <v>3</v>
      </c>
      <c r="H11" s="4">
        <f>COUNTIFS(Percentuais!$KF$3:$KF$27,$A11,Percentuais!$A$3:$A$27,$H$8)</f>
        <v>4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4.3478260869565216E-2</v>
      </c>
      <c r="D12" s="45">
        <f t="shared" si="2"/>
        <v>4.3478260869565216E-2</v>
      </c>
      <c r="E12" s="4">
        <f>COUNTIFS(Percentuais!$KF$3:$KF$27,$A12,Percentuais!$A$3:$A$27,$E$8)</f>
        <v>0</v>
      </c>
      <c r="F12" s="4">
        <f>COUNTIFS(Percentuais!$KF$3:$KF$27,$A12,Percentuais!$A$3:$A$27,$F$8)</f>
        <v>0</v>
      </c>
      <c r="G12" s="4">
        <f>COUNTIFS(Percentuais!$KF$3:$KF$27,$A12,Percentuais!$A$3:$A$27,$G$8)</f>
        <v>0</v>
      </c>
      <c r="H12" s="4">
        <f>COUNTIFS(Percentuais!$KF$3:$KF$27,$A12,Percentuais!$A$3:$A$27,$H$8)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COUNTIFS(Percentuais!$KF$3:$KF$27,$A13,Percentuais!$A$3:$A$27,$E$8)</f>
        <v>0</v>
      </c>
      <c r="F13" s="4">
        <f>COUNTIFS(Percentuais!$KF$3:$KF$27,$A13,Percentuais!$A$3:$A$27,$F$8)</f>
        <v>0</v>
      </c>
      <c r="G13" s="4">
        <f>COUNTIFS(Percentuais!$KF$3:$KF$27,$A13,Percentuais!$A$3:$A$27,$G$8)</f>
        <v>0</v>
      </c>
      <c r="H13" s="4">
        <f>COUNTIFS(Percentuais!$KF$3:$KF$27,$A13,Percentuais!$A$3:$A$27,$H$8)</f>
        <v>0</v>
      </c>
      <c r="I13" s="17"/>
    </row>
    <row r="14" spans="1:9" x14ac:dyDescent="0.2">
      <c r="A14" s="15" t="s">
        <v>54</v>
      </c>
      <c r="B14" s="45">
        <f>($G14+$F14+$E14)/$I$15</f>
        <v>0.21739130434782608</v>
      </c>
      <c r="C14" s="45">
        <f t="shared" si="1"/>
        <v>4.3478260869565216E-2</v>
      </c>
      <c r="D14" s="45">
        <f t="shared" si="2"/>
        <v>0.2608695652173913</v>
      </c>
      <c r="E14" s="4">
        <f>COUNTIFS(Percentuais!$KF$3:$KF$27,$A14,Percentuais!$A$3:$A$27,$E$8)</f>
        <v>0</v>
      </c>
      <c r="F14" s="4">
        <f>COUNTIFS(Percentuais!$KF$3:$KF$27,$A14,Percentuais!$A$3:$A$27,$F$8)</f>
        <v>0</v>
      </c>
      <c r="G14" s="4">
        <f>COUNTIFS(Percentuais!$KF$3:$KF$27,$A14,Percentuais!$A$3:$A$27,$G$8)</f>
        <v>5</v>
      </c>
      <c r="H14" s="4">
        <f>COUNTIFS(Percentuais!$KF$3:$KF$27,$A14,Percentuais!$A$3:$A$27,$H$8)</f>
        <v>1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12</v>
      </c>
      <c r="H15" s="29">
        <f>SUM(H9:H14)</f>
        <v>11</v>
      </c>
      <c r="I15" s="30">
        <f>SUM(E15:H15)</f>
        <v>23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4D5D1-AB9E-47C3-B06C-5D14C05B8243}">
  <sheetPr codeName="Planilha100"/>
  <dimension ref="A1:I20"/>
  <sheetViews>
    <sheetView zoomScale="40" zoomScaleNormal="40" zoomScaleSheetLayoutView="40" workbookViewId="0">
      <selection activeCell="AS31" sqref="AS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TEXT(Percentuais!KG1,"0")</f>
        <v>QUESTÃO290</v>
      </c>
    </row>
    <row r="2" spans="1:9" x14ac:dyDescent="0.2">
      <c r="A2" s="55" t="str">
        <f>HLOOKUP(A1,Percentuais!$D$1:$KT$2,2,FALSE)</f>
        <v>Por favor, avalie o planejamento e a qualidade dos serviços terceirizados: [Transparência na gestão e no planejamento da força de trabalho terceirizada na UFPR]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8.3333333333333329E-2</v>
      </c>
      <c r="C9" s="45">
        <f>$H9/$I$15</f>
        <v>0</v>
      </c>
      <c r="D9" s="45">
        <f>B9+C9</f>
        <v>8.3333333333333329E-2</v>
      </c>
      <c r="E9" s="4">
        <f>COUNTIFS(Percentuais!$KG$3:$KG$27,$A9,Percentuais!$A$3:$A$27,$E$8)</f>
        <v>0</v>
      </c>
      <c r="F9" s="4">
        <f>COUNTIFS(Percentuais!$KG$3:$KG$27,$A9,Percentuais!$A$3:$A$27,$F$8)</f>
        <v>0</v>
      </c>
      <c r="G9" s="4">
        <f>COUNTIFS(Percentuais!$KG$3:$KG$27,$A9,Percentuais!$A$3:$A$27,$G$8)</f>
        <v>2</v>
      </c>
      <c r="H9" s="4">
        <f>COUNTIFS(Percentuais!$KG$3:$KG$27,$A9,Percentuais!$A$3:$A$27,$H$8)</f>
        <v>0</v>
      </c>
      <c r="I9" s="18"/>
    </row>
    <row r="10" spans="1:9" x14ac:dyDescent="0.2">
      <c r="A10" s="15" t="s">
        <v>3</v>
      </c>
      <c r="B10" s="45">
        <f t="shared" ref="B10:B13" si="0">($G10+$F10+$E10)/$I$15</f>
        <v>4.1666666666666664E-2</v>
      </c>
      <c r="C10" s="45">
        <f t="shared" ref="C10:C14" si="1">$H10/$I$15</f>
        <v>0.25</v>
      </c>
      <c r="D10" s="45">
        <f t="shared" ref="D10:D14" si="2">B10+C10</f>
        <v>0.29166666666666669</v>
      </c>
      <c r="E10" s="4">
        <f>COUNTIFS(Percentuais!$KG$3:$KG$27,$A10,Percentuais!$A$3:$A$27,$E$8)</f>
        <v>0</v>
      </c>
      <c r="F10" s="4">
        <f>COUNTIFS(Percentuais!$KG$3:$KG$27,$A10,Percentuais!$A$3:$A$27,$F$8)</f>
        <v>0</v>
      </c>
      <c r="G10" s="4">
        <f>COUNTIFS(Percentuais!$KG$3:$KG$27,$A10,Percentuais!$A$3:$A$27,$G$8)</f>
        <v>1</v>
      </c>
      <c r="H10" s="4">
        <f>COUNTIFS(Percentuais!$KG$3:$KG$27,$A10,Percentuais!$A$3:$A$27,$H$8)</f>
        <v>6</v>
      </c>
      <c r="I10" s="19"/>
    </row>
    <row r="11" spans="1:9" x14ac:dyDescent="0.2">
      <c r="A11" s="15" t="s">
        <v>1</v>
      </c>
      <c r="B11" s="45">
        <f t="shared" si="0"/>
        <v>0.20833333333333334</v>
      </c>
      <c r="C11" s="45">
        <f t="shared" si="1"/>
        <v>0.125</v>
      </c>
      <c r="D11" s="45">
        <f t="shared" si="2"/>
        <v>0.33333333333333337</v>
      </c>
      <c r="E11" s="4">
        <f>COUNTIFS(Percentuais!$KG$3:$KG$27,$A11,Percentuais!$A$3:$A$27,$E$8)</f>
        <v>0</v>
      </c>
      <c r="F11" s="4">
        <f>COUNTIFS(Percentuais!$KG$3:$KG$27,$A11,Percentuais!$A$3:$A$27,$F$8)</f>
        <v>0</v>
      </c>
      <c r="G11" s="4">
        <f>COUNTIFS(Percentuais!$KG$3:$KG$27,$A11,Percentuais!$A$3:$A$27,$G$8)</f>
        <v>5</v>
      </c>
      <c r="H11" s="4">
        <f>COUNTIFS(Percentuais!$KG$3:$KG$27,$A11,Percentuais!$A$3:$A$27,$H$8)</f>
        <v>3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4.1666666666666664E-2</v>
      </c>
      <c r="D12" s="45">
        <f t="shared" si="2"/>
        <v>4.1666666666666664E-2</v>
      </c>
      <c r="E12" s="4">
        <f>COUNTIFS(Percentuais!$KG$3:$KG$27,$A12,Percentuais!$A$3:$A$27,$E$8)</f>
        <v>0</v>
      </c>
      <c r="F12" s="4">
        <f>COUNTIFS(Percentuais!$KG$3:$KG$27,$A12,Percentuais!$A$3:$A$27,$F$8)</f>
        <v>0</v>
      </c>
      <c r="G12" s="4">
        <f>COUNTIFS(Percentuais!$KG$3:$KG$27,$A12,Percentuais!$A$3:$A$27,$G$8)</f>
        <v>0</v>
      </c>
      <c r="H12" s="4">
        <f>COUNTIFS(Percentuais!$KG$3:$KG$27,$A12,Percentuais!$A$3:$A$27,$H$8)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COUNTIFS(Percentuais!$KG$3:$KG$27,$A13,Percentuais!$A$3:$A$27,$E$8)</f>
        <v>0</v>
      </c>
      <c r="F13" s="4">
        <f>COUNTIFS(Percentuais!$KG$3:$KG$27,$A13,Percentuais!$A$3:$A$27,$F$8)</f>
        <v>0</v>
      </c>
      <c r="G13" s="4">
        <f>COUNTIFS(Percentuais!$KG$3:$KG$27,$A13,Percentuais!$A$3:$A$27,$G$8)</f>
        <v>0</v>
      </c>
      <c r="H13" s="4">
        <f>COUNTIFS(Percentuais!$KG$3:$KG$27,$A13,Percentuais!$A$3:$A$27,$H$8)</f>
        <v>0</v>
      </c>
      <c r="I13" s="17"/>
    </row>
    <row r="14" spans="1:9" x14ac:dyDescent="0.2">
      <c r="A14" s="15" t="s">
        <v>54</v>
      </c>
      <c r="B14" s="45">
        <f>($G14+$F14+$E14)/$I$15</f>
        <v>0.16666666666666666</v>
      </c>
      <c r="C14" s="45">
        <f t="shared" si="1"/>
        <v>8.3333333333333329E-2</v>
      </c>
      <c r="D14" s="45">
        <f t="shared" si="2"/>
        <v>0.25</v>
      </c>
      <c r="E14" s="4">
        <f>COUNTIFS(Percentuais!$KG$3:$KG$27,$A14,Percentuais!$A$3:$A$27,$E$8)</f>
        <v>0</v>
      </c>
      <c r="F14" s="4">
        <f>COUNTIFS(Percentuais!$KG$3:$KG$27,$A14,Percentuais!$A$3:$A$27,$F$8)</f>
        <v>0</v>
      </c>
      <c r="G14" s="4">
        <f>COUNTIFS(Percentuais!$KG$3:$KG$27,$A14,Percentuais!$A$3:$A$27,$G$8)</f>
        <v>4</v>
      </c>
      <c r="H14" s="4">
        <f>COUNTIFS(Percentuais!$KG$3:$KG$27,$A14,Percentuais!$A$3:$A$27,$H$8)</f>
        <v>2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12</v>
      </c>
      <c r="H15" s="29">
        <f>SUM(H9:H14)</f>
        <v>12</v>
      </c>
      <c r="I15" s="30">
        <f>SUM(E15:H15)</f>
        <v>24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C5177-D46C-419B-B578-8A8937C977D9}">
  <sheetPr codeName="Planilha99"/>
  <dimension ref="A1:I20"/>
  <sheetViews>
    <sheetView zoomScale="50" zoomScaleNormal="50" zoomScaleSheetLayoutView="100" workbookViewId="0">
      <selection activeCell="AI39" sqref="AI3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TEXT(Percentuais!KH1,"0")</f>
        <v>QUESTÃO291</v>
      </c>
    </row>
    <row r="2" spans="1:9" x14ac:dyDescent="0.2">
      <c r="A2" s="55" t="str">
        <f>HLOOKUP(A1,Percentuais!$D$1:$KT$2,2,FALSE)</f>
        <v>Por favor, avalie o planejamento e a qualidade dos serviços terceirizados: [Recepção ou portaria da sua unidade]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0.125</v>
      </c>
      <c r="C9" s="45">
        <f>$H9/$I$15</f>
        <v>0.25</v>
      </c>
      <c r="D9" s="45">
        <f>B9+C9</f>
        <v>0.375</v>
      </c>
      <c r="E9" s="4">
        <f>COUNTIFS(Percentuais!$KH$3:$KH$27,$A9,Percentuais!$A$3:$A$27,$E$8)</f>
        <v>0</v>
      </c>
      <c r="F9" s="4">
        <f>COUNTIFS(Percentuais!$KH$3:$KH$27,$A9,Percentuais!$A$3:$A$27,$F$8)</f>
        <v>0</v>
      </c>
      <c r="G9" s="4">
        <f>COUNTIFS(Percentuais!$KH$3:$KH$27,$A9,Percentuais!$A$3:$A$27,$G$8)</f>
        <v>3</v>
      </c>
      <c r="H9" s="4">
        <f>COUNTIFS(Percentuais!$KH$3:$KH$27,$A9,Percentuais!$A$3:$A$27,$H$8)</f>
        <v>6</v>
      </c>
      <c r="I9" s="18"/>
    </row>
    <row r="10" spans="1:9" x14ac:dyDescent="0.2">
      <c r="A10" s="15" t="s">
        <v>3</v>
      </c>
      <c r="B10" s="45">
        <f t="shared" ref="B10:B13" si="0">($G10+$F10+$E10)/$I$15</f>
        <v>0.16666666666666666</v>
      </c>
      <c r="C10" s="45">
        <f t="shared" ref="C10:C13" si="1">$H10/$I$15</f>
        <v>0.20833333333333334</v>
      </c>
      <c r="D10" s="45">
        <f t="shared" ref="D10:D13" si="2">B10+C10</f>
        <v>0.375</v>
      </c>
      <c r="E10" s="4">
        <f>COUNTIFS(Percentuais!$KH$3:$KH$27,$A10,Percentuais!$A$3:$A$27,$E$8)</f>
        <v>0</v>
      </c>
      <c r="F10" s="4">
        <f>COUNTIFS(Percentuais!$KH$3:$KH$27,$A10,Percentuais!$A$3:$A$27,$F$8)</f>
        <v>0</v>
      </c>
      <c r="G10" s="4">
        <f>COUNTIFS(Percentuais!$KH$3:$KH$27,$A10,Percentuais!$A$3:$A$27,$G$8)</f>
        <v>4</v>
      </c>
      <c r="H10" s="4">
        <f>COUNTIFS(Percentuais!$KH$3:$KH$27,$A10,Percentuais!$A$3:$A$27,$H$8)</f>
        <v>5</v>
      </c>
      <c r="I10" s="19"/>
    </row>
    <row r="11" spans="1:9" x14ac:dyDescent="0.2">
      <c r="A11" s="15" t="s">
        <v>1</v>
      </c>
      <c r="B11" s="45">
        <f t="shared" si="0"/>
        <v>0.125</v>
      </c>
      <c r="C11" s="45">
        <f t="shared" si="1"/>
        <v>4.1666666666666664E-2</v>
      </c>
      <c r="D11" s="45">
        <f t="shared" si="2"/>
        <v>0.16666666666666666</v>
      </c>
      <c r="E11" s="4">
        <f>COUNTIFS(Percentuais!$KH$3:$KH$27,$A11,Percentuais!$A$3:$A$27,$E$8)</f>
        <v>0</v>
      </c>
      <c r="F11" s="4">
        <f>COUNTIFS(Percentuais!$KH$3:$KH$27,$A11,Percentuais!$A$3:$A$27,$F$8)</f>
        <v>0</v>
      </c>
      <c r="G11" s="4">
        <f>COUNTIFS(Percentuais!$KH$3:$KH$27,$A11,Percentuais!$A$3:$A$27,$G$8)</f>
        <v>3</v>
      </c>
      <c r="H11" s="4">
        <f>COUNTIFS(Percentuais!$KH$3:$KH$27,$A11,Percentuais!$A$3:$A$27,$H$8)</f>
        <v>1</v>
      </c>
      <c r="I11" s="20"/>
    </row>
    <row r="12" spans="1:9" x14ac:dyDescent="0.2">
      <c r="A12" s="15" t="s">
        <v>2</v>
      </c>
      <c r="B12" s="45">
        <f t="shared" si="0"/>
        <v>4.1666666666666664E-2</v>
      </c>
      <c r="C12" s="45">
        <f t="shared" si="1"/>
        <v>0</v>
      </c>
      <c r="D12" s="45">
        <f t="shared" si="2"/>
        <v>4.1666666666666664E-2</v>
      </c>
      <c r="E12" s="4">
        <f>COUNTIFS(Percentuais!$KH$3:$KH$27,$A12,Percentuais!$A$3:$A$27,$E$8)</f>
        <v>0</v>
      </c>
      <c r="F12" s="4">
        <f>COUNTIFS(Percentuais!$KH$3:$KH$27,$A12,Percentuais!$A$3:$A$27,$F$8)</f>
        <v>0</v>
      </c>
      <c r="G12" s="4">
        <f>COUNTIFS(Percentuais!$KH$3:$KH$27,$A12,Percentuais!$A$3:$A$27,$G$8)</f>
        <v>1</v>
      </c>
      <c r="H12" s="4">
        <f>COUNTIFS(Percentuais!$KH$3:$KH$27,$A12,Percentuais!$A$3:$A$27,$H$8)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COUNTIFS(Percentuais!$KH$3:$KH$27,$A13,Percentuais!$A$3:$A$27,$E$8)</f>
        <v>0</v>
      </c>
      <c r="F13" s="4">
        <f>COUNTIFS(Percentuais!$KH$3:$KH$27,$A13,Percentuais!$A$3:$A$27,$F$8)</f>
        <v>0</v>
      </c>
      <c r="G13" s="4">
        <f>COUNTIFS(Percentuais!$KH$3:$KH$27,$A13,Percentuais!$A$3:$A$27,$G$8)</f>
        <v>0</v>
      </c>
      <c r="H13" s="4">
        <f>COUNTIFS(Percentuais!$KH$3:$KH$27,$A13,Percentuais!$A$3:$A$27,$H$8)</f>
        <v>0</v>
      </c>
      <c r="I13" s="17"/>
    </row>
    <row r="14" spans="1:9" x14ac:dyDescent="0.2">
      <c r="A14" s="15" t="s">
        <v>54</v>
      </c>
      <c r="B14" s="45">
        <f>($G14+$F14+$E14)/$I$15</f>
        <v>4.1666666666666664E-2</v>
      </c>
      <c r="C14" s="45">
        <f>$H14/$I$15</f>
        <v>0</v>
      </c>
      <c r="D14" s="45">
        <f t="shared" ref="D14" si="3">B14+C14</f>
        <v>4.1666666666666664E-2</v>
      </c>
      <c r="E14" s="4">
        <f>COUNTIFS(Percentuais!$KH$3:$KH$27,$A14,Percentuais!$A$3:$A$27,$E$8)</f>
        <v>0</v>
      </c>
      <c r="F14" s="4">
        <f>COUNTIFS(Percentuais!$KH$3:$KH$27,$A14,Percentuais!$A$3:$A$27,$F$8)</f>
        <v>0</v>
      </c>
      <c r="G14" s="4">
        <f>COUNTIFS(Percentuais!$KH$3:$KH$27,$A14,Percentuais!$A$3:$A$27,$G$8)</f>
        <v>1</v>
      </c>
      <c r="H14" s="4">
        <f>COUNTIFS(Percentuais!$KH$3:$KH$27,$A14,Percentuais!$A$3:$A$27,$H$8)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12</v>
      </c>
      <c r="H15" s="29">
        <f>SUM(H9:H14)</f>
        <v>12</v>
      </c>
      <c r="I15" s="30">
        <f>SUM(E15:H15)</f>
        <v>24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BE73B-4885-4536-9CB5-69D114A111EB}">
  <sheetPr codeName="Planilha101"/>
  <dimension ref="A1:I20"/>
  <sheetViews>
    <sheetView zoomScale="50" zoomScaleNormal="50" zoomScaleSheetLayoutView="100" workbookViewId="0">
      <selection activeCell="AK38" sqref="AK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TEXT(Percentuais!KI1,"0")</f>
        <v>QUESTÃO292</v>
      </c>
    </row>
    <row r="2" spans="1:9" x14ac:dyDescent="0.2">
      <c r="A2" s="55" t="str">
        <f>HLOOKUP(A1,Percentuais!$D$1:$KT$2,2,FALSE)</f>
        <v>Por favor, avalie o planejamento e a qualidade dos serviços terceirizados: [Segurança]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8.6956521739130432E-2</v>
      </c>
      <c r="C9" s="45">
        <f>$H9/$I$15</f>
        <v>0.13043478260869565</v>
      </c>
      <c r="D9" s="45">
        <f>B9+C9</f>
        <v>0.21739130434782608</v>
      </c>
      <c r="E9" s="4">
        <f>COUNTIFS(Percentuais!$KI$3:$KI$27,$A9,Percentuais!$A$3:$A$27,$E$8)</f>
        <v>0</v>
      </c>
      <c r="F9" s="4">
        <f>COUNTIFS(Percentuais!$KI$3:$KI$27,$A9,Percentuais!$A$3:$A$27,$F$8)</f>
        <v>0</v>
      </c>
      <c r="G9" s="4">
        <f>COUNTIFS(Percentuais!$KI$3:$KI$27,$A9,Percentuais!$A$3:$A$27,$G$8)</f>
        <v>2</v>
      </c>
      <c r="H9" s="4">
        <f>COUNTIFS(Percentuais!$KI$3:$KI$27,$A9,Percentuais!$A$3:$A$27,$H$8)</f>
        <v>3</v>
      </c>
      <c r="I9" s="18"/>
    </row>
    <row r="10" spans="1:9" x14ac:dyDescent="0.2">
      <c r="A10" s="15" t="s">
        <v>3</v>
      </c>
      <c r="B10" s="45">
        <f t="shared" ref="B10:B14" si="0">($G10+$F10+$E10)/$I$15</f>
        <v>0.21739130434782608</v>
      </c>
      <c r="C10" s="45">
        <f t="shared" ref="C10:C14" si="1">$H10/$I$15</f>
        <v>0.21739130434782608</v>
      </c>
      <c r="D10" s="45">
        <f t="shared" ref="D10:D14" si="2">B10+C10</f>
        <v>0.43478260869565216</v>
      </c>
      <c r="E10" s="4">
        <f>COUNTIFS(Percentuais!$KI$3:$KI$27,$A10,Percentuais!$A$3:$A$27,$E$8)</f>
        <v>0</v>
      </c>
      <c r="F10" s="4">
        <f>COUNTIFS(Percentuais!$KI$3:$KI$27,$A10,Percentuais!$A$3:$A$27,$F$8)</f>
        <v>0</v>
      </c>
      <c r="G10" s="4">
        <f>COUNTIFS(Percentuais!$KI$3:$KI$27,$A10,Percentuais!$A$3:$A$27,$G$8)</f>
        <v>5</v>
      </c>
      <c r="H10" s="4">
        <f>COUNTIFS(Percentuais!$KI$3:$KI$27,$A10,Percentuais!$A$3:$A$27,$H$8)</f>
        <v>5</v>
      </c>
      <c r="I10" s="19"/>
    </row>
    <row r="11" spans="1:9" x14ac:dyDescent="0.2">
      <c r="A11" s="15" t="s">
        <v>1</v>
      </c>
      <c r="B11" s="45">
        <f t="shared" si="0"/>
        <v>0.13043478260869565</v>
      </c>
      <c r="C11" s="45">
        <f t="shared" si="1"/>
        <v>8.6956521739130432E-2</v>
      </c>
      <c r="D11" s="45">
        <f t="shared" si="2"/>
        <v>0.21739130434782608</v>
      </c>
      <c r="E11" s="4">
        <f>COUNTIFS(Percentuais!$KI$3:$KI$27,$A11,Percentuais!$A$3:$A$27,$E$8)</f>
        <v>0</v>
      </c>
      <c r="F11" s="4">
        <f>COUNTIFS(Percentuais!$KI$3:$KI$27,$A11,Percentuais!$A$3:$A$27,$F$8)</f>
        <v>0</v>
      </c>
      <c r="G11" s="4">
        <f>COUNTIFS(Percentuais!$KI$3:$KI$27,$A11,Percentuais!$A$3:$A$27,$G$8)</f>
        <v>3</v>
      </c>
      <c r="H11" s="4">
        <f>COUNTIFS(Percentuais!$KI$3:$KI$27,$A11,Percentuais!$A$3:$A$27,$H$8)</f>
        <v>2</v>
      </c>
      <c r="I11" s="20"/>
    </row>
    <row r="12" spans="1:9" x14ac:dyDescent="0.2">
      <c r="A12" s="15" t="s">
        <v>2</v>
      </c>
      <c r="B12" s="45">
        <f t="shared" si="0"/>
        <v>4.3478260869565216E-2</v>
      </c>
      <c r="C12" s="45">
        <f t="shared" si="1"/>
        <v>8.6956521739130432E-2</v>
      </c>
      <c r="D12" s="45">
        <f t="shared" si="2"/>
        <v>0.13043478260869565</v>
      </c>
      <c r="E12" s="4">
        <f>COUNTIFS(Percentuais!$KI$3:$KI$27,$A12,Percentuais!$A$3:$A$27,$E$8)</f>
        <v>0</v>
      </c>
      <c r="F12" s="4">
        <f>COUNTIFS(Percentuais!$KI$3:$KI$27,$A12,Percentuais!$A$3:$A$27,$F$8)</f>
        <v>0</v>
      </c>
      <c r="G12" s="4">
        <f>COUNTIFS(Percentuais!$KI$3:$KI$27,$A12,Percentuais!$A$3:$A$27,$G$8)</f>
        <v>1</v>
      </c>
      <c r="H12" s="4">
        <f>COUNTIFS(Percentuais!$KI$3:$KI$27,$A12,Percentuais!$A$3:$A$27,$H$8)</f>
        <v>2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COUNTIFS(Percentuais!$KI$3:$KI$27,$A13,Percentuais!$A$3:$A$27,$E$8)</f>
        <v>0</v>
      </c>
      <c r="F13" s="4">
        <f>COUNTIFS(Percentuais!$KI$3:$KI$27,$A13,Percentuais!$A$3:$A$27,$F$8)</f>
        <v>0</v>
      </c>
      <c r="G13" s="4">
        <f>COUNTIFS(Percentuais!$KI$3:$KI$27,$A13,Percentuais!$A$3:$A$27,$G$8)</f>
        <v>0</v>
      </c>
      <c r="H13" s="4">
        <f>COUNTIFS(Percentuais!$KI$3:$KI$27,$A13,Percentuais!$A$3:$A$27,$H$8)</f>
        <v>0</v>
      </c>
      <c r="I13" s="17"/>
    </row>
    <row r="14" spans="1:9" x14ac:dyDescent="0.2">
      <c r="A14" s="15" t="s">
        <v>54</v>
      </c>
      <c r="B14" s="45">
        <f t="shared" si="0"/>
        <v>4.3478260869565216E-2</v>
      </c>
      <c r="C14" s="45">
        <f t="shared" si="1"/>
        <v>0</v>
      </c>
      <c r="D14" s="45">
        <f t="shared" si="2"/>
        <v>4.3478260869565216E-2</v>
      </c>
      <c r="E14" s="4">
        <f>COUNTIFS(Percentuais!$KI$3:$KI$27,$A14,Percentuais!$A$3:$A$27,$E$8)</f>
        <v>0</v>
      </c>
      <c r="F14" s="4">
        <f>COUNTIFS(Percentuais!$KI$3:$KI$27,$A14,Percentuais!$A$3:$A$27,$F$8)</f>
        <v>0</v>
      </c>
      <c r="G14" s="4">
        <f>COUNTIFS(Percentuais!$KI$3:$KI$27,$A14,Percentuais!$A$3:$A$27,$G$8)</f>
        <v>1</v>
      </c>
      <c r="H14" s="4">
        <f>COUNTIFS(Percentuais!$KI$3:$KI$27,$A14,Percentuais!$A$3:$A$27,$H$8)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29">
        <f>SUM(F9:F13)</f>
        <v>0</v>
      </c>
      <c r="G15" s="29">
        <f>SUM(G9:G13)</f>
        <v>11</v>
      </c>
      <c r="H15" s="29">
        <f>SUM(H9:H13)</f>
        <v>12</v>
      </c>
      <c r="I15" s="30">
        <f>SUM(E15:H15)</f>
        <v>23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1AD64-E47A-466A-BDFD-28CC94A05380}">
  <sheetPr codeName="Planilha102"/>
  <dimension ref="A1:I20"/>
  <sheetViews>
    <sheetView zoomScale="30" zoomScaleNormal="30" zoomScaleSheetLayoutView="50" workbookViewId="0">
      <selection activeCell="G29" sqref="G2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TEXT(Percentuais!KJ1,"0")</f>
        <v>QUESTÃO293</v>
      </c>
    </row>
    <row r="2" spans="1:9" x14ac:dyDescent="0.2">
      <c r="A2" s="55" t="str">
        <f>HLOOKUP(A1,Percentuais!$D$1:$KT$2,2,FALSE)</f>
        <v>Por favor, avalie o planejamento e a qualidade dos serviços terceirizados: [Limpeza e conservação  dos ambientes]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8.6956521739130432E-2</v>
      </c>
      <c r="C9" s="45">
        <f>$H9/$I$15</f>
        <v>0.17391304347826086</v>
      </c>
      <c r="D9" s="45">
        <f>B9+C9</f>
        <v>0.2608695652173913</v>
      </c>
      <c r="E9" s="4">
        <f>COUNTIFS(Percentuais!$KJ$3:$KJ$27,$A9,Percentuais!$A$3:$A$27,$E$8)</f>
        <v>0</v>
      </c>
      <c r="F9" s="4">
        <f>COUNTIFS(Percentuais!$KJ$3:$KJ$27,$A9,Percentuais!$A$3:$A$27,$F$8)</f>
        <v>0</v>
      </c>
      <c r="G9" s="4">
        <f>COUNTIFS(Percentuais!$KJ$3:$KJ$27,$A9,Percentuais!$A$3:$A$27,$G$8)</f>
        <v>2</v>
      </c>
      <c r="H9" s="4">
        <f>COUNTIFS(Percentuais!$KJ$3:$KJ$27,$A9,Percentuais!$A$3:$A$27,$H$8)</f>
        <v>4</v>
      </c>
      <c r="I9" s="18"/>
    </row>
    <row r="10" spans="1:9" x14ac:dyDescent="0.2">
      <c r="A10" s="15" t="s">
        <v>3</v>
      </c>
      <c r="B10" s="45">
        <f t="shared" ref="B10:B14" si="0">($G10+$F10+$E10)/$I$15</f>
        <v>0.30434782608695654</v>
      </c>
      <c r="C10" s="45">
        <f t="shared" ref="C10:C14" si="1">$H10/$I$15</f>
        <v>0.30434782608695654</v>
      </c>
      <c r="D10" s="45">
        <f t="shared" ref="D10:D14" si="2">B10+C10</f>
        <v>0.60869565217391308</v>
      </c>
      <c r="E10" s="4">
        <f>COUNTIFS(Percentuais!$KJ$3:$KJ$27,$A10,Percentuais!$A$3:$A$27,$E$8)</f>
        <v>0</v>
      </c>
      <c r="F10" s="4">
        <f>COUNTIFS(Percentuais!$KJ$3:$KJ$27,$A10,Percentuais!$A$3:$A$27,$F$8)</f>
        <v>0</v>
      </c>
      <c r="G10" s="4">
        <f>COUNTIFS(Percentuais!$KJ$3:$KJ$27,$A10,Percentuais!$A$3:$A$27,$G$8)</f>
        <v>7</v>
      </c>
      <c r="H10" s="4">
        <f>COUNTIFS(Percentuais!$KJ$3:$KJ$27,$A10,Percentuais!$A$3:$A$27,$H$8)</f>
        <v>7</v>
      </c>
      <c r="I10" s="19"/>
    </row>
    <row r="11" spans="1:9" x14ac:dyDescent="0.2">
      <c r="A11" s="15" t="s">
        <v>1</v>
      </c>
      <c r="B11" s="45">
        <f t="shared" si="0"/>
        <v>8.6956521739130432E-2</v>
      </c>
      <c r="C11" s="45">
        <f t="shared" si="1"/>
        <v>4.3478260869565216E-2</v>
      </c>
      <c r="D11" s="45">
        <f t="shared" si="2"/>
        <v>0.13043478260869565</v>
      </c>
      <c r="E11" s="4">
        <f>COUNTIFS(Percentuais!$KJ$3:$KJ$27,$A11,Percentuais!$A$3:$A$27,$E$8)</f>
        <v>0</v>
      </c>
      <c r="F11" s="4">
        <f>COUNTIFS(Percentuais!$KJ$3:$KJ$27,$A11,Percentuais!$A$3:$A$27,$F$8)</f>
        <v>0</v>
      </c>
      <c r="G11" s="4">
        <f>COUNTIFS(Percentuais!$KJ$3:$KJ$27,$A11,Percentuais!$A$3:$A$27,$G$8)</f>
        <v>2</v>
      </c>
      <c r="H11" s="4">
        <f>COUNTIFS(Percentuais!$KJ$3:$KJ$27,$A11,Percentuais!$A$3:$A$27,$H$8)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COUNTIFS(Percentuais!$KJ$3:$KJ$27,$A12,Percentuais!$A$3:$A$27,$E$8)</f>
        <v>0</v>
      </c>
      <c r="F12" s="4">
        <f>COUNTIFS(Percentuais!$KJ$3:$KJ$27,$A12,Percentuais!$A$3:$A$27,$F$8)</f>
        <v>0</v>
      </c>
      <c r="G12" s="4">
        <f>COUNTIFS(Percentuais!$KJ$3:$KJ$27,$A12,Percentuais!$A$3:$A$27,$G$8)</f>
        <v>0</v>
      </c>
      <c r="H12" s="4">
        <f>COUNTIFS(Percentuais!$KJ$3:$KJ$27,$A12,Percentuais!$A$3:$A$27,$H$8)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COUNTIFS(Percentuais!$KJ$3:$KJ$27,$A13,Percentuais!$A$3:$A$27,$E$8)</f>
        <v>0</v>
      </c>
      <c r="F13" s="4">
        <f>COUNTIFS(Percentuais!$KJ$3:$KJ$27,$A13,Percentuais!$A$3:$A$27,$F$8)</f>
        <v>0</v>
      </c>
      <c r="G13" s="4">
        <f>COUNTIFS(Percentuais!$KJ$3:$KJ$27,$A13,Percentuais!$A$3:$A$27,$G$8)</f>
        <v>0</v>
      </c>
      <c r="H13" s="4">
        <f>COUNTIFS(Percentuais!$KJ$3:$KJ$27,$A13,Percentuais!$A$3:$A$27,$H$8)</f>
        <v>0</v>
      </c>
      <c r="I13" s="17"/>
    </row>
    <row r="14" spans="1:9" x14ac:dyDescent="0.2">
      <c r="A14" s="15" t="s">
        <v>54</v>
      </c>
      <c r="B14" s="45">
        <f t="shared" si="0"/>
        <v>4.3478260869565216E-2</v>
      </c>
      <c r="C14" s="45">
        <f t="shared" si="1"/>
        <v>0</v>
      </c>
      <c r="D14" s="45">
        <f t="shared" si="2"/>
        <v>4.3478260869565216E-2</v>
      </c>
      <c r="E14" s="4">
        <f>COUNTIFS(Percentuais!$KJ$3:$KJ$27,$A14,Percentuais!$A$3:$A$27,$E$8)</f>
        <v>0</v>
      </c>
      <c r="F14" s="4">
        <f>COUNTIFS(Percentuais!$KJ$3:$KJ$27,$A14,Percentuais!$A$3:$A$27,$F$8)</f>
        <v>0</v>
      </c>
      <c r="G14" s="4">
        <f>COUNTIFS(Percentuais!$KJ$3:$KJ$27,$A14,Percentuais!$A$3:$A$27,$G$8)</f>
        <v>1</v>
      </c>
      <c r="H14" s="4">
        <f>COUNTIFS(Percentuais!$KJ$3:$KJ$27,$A14,Percentuais!$A$3:$A$27,$H$8)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COUNTIFS(Percentuais!$KJ$3:$KJ$27,$A15,Percentuais!$A$3:$A$27,$F$8)</f>
        <v>0</v>
      </c>
      <c r="G15" s="29">
        <f>SUM(G9:G13)</f>
        <v>11</v>
      </c>
      <c r="H15" s="29">
        <f>SUM(H9:H13)</f>
        <v>12</v>
      </c>
      <c r="I15" s="30">
        <f>SUM(E15:H15)</f>
        <v>23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109</vt:i4>
      </vt:variant>
    </vt:vector>
  </HeadingPairs>
  <TitlesOfParts>
    <vt:vector size="109" baseType="lpstr">
      <vt:lpstr>Percentuais</vt:lpstr>
      <vt:lpstr>SOBRE ESSE BLOCO</vt:lpstr>
      <vt:lpstr>Q190</vt:lpstr>
      <vt:lpstr>Q191</vt:lpstr>
      <vt:lpstr>Q192</vt:lpstr>
      <vt:lpstr>Q193</vt:lpstr>
      <vt:lpstr>Q194</vt:lpstr>
      <vt:lpstr>Q195</vt:lpstr>
      <vt:lpstr>Q196</vt:lpstr>
      <vt:lpstr>Q197</vt:lpstr>
      <vt:lpstr>Q198</vt:lpstr>
      <vt:lpstr>Q199</vt:lpstr>
      <vt:lpstr>Q200</vt:lpstr>
      <vt:lpstr>Q201</vt:lpstr>
      <vt:lpstr>Q202</vt:lpstr>
      <vt:lpstr>Q204</vt:lpstr>
      <vt:lpstr>Q203</vt:lpstr>
      <vt:lpstr>Q205</vt:lpstr>
      <vt:lpstr>Q206</vt:lpstr>
      <vt:lpstr>Q207</vt:lpstr>
      <vt:lpstr>Q208</vt:lpstr>
      <vt:lpstr>Q209</vt:lpstr>
      <vt:lpstr>Q210</vt:lpstr>
      <vt:lpstr>Q211</vt:lpstr>
      <vt:lpstr>Q212</vt:lpstr>
      <vt:lpstr>Q213</vt:lpstr>
      <vt:lpstr>Q214</vt:lpstr>
      <vt:lpstr>Q215</vt:lpstr>
      <vt:lpstr>Q216</vt:lpstr>
      <vt:lpstr>Q217</vt:lpstr>
      <vt:lpstr>Q218</vt:lpstr>
      <vt:lpstr>Q219</vt:lpstr>
      <vt:lpstr>Q220</vt:lpstr>
      <vt:lpstr>Q221</vt:lpstr>
      <vt:lpstr>Q222</vt:lpstr>
      <vt:lpstr>Q223</vt:lpstr>
      <vt:lpstr>Q224</vt:lpstr>
      <vt:lpstr>Q225</vt:lpstr>
      <vt:lpstr>Q226</vt:lpstr>
      <vt:lpstr>Q227</vt:lpstr>
      <vt:lpstr>Q228</vt:lpstr>
      <vt:lpstr>Q229</vt:lpstr>
      <vt:lpstr>Q230</vt:lpstr>
      <vt:lpstr>Q231</vt:lpstr>
      <vt:lpstr>Q232</vt:lpstr>
      <vt:lpstr>Q233</vt:lpstr>
      <vt:lpstr>Q234</vt:lpstr>
      <vt:lpstr>Q235</vt:lpstr>
      <vt:lpstr>Q236</vt:lpstr>
      <vt:lpstr>Q237</vt:lpstr>
      <vt:lpstr>Q238-245</vt:lpstr>
      <vt:lpstr>Q246</vt:lpstr>
      <vt:lpstr>Q247</vt:lpstr>
      <vt:lpstr>Q248</vt:lpstr>
      <vt:lpstr>Q249</vt:lpstr>
      <vt:lpstr>Q250</vt:lpstr>
      <vt:lpstr>Q251</vt:lpstr>
      <vt:lpstr>Q252</vt:lpstr>
      <vt:lpstr>Q253</vt:lpstr>
      <vt:lpstr>Q254</vt:lpstr>
      <vt:lpstr>Q255</vt:lpstr>
      <vt:lpstr>Q256</vt:lpstr>
      <vt:lpstr>Q257</vt:lpstr>
      <vt:lpstr>Q258</vt:lpstr>
      <vt:lpstr>Q259</vt:lpstr>
      <vt:lpstr>Q260</vt:lpstr>
      <vt:lpstr>Q261</vt:lpstr>
      <vt:lpstr>Q262</vt:lpstr>
      <vt:lpstr>Q263</vt:lpstr>
      <vt:lpstr>Q264</vt:lpstr>
      <vt:lpstr>Q265</vt:lpstr>
      <vt:lpstr>Q266</vt:lpstr>
      <vt:lpstr>Q267</vt:lpstr>
      <vt:lpstr>Q268</vt:lpstr>
      <vt:lpstr>Q269</vt:lpstr>
      <vt:lpstr>Q270</vt:lpstr>
      <vt:lpstr>Q271</vt:lpstr>
      <vt:lpstr>Q272</vt:lpstr>
      <vt:lpstr>Q273</vt:lpstr>
      <vt:lpstr>Q274</vt:lpstr>
      <vt:lpstr>Q275</vt:lpstr>
      <vt:lpstr>Q276</vt:lpstr>
      <vt:lpstr>Q277</vt:lpstr>
      <vt:lpstr>Q278</vt:lpstr>
      <vt:lpstr>Q279</vt:lpstr>
      <vt:lpstr>Q280</vt:lpstr>
      <vt:lpstr>Q281</vt:lpstr>
      <vt:lpstr>Q282</vt:lpstr>
      <vt:lpstr>Q283</vt:lpstr>
      <vt:lpstr>Q284</vt:lpstr>
      <vt:lpstr>Q285</vt:lpstr>
      <vt:lpstr>Q286</vt:lpstr>
      <vt:lpstr>Q287</vt:lpstr>
      <vt:lpstr>Q288</vt:lpstr>
      <vt:lpstr>Q289</vt:lpstr>
      <vt:lpstr>Q290</vt:lpstr>
      <vt:lpstr>Q291</vt:lpstr>
      <vt:lpstr>Q292</vt:lpstr>
      <vt:lpstr>Q293</vt:lpstr>
      <vt:lpstr>Q294</vt:lpstr>
      <vt:lpstr>Q295</vt:lpstr>
      <vt:lpstr>Q296</vt:lpstr>
      <vt:lpstr>Q297</vt:lpstr>
      <vt:lpstr>Q298</vt:lpstr>
      <vt:lpstr>Q299</vt:lpstr>
      <vt:lpstr>Q300</vt:lpstr>
      <vt:lpstr>Q301</vt:lpstr>
      <vt:lpstr>Q302</vt:lpstr>
      <vt:lpstr>Q303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UFPR</dc:creator>
  <dc:description/>
  <cp:lastModifiedBy>Rafael Yudi Miyake</cp:lastModifiedBy>
  <cp:revision>2</cp:revision>
  <dcterms:created xsi:type="dcterms:W3CDTF">2020-12-22T22:27:47Z</dcterms:created>
  <dcterms:modified xsi:type="dcterms:W3CDTF">2021-02-03T16:00:10Z</dcterms:modified>
  <dc:language>pt-BR</dc:language>
</cp:coreProperties>
</file>