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9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0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5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8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1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3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5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6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7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8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89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0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1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3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7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8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99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0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1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3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4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5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6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AGRARIAS/PESQUISA SERVIDORES/"/>
    </mc:Choice>
  </mc:AlternateContent>
  <xr:revisionPtr revIDLastSave="1" documentId="8_{53F57901-DEAE-4FE1-8746-3B6FE395ADBC}" xr6:coauthVersionLast="46" xr6:coauthVersionMax="46" xr10:uidLastSave="{CB840893-5E07-4700-B51A-2FA6271D769B}"/>
  <bookViews>
    <workbookView xWindow="-120" yWindow="-120" windowWidth="20730" windowHeight="11160" tabRatio="763" xr2:uid="{00000000-000D-0000-FFFF-FFFF00000000}"/>
  </bookViews>
  <sheets>
    <sheet name="Percentuais" sheetId="1" r:id="rId1"/>
    <sheet name="SOBRE ESSE BLOCO" sheetId="44" r:id="rId2"/>
    <sheet name="Q190" sheetId="10" r:id="rId3"/>
    <sheet name="Q191" sheetId="138" r:id="rId4"/>
    <sheet name="Q192" sheetId="139" r:id="rId5"/>
    <sheet name="Q193" sheetId="140" r:id="rId6"/>
    <sheet name="Q194" sheetId="141" r:id="rId7"/>
    <sheet name="Q195" sheetId="143" r:id="rId8"/>
    <sheet name="Q196" sheetId="144" r:id="rId9"/>
    <sheet name="Q197" sheetId="145" r:id="rId10"/>
    <sheet name="Q198" sheetId="146" r:id="rId11"/>
    <sheet name="Q199" sheetId="147" r:id="rId12"/>
    <sheet name="Q200" sheetId="148" r:id="rId13"/>
    <sheet name="Q201" sheetId="149" r:id="rId14"/>
    <sheet name="Q202" sheetId="150" r:id="rId15"/>
    <sheet name="Q204" sheetId="152" r:id="rId16"/>
    <sheet name="Q203" sheetId="151" r:id="rId17"/>
    <sheet name="Q205" sheetId="153" r:id="rId18"/>
    <sheet name="Q206" sheetId="154" r:id="rId19"/>
    <sheet name="Q207" sheetId="155" r:id="rId20"/>
    <sheet name="Q208" sheetId="156" r:id="rId21"/>
    <sheet name="Q209" sheetId="157" r:id="rId22"/>
    <sheet name="Q210" sheetId="158" r:id="rId23"/>
    <sheet name="Q211" sheetId="159" r:id="rId24"/>
    <sheet name="Q212" sheetId="160" r:id="rId25"/>
    <sheet name="Q213" sheetId="161" r:id="rId26"/>
    <sheet name="Q214" sheetId="162" r:id="rId27"/>
    <sheet name="Q215" sheetId="163" r:id="rId28"/>
    <sheet name="Q216" sheetId="164" r:id="rId29"/>
    <sheet name="Q217" sheetId="165" r:id="rId30"/>
    <sheet name="Q218" sheetId="166" r:id="rId31"/>
    <sheet name="Q219" sheetId="167" r:id="rId32"/>
    <sheet name="Q220" sheetId="168" r:id="rId33"/>
    <sheet name="Q221" sheetId="169" r:id="rId34"/>
    <sheet name="Q222" sheetId="170" r:id="rId35"/>
    <sheet name="Q223" sheetId="171" r:id="rId36"/>
    <sheet name="Q224" sheetId="172" r:id="rId37"/>
    <sheet name="Q225" sheetId="174" r:id="rId38"/>
    <sheet name="Q226" sheetId="175" r:id="rId39"/>
    <sheet name="Q227" sheetId="176" r:id="rId40"/>
    <sheet name="Q228" sheetId="177" r:id="rId41"/>
    <sheet name="Q229" sheetId="178" r:id="rId42"/>
    <sheet name="Q230" sheetId="179" r:id="rId43"/>
    <sheet name="Q231" sheetId="180" r:id="rId44"/>
    <sheet name="Q232" sheetId="181" r:id="rId45"/>
    <sheet name="Q233" sheetId="182" r:id="rId46"/>
    <sheet name="Q234" sheetId="183" r:id="rId47"/>
    <sheet name="Q235" sheetId="184" r:id="rId48"/>
    <sheet name="Q236" sheetId="185" r:id="rId49"/>
    <sheet name="Q237" sheetId="186" r:id="rId50"/>
    <sheet name="Q238-245" sheetId="188" r:id="rId51"/>
    <sheet name="Q246" sheetId="189" r:id="rId52"/>
    <sheet name="Q247" sheetId="190" r:id="rId53"/>
    <sheet name="Q248" sheetId="191" r:id="rId54"/>
    <sheet name="Q249" sheetId="192" r:id="rId55"/>
    <sheet name="Q250" sheetId="193" r:id="rId56"/>
    <sheet name="Q251" sheetId="194" r:id="rId57"/>
    <sheet name="Q252" sheetId="195" r:id="rId58"/>
    <sheet name="Q253" sheetId="196" r:id="rId59"/>
    <sheet name="Q254" sheetId="197" r:id="rId60"/>
    <sheet name="Q255" sheetId="198" r:id="rId61"/>
    <sheet name="Q256" sheetId="199" r:id="rId62"/>
    <sheet name="Q257" sheetId="200" r:id="rId63"/>
    <sheet name="Q258" sheetId="201" r:id="rId64"/>
    <sheet name="Q259" sheetId="202" r:id="rId65"/>
    <sheet name="Q260" sheetId="203" r:id="rId66"/>
    <sheet name="Q261" sheetId="204" r:id="rId67"/>
    <sheet name="Q262" sheetId="205" r:id="rId68"/>
    <sheet name="Q263" sheetId="206" r:id="rId69"/>
    <sheet name="Q264" sheetId="207" r:id="rId70"/>
    <sheet name="Q265" sheetId="208" r:id="rId71"/>
    <sheet name="Q266" sheetId="209" r:id="rId72"/>
    <sheet name="Q267" sheetId="210" r:id="rId73"/>
    <sheet name="Q268" sheetId="211" r:id="rId74"/>
    <sheet name="Q269" sheetId="212" r:id="rId75"/>
    <sheet name="Q270" sheetId="213" r:id="rId76"/>
    <sheet name="Q271" sheetId="214" r:id="rId77"/>
    <sheet name="Q272" sheetId="215" r:id="rId78"/>
    <sheet name="Q273" sheetId="216" r:id="rId79"/>
    <sheet name="Q274" sheetId="218" r:id="rId80"/>
    <sheet name="Q275" sheetId="220" r:id="rId81"/>
    <sheet name="Q276" sheetId="221" r:id="rId82"/>
    <sheet name="Q277" sheetId="222" r:id="rId83"/>
    <sheet name="Q278" sheetId="223" r:id="rId84"/>
    <sheet name="Q279" sheetId="219" r:id="rId85"/>
    <sheet name="Q280" sheetId="225" r:id="rId86"/>
    <sheet name="Q281" sheetId="226" r:id="rId87"/>
    <sheet name="Q282" sheetId="227" r:id="rId88"/>
    <sheet name="Q283" sheetId="229" r:id="rId89"/>
    <sheet name="Q284" sheetId="228" r:id="rId90"/>
    <sheet name="Q285" sheetId="233" r:id="rId91"/>
    <sheet name="Q286" sheetId="234" r:id="rId92"/>
    <sheet name="Q287" sheetId="235" r:id="rId93"/>
    <sheet name="Q288" sheetId="236" r:id="rId94"/>
    <sheet name="Q289" sheetId="237" r:id="rId95"/>
    <sheet name="Q290" sheetId="239" r:id="rId96"/>
    <sheet name="Q291" sheetId="238" r:id="rId97"/>
    <sheet name="Q292" sheetId="240" r:id="rId98"/>
    <sheet name="Q293" sheetId="241" r:id="rId99"/>
    <sheet name="Q294" sheetId="242" r:id="rId100"/>
    <sheet name="Q295" sheetId="243" r:id="rId101"/>
    <sheet name="Q296" sheetId="244" r:id="rId102"/>
    <sheet name="Q297" sheetId="245" r:id="rId103"/>
    <sheet name="Q298" sheetId="246" r:id="rId104"/>
    <sheet name="Q299" sheetId="247" r:id="rId105"/>
    <sheet name="Q300" sheetId="252" r:id="rId106"/>
    <sheet name="Q301" sheetId="253" r:id="rId107"/>
    <sheet name="Q302" sheetId="254" r:id="rId108"/>
    <sheet name="Q303" sheetId="255" r:id="rId109"/>
  </sheets>
  <definedNames>
    <definedName name="_xlnm._FilterDatabase" localSheetId="0" hidden="1">Percentuais!$A$2:$KT$58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53" l="1"/>
  <c r="F10" i="253"/>
  <c r="G10" i="253"/>
  <c r="H10" i="253"/>
  <c r="E11" i="253"/>
  <c r="F11" i="253"/>
  <c r="G11" i="253"/>
  <c r="H11" i="253"/>
  <c r="E12" i="253"/>
  <c r="F12" i="253"/>
  <c r="G12" i="253"/>
  <c r="H12" i="253"/>
  <c r="E13" i="253"/>
  <c r="F13" i="253"/>
  <c r="G13" i="253"/>
  <c r="H13" i="253"/>
  <c r="E14" i="253"/>
  <c r="F14" i="253"/>
  <c r="G14" i="253"/>
  <c r="H14" i="253"/>
  <c r="E10" i="255"/>
  <c r="F10" i="255"/>
  <c r="G10" i="255"/>
  <c r="H10" i="255"/>
  <c r="E11" i="255"/>
  <c r="F11" i="255"/>
  <c r="G11" i="255"/>
  <c r="H11" i="255"/>
  <c r="E12" i="255"/>
  <c r="F12" i="255"/>
  <c r="G12" i="255"/>
  <c r="H12" i="255"/>
  <c r="E13" i="255"/>
  <c r="F13" i="255"/>
  <c r="G13" i="255"/>
  <c r="H13" i="255"/>
  <c r="E14" i="255"/>
  <c r="F14" i="255"/>
  <c r="G14" i="255"/>
  <c r="H14" i="255"/>
  <c r="E10" i="246"/>
  <c r="F10" i="246"/>
  <c r="G10" i="246"/>
  <c r="H10" i="246"/>
  <c r="E11" i="246"/>
  <c r="F11" i="246"/>
  <c r="G11" i="246"/>
  <c r="H11" i="246"/>
  <c r="E12" i="246"/>
  <c r="F12" i="246"/>
  <c r="G12" i="246"/>
  <c r="H12" i="246"/>
  <c r="E13" i="246"/>
  <c r="F13" i="246"/>
  <c r="G13" i="246"/>
  <c r="H13" i="246"/>
  <c r="E14" i="246"/>
  <c r="F14" i="246"/>
  <c r="G14" i="246"/>
  <c r="H14" i="246"/>
  <c r="G9" i="246"/>
  <c r="E10" i="245"/>
  <c r="F10" i="245"/>
  <c r="G10" i="245"/>
  <c r="H10" i="245"/>
  <c r="E11" i="245"/>
  <c r="F11" i="245"/>
  <c r="G11" i="245"/>
  <c r="H11" i="245"/>
  <c r="E12" i="245"/>
  <c r="F12" i="245"/>
  <c r="G12" i="245"/>
  <c r="H12" i="245"/>
  <c r="E13" i="245"/>
  <c r="F13" i="245"/>
  <c r="G13" i="245"/>
  <c r="H13" i="245"/>
  <c r="E14" i="245"/>
  <c r="F14" i="245"/>
  <c r="G14" i="245"/>
  <c r="H14" i="245"/>
  <c r="G9" i="245"/>
  <c r="E10" i="241"/>
  <c r="F10" i="241"/>
  <c r="G10" i="241"/>
  <c r="H10" i="241"/>
  <c r="E11" i="241"/>
  <c r="F11" i="241"/>
  <c r="G11" i="241"/>
  <c r="H11" i="241"/>
  <c r="E12" i="241"/>
  <c r="F12" i="241"/>
  <c r="G12" i="241"/>
  <c r="H12" i="241"/>
  <c r="E13" i="241"/>
  <c r="F13" i="241"/>
  <c r="G13" i="241"/>
  <c r="H13" i="241"/>
  <c r="E14" i="241"/>
  <c r="F14" i="241"/>
  <c r="G14" i="241"/>
  <c r="H14" i="241"/>
  <c r="E10" i="240"/>
  <c r="F10" i="240"/>
  <c r="G10" i="240"/>
  <c r="H10" i="240"/>
  <c r="E11" i="240"/>
  <c r="F11" i="240"/>
  <c r="G11" i="240"/>
  <c r="H11" i="240"/>
  <c r="E12" i="240"/>
  <c r="F12" i="240"/>
  <c r="G12" i="240"/>
  <c r="H12" i="240"/>
  <c r="E13" i="240"/>
  <c r="F13" i="240"/>
  <c r="G13" i="240"/>
  <c r="H13" i="240"/>
  <c r="E14" i="240"/>
  <c r="F14" i="240"/>
  <c r="G14" i="240"/>
  <c r="H14" i="240"/>
  <c r="G9" i="241"/>
  <c r="E10" i="236"/>
  <c r="F10" i="236"/>
  <c r="G10" i="236"/>
  <c r="H10" i="236"/>
  <c r="E11" i="236"/>
  <c r="F11" i="236"/>
  <c r="G11" i="236"/>
  <c r="H11" i="236"/>
  <c r="E12" i="236"/>
  <c r="F12" i="236"/>
  <c r="G12" i="236"/>
  <c r="H12" i="236"/>
  <c r="E13" i="236"/>
  <c r="F13" i="236"/>
  <c r="G13" i="236"/>
  <c r="H13" i="236"/>
  <c r="E14" i="236"/>
  <c r="F14" i="236"/>
  <c r="G14" i="236"/>
  <c r="H14" i="236"/>
  <c r="E10" i="229"/>
  <c r="F10" i="229"/>
  <c r="G10" i="229"/>
  <c r="H10" i="229"/>
  <c r="E11" i="229"/>
  <c r="F11" i="229"/>
  <c r="G11" i="229"/>
  <c r="H11" i="229"/>
  <c r="E12" i="229"/>
  <c r="F12" i="229"/>
  <c r="G12" i="229"/>
  <c r="H12" i="229"/>
  <c r="E13" i="229"/>
  <c r="F13" i="229"/>
  <c r="G13" i="229"/>
  <c r="H13" i="229"/>
  <c r="E14" i="229"/>
  <c r="F14" i="229"/>
  <c r="G14" i="229"/>
  <c r="H14" i="229"/>
  <c r="E10" i="227"/>
  <c r="F10" i="227"/>
  <c r="G10" i="227"/>
  <c r="H10" i="227"/>
  <c r="E11" i="227"/>
  <c r="F11" i="227"/>
  <c r="G11" i="227"/>
  <c r="H11" i="227"/>
  <c r="E12" i="227"/>
  <c r="F12" i="227"/>
  <c r="G12" i="227"/>
  <c r="H12" i="227"/>
  <c r="E13" i="227"/>
  <c r="F13" i="227"/>
  <c r="G13" i="227"/>
  <c r="H13" i="227"/>
  <c r="E14" i="227"/>
  <c r="F14" i="227"/>
  <c r="G14" i="227"/>
  <c r="H14" i="227"/>
  <c r="E10" i="226"/>
  <c r="F10" i="226"/>
  <c r="G10" i="226"/>
  <c r="H10" i="226"/>
  <c r="E11" i="226"/>
  <c r="F11" i="226"/>
  <c r="G11" i="226"/>
  <c r="H11" i="226"/>
  <c r="E12" i="226"/>
  <c r="F12" i="226"/>
  <c r="G12" i="226"/>
  <c r="H12" i="226"/>
  <c r="E13" i="226"/>
  <c r="F13" i="226"/>
  <c r="G13" i="226"/>
  <c r="H13" i="226"/>
  <c r="E14" i="226"/>
  <c r="F14" i="226"/>
  <c r="G14" i="226"/>
  <c r="H14" i="226"/>
  <c r="E10" i="225"/>
  <c r="F10" i="225"/>
  <c r="G10" i="225"/>
  <c r="H10" i="225"/>
  <c r="E11" i="225"/>
  <c r="F11" i="225"/>
  <c r="G11" i="225"/>
  <c r="H11" i="225"/>
  <c r="E12" i="225"/>
  <c r="F12" i="225"/>
  <c r="G12" i="225"/>
  <c r="H12" i="225"/>
  <c r="E13" i="225"/>
  <c r="F13" i="225"/>
  <c r="G13" i="225"/>
  <c r="H13" i="225"/>
  <c r="E14" i="225"/>
  <c r="F14" i="225"/>
  <c r="G14" i="225"/>
  <c r="H14" i="225"/>
  <c r="E10" i="223"/>
  <c r="F10" i="223"/>
  <c r="G10" i="223"/>
  <c r="H10" i="223"/>
  <c r="E11" i="223"/>
  <c r="F11" i="223"/>
  <c r="G11" i="223"/>
  <c r="H11" i="223"/>
  <c r="E12" i="223"/>
  <c r="F12" i="223"/>
  <c r="G12" i="223"/>
  <c r="H12" i="223"/>
  <c r="E13" i="223"/>
  <c r="F13" i="223"/>
  <c r="G13" i="223"/>
  <c r="H13" i="223"/>
  <c r="E14" i="223"/>
  <c r="F14" i="223"/>
  <c r="G14" i="223"/>
  <c r="H14" i="223"/>
  <c r="E10" i="222"/>
  <c r="F10" i="222"/>
  <c r="G10" i="222"/>
  <c r="H10" i="222"/>
  <c r="E11" i="222"/>
  <c r="F11" i="222"/>
  <c r="G11" i="222"/>
  <c r="H11" i="222"/>
  <c r="E12" i="222"/>
  <c r="F12" i="222"/>
  <c r="G12" i="222"/>
  <c r="H12" i="222"/>
  <c r="E13" i="222"/>
  <c r="F13" i="222"/>
  <c r="G13" i="222"/>
  <c r="H13" i="222"/>
  <c r="E14" i="222"/>
  <c r="F14" i="222"/>
  <c r="G14" i="222"/>
  <c r="H14" i="222"/>
  <c r="E10" i="220"/>
  <c r="F10" i="220"/>
  <c r="G10" i="220"/>
  <c r="H10" i="220"/>
  <c r="E11" i="220"/>
  <c r="F11" i="220"/>
  <c r="G11" i="220"/>
  <c r="H11" i="220"/>
  <c r="E12" i="220"/>
  <c r="F12" i="220"/>
  <c r="G12" i="220"/>
  <c r="H12" i="220"/>
  <c r="E13" i="220"/>
  <c r="F13" i="220"/>
  <c r="G13" i="220"/>
  <c r="H13" i="220"/>
  <c r="E14" i="220"/>
  <c r="F14" i="220"/>
  <c r="G14" i="220"/>
  <c r="H14" i="220"/>
  <c r="E10" i="216"/>
  <c r="F10" i="216"/>
  <c r="G10" i="216"/>
  <c r="H10" i="216"/>
  <c r="E11" i="216"/>
  <c r="F11" i="216"/>
  <c r="G11" i="216"/>
  <c r="H11" i="216"/>
  <c r="E12" i="216"/>
  <c r="F12" i="216"/>
  <c r="G12" i="216"/>
  <c r="H12" i="216"/>
  <c r="E13" i="216"/>
  <c r="F13" i="216"/>
  <c r="G13" i="216"/>
  <c r="H13" i="216"/>
  <c r="E14" i="216"/>
  <c r="F14" i="216"/>
  <c r="G14" i="216"/>
  <c r="H14" i="216"/>
  <c r="E10" i="215"/>
  <c r="F10" i="215"/>
  <c r="G10" i="215"/>
  <c r="H10" i="215"/>
  <c r="E11" i="215"/>
  <c r="F11" i="215"/>
  <c r="G11" i="215"/>
  <c r="H11" i="215"/>
  <c r="E12" i="215"/>
  <c r="F12" i="215"/>
  <c r="G12" i="215"/>
  <c r="H12" i="215"/>
  <c r="E13" i="215"/>
  <c r="F13" i="215"/>
  <c r="G13" i="215"/>
  <c r="H13" i="215"/>
  <c r="E14" i="215"/>
  <c r="F14" i="215"/>
  <c r="G14" i="215"/>
  <c r="H14" i="215"/>
  <c r="E10" i="214"/>
  <c r="F10" i="214"/>
  <c r="G10" i="214"/>
  <c r="H10" i="214"/>
  <c r="E11" i="214"/>
  <c r="F11" i="214"/>
  <c r="G11" i="214"/>
  <c r="H11" i="214"/>
  <c r="E12" i="214"/>
  <c r="F12" i="214"/>
  <c r="G12" i="214"/>
  <c r="H12" i="214"/>
  <c r="E13" i="214"/>
  <c r="F13" i="214"/>
  <c r="G13" i="214"/>
  <c r="H13" i="214"/>
  <c r="E14" i="214"/>
  <c r="F14" i="214"/>
  <c r="G14" i="214"/>
  <c r="H14" i="214"/>
  <c r="E10" i="213"/>
  <c r="F10" i="213"/>
  <c r="G10" i="213"/>
  <c r="H10" i="213"/>
  <c r="E11" i="213"/>
  <c r="F11" i="213"/>
  <c r="G11" i="213"/>
  <c r="H11" i="213"/>
  <c r="E12" i="213"/>
  <c r="F12" i="213"/>
  <c r="G12" i="213"/>
  <c r="H12" i="213"/>
  <c r="E13" i="213"/>
  <c r="F13" i="213"/>
  <c r="G13" i="213"/>
  <c r="H13" i="213"/>
  <c r="E14" i="213"/>
  <c r="F14" i="213"/>
  <c r="G14" i="213"/>
  <c r="H14" i="213"/>
  <c r="E10" i="212"/>
  <c r="F10" i="212"/>
  <c r="G10" i="212"/>
  <c r="H10" i="212"/>
  <c r="E11" i="212"/>
  <c r="F11" i="212"/>
  <c r="G11" i="212"/>
  <c r="H11" i="212"/>
  <c r="E12" i="212"/>
  <c r="F12" i="212"/>
  <c r="G12" i="212"/>
  <c r="H12" i="212"/>
  <c r="E13" i="212"/>
  <c r="F13" i="212"/>
  <c r="G13" i="212"/>
  <c r="H13" i="212"/>
  <c r="E14" i="212"/>
  <c r="F14" i="212"/>
  <c r="G14" i="212"/>
  <c r="H14" i="212"/>
  <c r="H10" i="211"/>
  <c r="H11" i="211"/>
  <c r="H12" i="211"/>
  <c r="H13" i="211"/>
  <c r="H14" i="211"/>
  <c r="G10" i="211"/>
  <c r="G11" i="211"/>
  <c r="G12" i="211"/>
  <c r="G13" i="211"/>
  <c r="G14" i="211"/>
  <c r="F10" i="211"/>
  <c r="F11" i="211"/>
  <c r="F12" i="211"/>
  <c r="F13" i="211"/>
  <c r="F14" i="211"/>
  <c r="E10" i="211"/>
  <c r="E11" i="211"/>
  <c r="E12" i="211"/>
  <c r="E13" i="211"/>
  <c r="E14" i="211"/>
  <c r="E10" i="210"/>
  <c r="F10" i="210"/>
  <c r="G10" i="210"/>
  <c r="H10" i="210"/>
  <c r="E11" i="210"/>
  <c r="F11" i="210"/>
  <c r="G11" i="210"/>
  <c r="H11" i="210"/>
  <c r="E12" i="210"/>
  <c r="F12" i="210"/>
  <c r="G12" i="210"/>
  <c r="H12" i="210"/>
  <c r="E13" i="210"/>
  <c r="F13" i="210"/>
  <c r="G13" i="210"/>
  <c r="H13" i="210"/>
  <c r="E14" i="210"/>
  <c r="F14" i="210"/>
  <c r="G14" i="210"/>
  <c r="H14" i="210"/>
  <c r="E10" i="209"/>
  <c r="F10" i="209"/>
  <c r="G10" i="209"/>
  <c r="H10" i="209"/>
  <c r="E11" i="209"/>
  <c r="F11" i="209"/>
  <c r="G11" i="209"/>
  <c r="H11" i="209"/>
  <c r="E12" i="209"/>
  <c r="F12" i="209"/>
  <c r="G12" i="209"/>
  <c r="H12" i="209"/>
  <c r="E13" i="209"/>
  <c r="F13" i="209"/>
  <c r="G13" i="209"/>
  <c r="H13" i="209"/>
  <c r="E14" i="209"/>
  <c r="F14" i="209"/>
  <c r="G14" i="209"/>
  <c r="H14" i="209"/>
  <c r="E10" i="208"/>
  <c r="F10" i="208"/>
  <c r="G10" i="208"/>
  <c r="H10" i="208"/>
  <c r="E11" i="208"/>
  <c r="F11" i="208"/>
  <c r="G11" i="208"/>
  <c r="H11" i="208"/>
  <c r="E12" i="208"/>
  <c r="F12" i="208"/>
  <c r="G12" i="208"/>
  <c r="H12" i="208"/>
  <c r="E13" i="208"/>
  <c r="F13" i="208"/>
  <c r="G13" i="208"/>
  <c r="H13" i="208"/>
  <c r="E14" i="208"/>
  <c r="F14" i="208"/>
  <c r="G14" i="208"/>
  <c r="H14" i="208"/>
  <c r="E10" i="207"/>
  <c r="F10" i="207"/>
  <c r="G10" i="207"/>
  <c r="H10" i="207"/>
  <c r="E11" i="207"/>
  <c r="F11" i="207"/>
  <c r="G11" i="207"/>
  <c r="H11" i="207"/>
  <c r="E12" i="207"/>
  <c r="F12" i="207"/>
  <c r="G12" i="207"/>
  <c r="H12" i="207"/>
  <c r="E13" i="207"/>
  <c r="F13" i="207"/>
  <c r="G13" i="207"/>
  <c r="H13" i="207"/>
  <c r="E14" i="207"/>
  <c r="F14" i="207"/>
  <c r="G14" i="207"/>
  <c r="H14" i="207"/>
  <c r="E10" i="206"/>
  <c r="F10" i="206"/>
  <c r="G10" i="206"/>
  <c r="H10" i="206"/>
  <c r="E11" i="206"/>
  <c r="F11" i="206"/>
  <c r="G11" i="206"/>
  <c r="H11" i="206"/>
  <c r="E12" i="206"/>
  <c r="F12" i="206"/>
  <c r="G12" i="206"/>
  <c r="H12" i="206"/>
  <c r="E13" i="206"/>
  <c r="F13" i="206"/>
  <c r="G13" i="206"/>
  <c r="H13" i="206"/>
  <c r="E14" i="206"/>
  <c r="F14" i="206"/>
  <c r="G14" i="206"/>
  <c r="H14" i="206"/>
  <c r="E10" i="205"/>
  <c r="F10" i="205"/>
  <c r="G10" i="205"/>
  <c r="H10" i="205"/>
  <c r="E11" i="205"/>
  <c r="F11" i="205"/>
  <c r="G11" i="205"/>
  <c r="H11" i="205"/>
  <c r="E12" i="205"/>
  <c r="F12" i="205"/>
  <c r="G12" i="205"/>
  <c r="H12" i="205"/>
  <c r="E13" i="205"/>
  <c r="F13" i="205"/>
  <c r="G13" i="205"/>
  <c r="H13" i="205"/>
  <c r="E14" i="205"/>
  <c r="F14" i="205"/>
  <c r="G14" i="205"/>
  <c r="H14" i="205"/>
  <c r="E10" i="204"/>
  <c r="F10" i="204"/>
  <c r="G10" i="204"/>
  <c r="H10" i="204"/>
  <c r="E11" i="204"/>
  <c r="F11" i="204"/>
  <c r="G11" i="204"/>
  <c r="H11" i="204"/>
  <c r="E12" i="204"/>
  <c r="F12" i="204"/>
  <c r="G12" i="204"/>
  <c r="H12" i="204"/>
  <c r="E13" i="204"/>
  <c r="F13" i="204"/>
  <c r="G13" i="204"/>
  <c r="H13" i="204"/>
  <c r="E14" i="204"/>
  <c r="F14" i="204"/>
  <c r="G14" i="204"/>
  <c r="H14" i="204"/>
  <c r="E10" i="203"/>
  <c r="F10" i="203"/>
  <c r="G10" i="203"/>
  <c r="H10" i="203"/>
  <c r="E11" i="203"/>
  <c r="F11" i="203"/>
  <c r="G11" i="203"/>
  <c r="H11" i="203"/>
  <c r="E12" i="203"/>
  <c r="F12" i="203"/>
  <c r="G12" i="203"/>
  <c r="H12" i="203"/>
  <c r="E13" i="203"/>
  <c r="F13" i="203"/>
  <c r="G13" i="203"/>
  <c r="H13" i="203"/>
  <c r="E14" i="203"/>
  <c r="F14" i="203"/>
  <c r="G14" i="203"/>
  <c r="H14" i="203"/>
  <c r="H10" i="202"/>
  <c r="H11" i="202"/>
  <c r="H12" i="202"/>
  <c r="H13" i="202"/>
  <c r="H14" i="202"/>
  <c r="G10" i="202"/>
  <c r="G11" i="202"/>
  <c r="G12" i="202"/>
  <c r="G13" i="202"/>
  <c r="G14" i="202"/>
  <c r="F10" i="202"/>
  <c r="F11" i="202"/>
  <c r="F12" i="202"/>
  <c r="F13" i="202"/>
  <c r="F14" i="202"/>
  <c r="E10" i="202"/>
  <c r="E11" i="202"/>
  <c r="E12" i="202"/>
  <c r="E13" i="202"/>
  <c r="E14" i="202"/>
  <c r="F24" i="188"/>
  <c r="G24" i="188"/>
  <c r="H24" i="188"/>
  <c r="I24" i="188"/>
  <c r="I23" i="188"/>
  <c r="H23" i="188"/>
  <c r="G23" i="188"/>
  <c r="F23" i="188"/>
  <c r="I20" i="188"/>
  <c r="H20" i="188"/>
  <c r="G20" i="188"/>
  <c r="F20" i="188"/>
  <c r="H19" i="188"/>
  <c r="I19" i="188"/>
  <c r="G19" i="188"/>
  <c r="F19" i="188"/>
  <c r="H14" i="163"/>
  <c r="H9" i="255"/>
  <c r="G9" i="255"/>
  <c r="E9" i="255"/>
  <c r="F9" i="255"/>
  <c r="A1" i="255"/>
  <c r="A2" i="255" s="1"/>
  <c r="F15" i="255"/>
  <c r="E10" i="254"/>
  <c r="F10" i="254"/>
  <c r="G10" i="254"/>
  <c r="H10" i="254"/>
  <c r="E11" i="254"/>
  <c r="F11" i="254"/>
  <c r="G11" i="254"/>
  <c r="H11" i="254"/>
  <c r="E12" i="254"/>
  <c r="F12" i="254"/>
  <c r="G12" i="254"/>
  <c r="H12" i="254"/>
  <c r="E13" i="254"/>
  <c r="F13" i="254"/>
  <c r="G13" i="254"/>
  <c r="H13" i="254"/>
  <c r="E14" i="254"/>
  <c r="F14" i="254"/>
  <c r="G14" i="254"/>
  <c r="H14" i="254"/>
  <c r="H9" i="254"/>
  <c r="G9" i="254"/>
  <c r="F9" i="254"/>
  <c r="E9" i="254"/>
  <c r="A1" i="254"/>
  <c r="A2" i="254" s="1"/>
  <c r="F15" i="254"/>
  <c r="H9" i="253"/>
  <c r="G9" i="253"/>
  <c r="F9" i="253"/>
  <c r="E9" i="253"/>
  <c r="A1" i="253"/>
  <c r="A2" i="253" s="1"/>
  <c r="F15" i="253"/>
  <c r="E10" i="252"/>
  <c r="F10" i="252"/>
  <c r="G10" i="252"/>
  <c r="H10" i="252"/>
  <c r="E11" i="252"/>
  <c r="F11" i="252"/>
  <c r="G11" i="252"/>
  <c r="H11" i="252"/>
  <c r="E12" i="252"/>
  <c r="F12" i="252"/>
  <c r="G12" i="252"/>
  <c r="H12" i="252"/>
  <c r="E13" i="252"/>
  <c r="F13" i="252"/>
  <c r="G13" i="252"/>
  <c r="H13" i="252"/>
  <c r="E14" i="252"/>
  <c r="F14" i="252"/>
  <c r="G14" i="252"/>
  <c r="H14" i="252"/>
  <c r="H9" i="252"/>
  <c r="G9" i="252"/>
  <c r="E9" i="252"/>
  <c r="F9" i="252"/>
  <c r="A1" i="252"/>
  <c r="A2" i="252" s="1"/>
  <c r="F15" i="252"/>
  <c r="E10" i="247"/>
  <c r="F10" i="247"/>
  <c r="G10" i="247"/>
  <c r="H10" i="247"/>
  <c r="H9" i="247"/>
  <c r="G9" i="247"/>
  <c r="F9" i="247"/>
  <c r="E9" i="247"/>
  <c r="A1" i="247"/>
  <c r="A2" i="247" s="1"/>
  <c r="F11" i="247"/>
  <c r="H9" i="246"/>
  <c r="F9" i="246"/>
  <c r="E9" i="246"/>
  <c r="E15" i="246" s="1"/>
  <c r="A1" i="246"/>
  <c r="A2" i="246" s="1"/>
  <c r="F15" i="246"/>
  <c r="F9" i="245"/>
  <c r="H9" i="245"/>
  <c r="E9" i="245"/>
  <c r="A1" i="245"/>
  <c r="A2" i="245" s="1"/>
  <c r="F15" i="245"/>
  <c r="E10" i="244"/>
  <c r="E11" i="244"/>
  <c r="E12" i="244"/>
  <c r="E13" i="244"/>
  <c r="E14" i="244"/>
  <c r="F10" i="244"/>
  <c r="F11" i="244"/>
  <c r="F12" i="244"/>
  <c r="F13" i="244"/>
  <c r="F14" i="244"/>
  <c r="G10" i="244"/>
  <c r="G11" i="244"/>
  <c r="G12" i="244"/>
  <c r="G13" i="244"/>
  <c r="G14" i="244"/>
  <c r="H10" i="244"/>
  <c r="H11" i="244"/>
  <c r="H12" i="244"/>
  <c r="H13" i="244"/>
  <c r="H14" i="244"/>
  <c r="H9" i="244"/>
  <c r="G9" i="244"/>
  <c r="F9" i="244"/>
  <c r="E9" i="244"/>
  <c r="A1" i="244"/>
  <c r="A2" i="244" s="1"/>
  <c r="F15" i="244"/>
  <c r="E10" i="243"/>
  <c r="F10" i="243"/>
  <c r="G10" i="243"/>
  <c r="H10" i="243"/>
  <c r="H9" i="243"/>
  <c r="G9" i="243"/>
  <c r="F9" i="243"/>
  <c r="E9" i="243"/>
  <c r="A1" i="243"/>
  <c r="A2" i="243" s="1"/>
  <c r="F11" i="243"/>
  <c r="E10" i="242"/>
  <c r="F10" i="242"/>
  <c r="G10" i="242"/>
  <c r="H10" i="242"/>
  <c r="E11" i="242"/>
  <c r="F11" i="242"/>
  <c r="G11" i="242"/>
  <c r="H11" i="242"/>
  <c r="E12" i="242"/>
  <c r="F12" i="242"/>
  <c r="G12" i="242"/>
  <c r="H12" i="242"/>
  <c r="E13" i="242"/>
  <c r="F13" i="242"/>
  <c r="G13" i="242"/>
  <c r="H13" i="242"/>
  <c r="E14" i="242"/>
  <c r="F14" i="242"/>
  <c r="G14" i="242"/>
  <c r="H14" i="242"/>
  <c r="H9" i="242"/>
  <c r="G9" i="242"/>
  <c r="F9" i="242"/>
  <c r="E9" i="242"/>
  <c r="E15" i="242" s="1"/>
  <c r="A1" i="242"/>
  <c r="A2" i="242" s="1"/>
  <c r="F15" i="242"/>
  <c r="H10" i="239"/>
  <c r="H11" i="239"/>
  <c r="H12" i="239"/>
  <c r="H13" i="239"/>
  <c r="H14" i="239"/>
  <c r="G10" i="239"/>
  <c r="G11" i="239"/>
  <c r="G12" i="239"/>
  <c r="G13" i="239"/>
  <c r="G14" i="239"/>
  <c r="F10" i="239"/>
  <c r="F11" i="239"/>
  <c r="F12" i="239"/>
  <c r="F13" i="239"/>
  <c r="F14" i="239"/>
  <c r="F15" i="241"/>
  <c r="H9" i="241"/>
  <c r="F9" i="241"/>
  <c r="E9" i="241"/>
  <c r="A1" i="241"/>
  <c r="A2" i="241" s="1"/>
  <c r="H9" i="240"/>
  <c r="G9" i="240"/>
  <c r="F9" i="240"/>
  <c r="E9" i="240"/>
  <c r="A1" i="240"/>
  <c r="A2" i="240" s="1"/>
  <c r="E10" i="238"/>
  <c r="F10" i="238"/>
  <c r="G10" i="238"/>
  <c r="H10" i="238"/>
  <c r="E11" i="238"/>
  <c r="F11" i="238"/>
  <c r="G11" i="238"/>
  <c r="H11" i="238"/>
  <c r="E12" i="238"/>
  <c r="F12" i="238"/>
  <c r="G12" i="238"/>
  <c r="H12" i="238"/>
  <c r="E13" i="238"/>
  <c r="F13" i="238"/>
  <c r="G13" i="238"/>
  <c r="H13" i="238"/>
  <c r="E14" i="238"/>
  <c r="F14" i="238"/>
  <c r="G14" i="238"/>
  <c r="H14" i="238"/>
  <c r="H9" i="238"/>
  <c r="G9" i="238"/>
  <c r="F9" i="238"/>
  <c r="E9" i="238"/>
  <c r="A1" i="238"/>
  <c r="A2" i="238" s="1"/>
  <c r="E14" i="239"/>
  <c r="E13" i="239"/>
  <c r="E12" i="239"/>
  <c r="E11" i="239"/>
  <c r="E10" i="239"/>
  <c r="H9" i="239"/>
  <c r="G9" i="239"/>
  <c r="F9" i="239"/>
  <c r="E9" i="239"/>
  <c r="A1" i="239"/>
  <c r="A2" i="239" s="1"/>
  <c r="E10" i="237"/>
  <c r="F10" i="237"/>
  <c r="G10" i="237"/>
  <c r="H10" i="237"/>
  <c r="E11" i="237"/>
  <c r="F11" i="237"/>
  <c r="G11" i="237"/>
  <c r="H11" i="237"/>
  <c r="E12" i="237"/>
  <c r="F12" i="237"/>
  <c r="G12" i="237"/>
  <c r="H12" i="237"/>
  <c r="E13" i="237"/>
  <c r="F13" i="237"/>
  <c r="G13" i="237"/>
  <c r="H13" i="237"/>
  <c r="E14" i="237"/>
  <c r="F14" i="237"/>
  <c r="G14" i="237"/>
  <c r="H14" i="237"/>
  <c r="H9" i="237"/>
  <c r="G9" i="237"/>
  <c r="F9" i="237"/>
  <c r="E9" i="237"/>
  <c r="A1" i="237"/>
  <c r="A2" i="237" s="1"/>
  <c r="H9" i="236"/>
  <c r="G9" i="236"/>
  <c r="F9" i="236"/>
  <c r="E9" i="236"/>
  <c r="A1" i="236"/>
  <c r="A2" i="236" s="1"/>
  <c r="E10" i="235"/>
  <c r="F10" i="235"/>
  <c r="G10" i="235"/>
  <c r="H10" i="235"/>
  <c r="E11" i="235"/>
  <c r="F11" i="235"/>
  <c r="G11" i="235"/>
  <c r="H11" i="235"/>
  <c r="E12" i="235"/>
  <c r="F12" i="235"/>
  <c r="G12" i="235"/>
  <c r="H12" i="235"/>
  <c r="E13" i="235"/>
  <c r="F13" i="235"/>
  <c r="G13" i="235"/>
  <c r="H13" i="235"/>
  <c r="E14" i="235"/>
  <c r="F14" i="235"/>
  <c r="G14" i="235"/>
  <c r="H14" i="235"/>
  <c r="H9" i="235"/>
  <c r="G9" i="235"/>
  <c r="F9" i="235"/>
  <c r="E9" i="235"/>
  <c r="A1" i="235"/>
  <c r="A2" i="235" s="1"/>
  <c r="E10" i="234"/>
  <c r="F10" i="234"/>
  <c r="G10" i="234"/>
  <c r="H10" i="234"/>
  <c r="E11" i="234"/>
  <c r="F11" i="234"/>
  <c r="G11" i="234"/>
  <c r="H11" i="234"/>
  <c r="E12" i="234"/>
  <c r="F12" i="234"/>
  <c r="G12" i="234"/>
  <c r="H12" i="234"/>
  <c r="E13" i="234"/>
  <c r="F13" i="234"/>
  <c r="G13" i="234"/>
  <c r="H13" i="234"/>
  <c r="E14" i="234"/>
  <c r="F14" i="234"/>
  <c r="G14" i="234"/>
  <c r="H14" i="234"/>
  <c r="H9" i="234"/>
  <c r="G9" i="234"/>
  <c r="F9" i="234"/>
  <c r="E9" i="234"/>
  <c r="A1" i="234"/>
  <c r="A2" i="234" s="1"/>
  <c r="E10" i="233"/>
  <c r="F10" i="233"/>
  <c r="G10" i="233"/>
  <c r="H10" i="233"/>
  <c r="E11" i="233"/>
  <c r="F11" i="233"/>
  <c r="G11" i="233"/>
  <c r="H11" i="233"/>
  <c r="E12" i="233"/>
  <c r="F12" i="233"/>
  <c r="G12" i="233"/>
  <c r="H12" i="233"/>
  <c r="E13" i="233"/>
  <c r="F13" i="233"/>
  <c r="G13" i="233"/>
  <c r="H13" i="233"/>
  <c r="E14" i="233"/>
  <c r="F14" i="233"/>
  <c r="G14" i="233"/>
  <c r="H14" i="233"/>
  <c r="H9" i="233"/>
  <c r="G9" i="233"/>
  <c r="F9" i="233"/>
  <c r="E9" i="233"/>
  <c r="A1" i="233"/>
  <c r="A2" i="233" s="1"/>
  <c r="E11" i="228"/>
  <c r="F11" i="228"/>
  <c r="G11" i="228"/>
  <c r="H11" i="228"/>
  <c r="H10" i="228"/>
  <c r="G10" i="228"/>
  <c r="F10" i="228"/>
  <c r="E10" i="228"/>
  <c r="A1" i="228"/>
  <c r="A2" i="228" s="1"/>
  <c r="H9" i="229"/>
  <c r="G9" i="229"/>
  <c r="F9" i="229"/>
  <c r="E9" i="229"/>
  <c r="A1" i="229"/>
  <c r="A2" i="229" s="1"/>
  <c r="H9" i="227"/>
  <c r="G9" i="227"/>
  <c r="F9" i="227"/>
  <c r="E9" i="227"/>
  <c r="A1" i="227"/>
  <c r="A2" i="227" s="1"/>
  <c r="H9" i="226"/>
  <c r="G9" i="226"/>
  <c r="F9" i="226"/>
  <c r="E9" i="226"/>
  <c r="A1" i="226"/>
  <c r="A2" i="226" s="1"/>
  <c r="H9" i="225"/>
  <c r="G9" i="225"/>
  <c r="F9" i="225"/>
  <c r="E9" i="225"/>
  <c r="A1" i="225"/>
  <c r="A2" i="225" s="1"/>
  <c r="E11" i="219"/>
  <c r="F11" i="219"/>
  <c r="G11" i="219"/>
  <c r="H11" i="219"/>
  <c r="H10" i="219"/>
  <c r="G10" i="219"/>
  <c r="F10" i="219"/>
  <c r="E10" i="219"/>
  <c r="A1" i="219"/>
  <c r="A2" i="219" s="1"/>
  <c r="H9" i="223"/>
  <c r="G9" i="223"/>
  <c r="F9" i="223"/>
  <c r="E9" i="223"/>
  <c r="A1" i="223"/>
  <c r="A2" i="223" s="1"/>
  <c r="H9" i="222"/>
  <c r="G9" i="222"/>
  <c r="F9" i="222"/>
  <c r="E9" i="222"/>
  <c r="A1" i="222"/>
  <c r="A2" i="222" s="1"/>
  <c r="E10" i="221"/>
  <c r="F10" i="221"/>
  <c r="G10" i="221"/>
  <c r="H10" i="221"/>
  <c r="E11" i="221"/>
  <c r="F11" i="221"/>
  <c r="G11" i="221"/>
  <c r="H11" i="221"/>
  <c r="E12" i="221"/>
  <c r="F12" i="221"/>
  <c r="G12" i="221"/>
  <c r="H12" i="221"/>
  <c r="E13" i="221"/>
  <c r="F13" i="221"/>
  <c r="G13" i="221"/>
  <c r="H13" i="221"/>
  <c r="E14" i="221"/>
  <c r="F14" i="221"/>
  <c r="G14" i="221"/>
  <c r="H14" i="221"/>
  <c r="H9" i="221"/>
  <c r="G9" i="221"/>
  <c r="F9" i="221"/>
  <c r="E9" i="221"/>
  <c r="A1" i="221"/>
  <c r="A2" i="221" s="1"/>
  <c r="H9" i="220"/>
  <c r="G9" i="220"/>
  <c r="F9" i="220"/>
  <c r="E9" i="220"/>
  <c r="A1" i="220"/>
  <c r="A2" i="220" s="1"/>
  <c r="E11" i="218"/>
  <c r="F11" i="218"/>
  <c r="G11" i="218"/>
  <c r="H11" i="218"/>
  <c r="H10" i="218"/>
  <c r="G10" i="218"/>
  <c r="F10" i="218"/>
  <c r="E10" i="218"/>
  <c r="A1" i="218"/>
  <c r="A2" i="218" s="1"/>
  <c r="H9" i="216"/>
  <c r="G9" i="216"/>
  <c r="F9" i="216"/>
  <c r="E9" i="216"/>
  <c r="A1" i="216"/>
  <c r="A2" i="216" s="1"/>
  <c r="H9" i="215"/>
  <c r="G9" i="215"/>
  <c r="F9" i="215"/>
  <c r="E9" i="215"/>
  <c r="A1" i="215"/>
  <c r="A2" i="215" s="1"/>
  <c r="H9" i="214"/>
  <c r="G9" i="214"/>
  <c r="F9" i="214"/>
  <c r="E9" i="214"/>
  <c r="A1" i="214"/>
  <c r="A2" i="214" s="1"/>
  <c r="H9" i="213"/>
  <c r="G9" i="213"/>
  <c r="F9" i="213"/>
  <c r="E9" i="213"/>
  <c r="A1" i="213"/>
  <c r="A2" i="213" s="1"/>
  <c r="H9" i="212"/>
  <c r="G9" i="212"/>
  <c r="F9" i="212"/>
  <c r="E9" i="212"/>
  <c r="A1" i="212"/>
  <c r="A2" i="212" s="1"/>
  <c r="H9" i="211"/>
  <c r="G9" i="211"/>
  <c r="F9" i="211"/>
  <c r="E9" i="211"/>
  <c r="A1" i="211"/>
  <c r="A2" i="211" s="1"/>
  <c r="H9" i="210"/>
  <c r="G9" i="210"/>
  <c r="F9" i="210"/>
  <c r="E9" i="210"/>
  <c r="A1" i="210"/>
  <c r="A2" i="210" s="1"/>
  <c r="H9" i="209"/>
  <c r="G9" i="209"/>
  <c r="F9" i="209"/>
  <c r="E9" i="209"/>
  <c r="A1" i="209"/>
  <c r="A2" i="209" s="1"/>
  <c r="H9" i="208"/>
  <c r="G9" i="208"/>
  <c r="F9" i="208"/>
  <c r="E9" i="208"/>
  <c r="A1" i="208"/>
  <c r="A2" i="208" s="1"/>
  <c r="A1" i="207"/>
  <c r="A2" i="207" s="1"/>
  <c r="H9" i="207"/>
  <c r="G9" i="207"/>
  <c r="F9" i="207"/>
  <c r="E9" i="207"/>
  <c r="H9" i="206"/>
  <c r="G9" i="206"/>
  <c r="F9" i="206"/>
  <c r="E9" i="206"/>
  <c r="A1" i="206"/>
  <c r="A2" i="206" s="1"/>
  <c r="H9" i="205"/>
  <c r="G9" i="205"/>
  <c r="F9" i="205"/>
  <c r="E9" i="205"/>
  <c r="A1" i="205"/>
  <c r="A2" i="205" s="1"/>
  <c r="H9" i="204"/>
  <c r="G9" i="204"/>
  <c r="F9" i="204"/>
  <c r="E9" i="204"/>
  <c r="A1" i="204"/>
  <c r="A2" i="204" s="1"/>
  <c r="H9" i="203"/>
  <c r="G9" i="203"/>
  <c r="G15" i="203" s="1"/>
  <c r="F9" i="203"/>
  <c r="E9" i="203"/>
  <c r="A1" i="203"/>
  <c r="A2" i="203" s="1"/>
  <c r="H9" i="202"/>
  <c r="G9" i="202"/>
  <c r="F9" i="202"/>
  <c r="E9" i="202"/>
  <c r="A1" i="202"/>
  <c r="A2" i="202" s="1"/>
  <c r="E10" i="201"/>
  <c r="F10" i="201"/>
  <c r="G10" i="201"/>
  <c r="H10" i="201"/>
  <c r="E11" i="201"/>
  <c r="F11" i="201"/>
  <c r="G11" i="201"/>
  <c r="H11" i="201"/>
  <c r="E12" i="201"/>
  <c r="F12" i="201"/>
  <c r="G12" i="201"/>
  <c r="H12" i="201"/>
  <c r="E13" i="201"/>
  <c r="F13" i="201"/>
  <c r="G13" i="201"/>
  <c r="H13" i="201"/>
  <c r="E14" i="201"/>
  <c r="F14" i="201"/>
  <c r="G14" i="201"/>
  <c r="H14" i="201"/>
  <c r="H9" i="201"/>
  <c r="G9" i="201"/>
  <c r="F9" i="201"/>
  <c r="E9" i="201"/>
  <c r="A1" i="201"/>
  <c r="A2" i="201" s="1"/>
  <c r="H10" i="200"/>
  <c r="H11" i="200"/>
  <c r="H12" i="200"/>
  <c r="H13" i="200"/>
  <c r="H14" i="200"/>
  <c r="G10" i="200"/>
  <c r="G11" i="200"/>
  <c r="G12" i="200"/>
  <c r="G13" i="200"/>
  <c r="G14" i="200"/>
  <c r="F10" i="200"/>
  <c r="F11" i="200"/>
  <c r="F12" i="200"/>
  <c r="F13" i="200"/>
  <c r="F14" i="200"/>
  <c r="E10" i="200"/>
  <c r="E11" i="200"/>
  <c r="E12" i="200"/>
  <c r="E13" i="200"/>
  <c r="E14" i="200"/>
  <c r="H9" i="200"/>
  <c r="G9" i="200"/>
  <c r="F9" i="200"/>
  <c r="E9" i="200"/>
  <c r="A1" i="200"/>
  <c r="A2" i="200" s="1"/>
  <c r="E11" i="199"/>
  <c r="F11" i="199"/>
  <c r="G11" i="199"/>
  <c r="H11" i="199"/>
  <c r="H10" i="199"/>
  <c r="G10" i="199"/>
  <c r="F10" i="199"/>
  <c r="E10" i="199"/>
  <c r="A1" i="199"/>
  <c r="A2" i="199" s="1"/>
  <c r="E10" i="198"/>
  <c r="F10" i="198"/>
  <c r="G10" i="198"/>
  <c r="H10" i="198"/>
  <c r="E11" i="198"/>
  <c r="F11" i="198"/>
  <c r="G11" i="198"/>
  <c r="H11" i="198"/>
  <c r="E12" i="198"/>
  <c r="F12" i="198"/>
  <c r="G12" i="198"/>
  <c r="H12" i="198"/>
  <c r="E13" i="198"/>
  <c r="F13" i="198"/>
  <c r="G13" i="198"/>
  <c r="H13" i="198"/>
  <c r="H9" i="198"/>
  <c r="G9" i="198"/>
  <c r="F9" i="198"/>
  <c r="E9" i="198"/>
  <c r="A1" i="198"/>
  <c r="A2" i="198" s="1"/>
  <c r="E10" i="197"/>
  <c r="F10" i="197"/>
  <c r="G10" i="197"/>
  <c r="H10" i="197"/>
  <c r="E11" i="197"/>
  <c r="F11" i="197"/>
  <c r="G11" i="197"/>
  <c r="H11" i="197"/>
  <c r="E12" i="197"/>
  <c r="F12" i="197"/>
  <c r="G12" i="197"/>
  <c r="H12" i="197"/>
  <c r="E13" i="197"/>
  <c r="F13" i="197"/>
  <c r="G13" i="197"/>
  <c r="H13" i="197"/>
  <c r="H9" i="197"/>
  <c r="G9" i="197"/>
  <c r="F9" i="197"/>
  <c r="E9" i="197"/>
  <c r="A1" i="197"/>
  <c r="A2" i="197" s="1"/>
  <c r="E10" i="196"/>
  <c r="F10" i="196"/>
  <c r="G10" i="196"/>
  <c r="H10" i="196"/>
  <c r="E11" i="196"/>
  <c r="F11" i="196"/>
  <c r="G11" i="196"/>
  <c r="H11" i="196"/>
  <c r="E12" i="196"/>
  <c r="F12" i="196"/>
  <c r="G12" i="196"/>
  <c r="H12" i="196"/>
  <c r="E13" i="196"/>
  <c r="F13" i="196"/>
  <c r="G13" i="196"/>
  <c r="H13" i="196"/>
  <c r="H9" i="196"/>
  <c r="G9" i="196"/>
  <c r="F9" i="196"/>
  <c r="E9" i="196"/>
  <c r="A1" i="196"/>
  <c r="A2" i="196" s="1"/>
  <c r="E10" i="195"/>
  <c r="F10" i="195"/>
  <c r="G10" i="195"/>
  <c r="H10" i="195"/>
  <c r="E11" i="195"/>
  <c r="F11" i="195"/>
  <c r="G11" i="195"/>
  <c r="H11" i="195"/>
  <c r="E12" i="195"/>
  <c r="F12" i="195"/>
  <c r="G12" i="195"/>
  <c r="H12" i="195"/>
  <c r="E13" i="195"/>
  <c r="F13" i="195"/>
  <c r="G13" i="195"/>
  <c r="H13" i="195"/>
  <c r="H9" i="195"/>
  <c r="G9" i="195"/>
  <c r="F9" i="195"/>
  <c r="E9" i="195"/>
  <c r="A1" i="195"/>
  <c r="A2" i="195" s="1"/>
  <c r="E10" i="194"/>
  <c r="F10" i="194"/>
  <c r="G10" i="194"/>
  <c r="H10" i="194"/>
  <c r="E11" i="194"/>
  <c r="F11" i="194"/>
  <c r="G11" i="194"/>
  <c r="H11" i="194"/>
  <c r="E12" i="194"/>
  <c r="F12" i="194"/>
  <c r="G12" i="194"/>
  <c r="H12" i="194"/>
  <c r="E13" i="194"/>
  <c r="F13" i="194"/>
  <c r="G13" i="194"/>
  <c r="H13" i="194"/>
  <c r="H9" i="194"/>
  <c r="G9" i="194"/>
  <c r="F9" i="194"/>
  <c r="E9" i="194"/>
  <c r="A1" i="194"/>
  <c r="A2" i="194" s="1"/>
  <c r="E10" i="193"/>
  <c r="F10" i="193"/>
  <c r="G10" i="193"/>
  <c r="H10" i="193"/>
  <c r="E11" i="193"/>
  <c r="F11" i="193"/>
  <c r="G11" i="193"/>
  <c r="H11" i="193"/>
  <c r="E12" i="193"/>
  <c r="F12" i="193"/>
  <c r="G12" i="193"/>
  <c r="H12" i="193"/>
  <c r="E13" i="193"/>
  <c r="F13" i="193"/>
  <c r="G13" i="193"/>
  <c r="H13" i="193"/>
  <c r="H9" i="193"/>
  <c r="G9" i="193"/>
  <c r="F9" i="193"/>
  <c r="E9" i="193"/>
  <c r="A1" i="193"/>
  <c r="A2" i="193" s="1"/>
  <c r="E10" i="192"/>
  <c r="F10" i="192"/>
  <c r="G10" i="192"/>
  <c r="H10" i="192"/>
  <c r="E11" i="192"/>
  <c r="F11" i="192"/>
  <c r="G11" i="192"/>
  <c r="H11" i="192"/>
  <c r="E12" i="192"/>
  <c r="F12" i="192"/>
  <c r="G12" i="192"/>
  <c r="H12" i="192"/>
  <c r="E13" i="192"/>
  <c r="F13" i="192"/>
  <c r="G13" i="192"/>
  <c r="H13" i="192"/>
  <c r="H9" i="192"/>
  <c r="G9" i="192"/>
  <c r="F9" i="192"/>
  <c r="E9" i="192"/>
  <c r="A1" i="192"/>
  <c r="A2" i="192" s="1"/>
  <c r="E10" i="191"/>
  <c r="F10" i="191"/>
  <c r="G10" i="191"/>
  <c r="H10" i="191"/>
  <c r="E11" i="191"/>
  <c r="F11" i="191"/>
  <c r="G11" i="191"/>
  <c r="H11" i="191"/>
  <c r="E12" i="191"/>
  <c r="F12" i="191"/>
  <c r="G12" i="191"/>
  <c r="H12" i="191"/>
  <c r="E13" i="191"/>
  <c r="F13" i="191"/>
  <c r="G13" i="191"/>
  <c r="H13" i="191"/>
  <c r="H9" i="191"/>
  <c r="G9" i="191"/>
  <c r="F9" i="191"/>
  <c r="E9" i="191"/>
  <c r="A1" i="191"/>
  <c r="A2" i="191" s="1"/>
  <c r="E10" i="190"/>
  <c r="F10" i="190"/>
  <c r="G10" i="190"/>
  <c r="H10" i="190"/>
  <c r="E11" i="190"/>
  <c r="F11" i="190"/>
  <c r="G11" i="190"/>
  <c r="H11" i="190"/>
  <c r="E12" i="190"/>
  <c r="F12" i="190"/>
  <c r="G12" i="190"/>
  <c r="H12" i="190"/>
  <c r="E13" i="190"/>
  <c r="F13" i="190"/>
  <c r="G13" i="190"/>
  <c r="H13" i="190"/>
  <c r="H9" i="190"/>
  <c r="G9" i="190"/>
  <c r="F9" i="190"/>
  <c r="E9" i="190"/>
  <c r="A1" i="190"/>
  <c r="A2" i="190" s="1"/>
  <c r="E10" i="189"/>
  <c r="F10" i="189"/>
  <c r="G10" i="189"/>
  <c r="H10" i="189"/>
  <c r="E11" i="189"/>
  <c r="F11" i="189"/>
  <c r="G11" i="189"/>
  <c r="H11" i="189"/>
  <c r="E12" i="189"/>
  <c r="F12" i="189"/>
  <c r="G12" i="189"/>
  <c r="H12" i="189"/>
  <c r="E13" i="189"/>
  <c r="F13" i="189"/>
  <c r="G13" i="189"/>
  <c r="H13" i="189"/>
  <c r="H9" i="189"/>
  <c r="G9" i="189"/>
  <c r="F9" i="189"/>
  <c r="E9" i="189"/>
  <c r="A1" i="189"/>
  <c r="A2" i="189" s="1"/>
  <c r="F32" i="188"/>
  <c r="G32" i="188"/>
  <c r="H32" i="188"/>
  <c r="I32" i="188"/>
  <c r="I31" i="188"/>
  <c r="H31" i="188"/>
  <c r="G31" i="188"/>
  <c r="F31" i="188"/>
  <c r="I28" i="188"/>
  <c r="H28" i="188"/>
  <c r="G28" i="188"/>
  <c r="F28" i="188"/>
  <c r="I27" i="188"/>
  <c r="H27" i="188"/>
  <c r="G27" i="188"/>
  <c r="F27" i="188"/>
  <c r="F16" i="188"/>
  <c r="G16" i="188"/>
  <c r="H16" i="188"/>
  <c r="I16" i="188"/>
  <c r="I15" i="188"/>
  <c r="H15" i="188"/>
  <c r="G15" i="188"/>
  <c r="F15" i="188"/>
  <c r="F12" i="188"/>
  <c r="G12" i="188"/>
  <c r="H12" i="188"/>
  <c r="I12" i="188"/>
  <c r="I11" i="188"/>
  <c r="H11" i="188"/>
  <c r="G11" i="188"/>
  <c r="F11" i="188"/>
  <c r="F8" i="188"/>
  <c r="G8" i="188"/>
  <c r="H8" i="188"/>
  <c r="I8" i="188"/>
  <c r="I7" i="188"/>
  <c r="H7" i="188"/>
  <c r="G7" i="188"/>
  <c r="F7" i="188"/>
  <c r="F4" i="188"/>
  <c r="G4" i="188"/>
  <c r="H4" i="188"/>
  <c r="I4" i="188"/>
  <c r="I3" i="188"/>
  <c r="H3" i="188"/>
  <c r="G3" i="188"/>
  <c r="F3" i="188"/>
  <c r="E10" i="186"/>
  <c r="F10" i="186"/>
  <c r="G10" i="186"/>
  <c r="H10" i="186"/>
  <c r="E11" i="186"/>
  <c r="F11" i="186"/>
  <c r="G11" i="186"/>
  <c r="H11" i="186"/>
  <c r="E12" i="186"/>
  <c r="F12" i="186"/>
  <c r="G12" i="186"/>
  <c r="H12" i="186"/>
  <c r="E13" i="186"/>
  <c r="F13" i="186"/>
  <c r="G13" i="186"/>
  <c r="H13" i="186"/>
  <c r="E14" i="186"/>
  <c r="F14" i="186"/>
  <c r="G14" i="186"/>
  <c r="H14" i="186"/>
  <c r="H9" i="186"/>
  <c r="G9" i="186"/>
  <c r="F9" i="186"/>
  <c r="E9" i="186"/>
  <c r="A1" i="186"/>
  <c r="A2" i="186" s="1"/>
  <c r="E10" i="185"/>
  <c r="F10" i="185"/>
  <c r="G10" i="185"/>
  <c r="H10" i="185"/>
  <c r="E11" i="185"/>
  <c r="F11" i="185"/>
  <c r="G11" i="185"/>
  <c r="H11" i="185"/>
  <c r="E12" i="185"/>
  <c r="F12" i="185"/>
  <c r="G12" i="185"/>
  <c r="H12" i="185"/>
  <c r="E13" i="185"/>
  <c r="F13" i="185"/>
  <c r="G13" i="185"/>
  <c r="H13" i="185"/>
  <c r="E14" i="185"/>
  <c r="F14" i="185"/>
  <c r="G14" i="185"/>
  <c r="H14" i="185"/>
  <c r="H9" i="185"/>
  <c r="G9" i="185"/>
  <c r="F9" i="185"/>
  <c r="E9" i="185"/>
  <c r="A1" i="185"/>
  <c r="A2" i="185" s="1"/>
  <c r="E10" i="184"/>
  <c r="F10" i="184"/>
  <c r="G10" i="184"/>
  <c r="H10" i="184"/>
  <c r="E11" i="184"/>
  <c r="F11" i="184"/>
  <c r="G11" i="184"/>
  <c r="H11" i="184"/>
  <c r="E12" i="184"/>
  <c r="F12" i="184"/>
  <c r="G12" i="184"/>
  <c r="H12" i="184"/>
  <c r="E13" i="184"/>
  <c r="F13" i="184"/>
  <c r="G13" i="184"/>
  <c r="H13" i="184"/>
  <c r="E14" i="184"/>
  <c r="F14" i="184"/>
  <c r="G14" i="184"/>
  <c r="H14" i="184"/>
  <c r="H9" i="184"/>
  <c r="G9" i="184"/>
  <c r="F9" i="184"/>
  <c r="E9" i="184"/>
  <c r="A1" i="184"/>
  <c r="A2" i="184" s="1"/>
  <c r="E11" i="183"/>
  <c r="F11" i="183"/>
  <c r="G11" i="183"/>
  <c r="H11" i="183"/>
  <c r="H10" i="183"/>
  <c r="G10" i="183"/>
  <c r="F10" i="183"/>
  <c r="E10" i="183"/>
  <c r="A1" i="183"/>
  <c r="A2" i="183" s="1"/>
  <c r="E10" i="182"/>
  <c r="F10" i="182"/>
  <c r="G10" i="182"/>
  <c r="H10" i="182"/>
  <c r="E11" i="182"/>
  <c r="F11" i="182"/>
  <c r="G11" i="182"/>
  <c r="H11" i="182"/>
  <c r="E12" i="182"/>
  <c r="F12" i="182"/>
  <c r="G12" i="182"/>
  <c r="H12" i="182"/>
  <c r="E13" i="182"/>
  <c r="F13" i="182"/>
  <c r="G13" i="182"/>
  <c r="H13" i="182"/>
  <c r="E14" i="182"/>
  <c r="F14" i="182"/>
  <c r="G14" i="182"/>
  <c r="H14" i="182"/>
  <c r="H9" i="182"/>
  <c r="G9" i="182"/>
  <c r="F9" i="182"/>
  <c r="E9" i="182"/>
  <c r="A1" i="182"/>
  <c r="A2" i="182" s="1"/>
  <c r="E10" i="181"/>
  <c r="F10" i="181"/>
  <c r="G10" i="181"/>
  <c r="H10" i="181"/>
  <c r="E11" i="181"/>
  <c r="F11" i="181"/>
  <c r="G11" i="181"/>
  <c r="H11" i="181"/>
  <c r="E12" i="181"/>
  <c r="F12" i="181"/>
  <c r="G12" i="181"/>
  <c r="H12" i="181"/>
  <c r="E13" i="181"/>
  <c r="F13" i="181"/>
  <c r="G13" i="181"/>
  <c r="H13" i="181"/>
  <c r="E14" i="181"/>
  <c r="F14" i="181"/>
  <c r="G14" i="181"/>
  <c r="H14" i="181"/>
  <c r="H9" i="181"/>
  <c r="G9" i="181"/>
  <c r="F9" i="181"/>
  <c r="E9" i="181"/>
  <c r="A1" i="181"/>
  <c r="A2" i="181" s="1"/>
  <c r="E10" i="180"/>
  <c r="F10" i="180"/>
  <c r="G10" i="180"/>
  <c r="H10" i="180"/>
  <c r="E11" i="180"/>
  <c r="F11" i="180"/>
  <c r="G11" i="180"/>
  <c r="H11" i="180"/>
  <c r="E12" i="180"/>
  <c r="F12" i="180"/>
  <c r="G12" i="180"/>
  <c r="H12" i="180"/>
  <c r="E13" i="180"/>
  <c r="F13" i="180"/>
  <c r="G13" i="180"/>
  <c r="H13" i="180"/>
  <c r="E14" i="180"/>
  <c r="F14" i="180"/>
  <c r="G14" i="180"/>
  <c r="H14" i="180"/>
  <c r="H9" i="180"/>
  <c r="G9" i="180"/>
  <c r="F9" i="180"/>
  <c r="E9" i="180"/>
  <c r="A1" i="180"/>
  <c r="A2" i="180" s="1"/>
  <c r="E10" i="179"/>
  <c r="F10" i="179"/>
  <c r="G10" i="179"/>
  <c r="H10" i="179"/>
  <c r="E11" i="179"/>
  <c r="F11" i="179"/>
  <c r="G11" i="179"/>
  <c r="H11" i="179"/>
  <c r="E12" i="179"/>
  <c r="F12" i="179"/>
  <c r="G12" i="179"/>
  <c r="H12" i="179"/>
  <c r="E13" i="179"/>
  <c r="F13" i="179"/>
  <c r="G13" i="179"/>
  <c r="H13" i="179"/>
  <c r="E14" i="179"/>
  <c r="F14" i="179"/>
  <c r="G14" i="179"/>
  <c r="H14" i="179"/>
  <c r="H9" i="179"/>
  <c r="G9" i="179"/>
  <c r="F9" i="179"/>
  <c r="E9" i="179"/>
  <c r="A1" i="179"/>
  <c r="A2" i="179" s="1"/>
  <c r="E10" i="178"/>
  <c r="F10" i="178"/>
  <c r="G10" i="178"/>
  <c r="H10" i="178"/>
  <c r="E11" i="178"/>
  <c r="F11" i="178"/>
  <c r="G11" i="178"/>
  <c r="H11" i="178"/>
  <c r="E12" i="178"/>
  <c r="F12" i="178"/>
  <c r="G12" i="178"/>
  <c r="H12" i="178"/>
  <c r="E13" i="178"/>
  <c r="F13" i="178"/>
  <c r="G13" i="178"/>
  <c r="H13" i="178"/>
  <c r="E14" i="178"/>
  <c r="F14" i="178"/>
  <c r="G14" i="178"/>
  <c r="H14" i="178"/>
  <c r="H9" i="178"/>
  <c r="G9" i="178"/>
  <c r="F9" i="178"/>
  <c r="E9" i="178"/>
  <c r="A1" i="178"/>
  <c r="A2" i="178" s="1"/>
  <c r="E10" i="177"/>
  <c r="F10" i="177"/>
  <c r="G10" i="177"/>
  <c r="H10" i="177"/>
  <c r="E11" i="177"/>
  <c r="F11" i="177"/>
  <c r="G11" i="177"/>
  <c r="H11" i="177"/>
  <c r="E12" i="177"/>
  <c r="F12" i="177"/>
  <c r="G12" i="177"/>
  <c r="H12" i="177"/>
  <c r="E13" i="177"/>
  <c r="F13" i="177"/>
  <c r="G13" i="177"/>
  <c r="H13" i="177"/>
  <c r="E14" i="177"/>
  <c r="F14" i="177"/>
  <c r="G14" i="177"/>
  <c r="H14" i="177"/>
  <c r="H9" i="177"/>
  <c r="G9" i="177"/>
  <c r="F9" i="177"/>
  <c r="E9" i="177"/>
  <c r="A1" i="177"/>
  <c r="A2" i="177" s="1"/>
  <c r="E10" i="176"/>
  <c r="F10" i="176"/>
  <c r="G10" i="176"/>
  <c r="H10" i="176"/>
  <c r="E11" i="176"/>
  <c r="F11" i="176"/>
  <c r="G11" i="176"/>
  <c r="H11" i="176"/>
  <c r="E12" i="176"/>
  <c r="F12" i="176"/>
  <c r="G12" i="176"/>
  <c r="H12" i="176"/>
  <c r="E13" i="176"/>
  <c r="F13" i="176"/>
  <c r="G13" i="176"/>
  <c r="H13" i="176"/>
  <c r="E14" i="176"/>
  <c r="F14" i="176"/>
  <c r="G14" i="176"/>
  <c r="H14" i="176"/>
  <c r="H9" i="176"/>
  <c r="G9" i="176"/>
  <c r="F9" i="176"/>
  <c r="E9" i="176"/>
  <c r="A1" i="176"/>
  <c r="A2" i="176" s="1"/>
  <c r="E10" i="175"/>
  <c r="F10" i="175"/>
  <c r="G10" i="175"/>
  <c r="H10" i="175"/>
  <c r="E11" i="175"/>
  <c r="F11" i="175"/>
  <c r="G11" i="175"/>
  <c r="H11" i="175"/>
  <c r="E12" i="175"/>
  <c r="F12" i="175"/>
  <c r="G12" i="175"/>
  <c r="H12" i="175"/>
  <c r="E13" i="175"/>
  <c r="F13" i="175"/>
  <c r="G13" i="175"/>
  <c r="H13" i="175"/>
  <c r="E14" i="175"/>
  <c r="F14" i="175"/>
  <c r="G14" i="175"/>
  <c r="H14" i="175"/>
  <c r="H9" i="175"/>
  <c r="G9" i="175"/>
  <c r="F9" i="175"/>
  <c r="E9" i="175"/>
  <c r="A1" i="175"/>
  <c r="A2" i="175" s="1"/>
  <c r="E11" i="174"/>
  <c r="F11" i="174"/>
  <c r="G11" i="174"/>
  <c r="H11" i="174"/>
  <c r="H10" i="174"/>
  <c r="G10" i="174"/>
  <c r="F10" i="174"/>
  <c r="E10" i="174"/>
  <c r="A1" i="174"/>
  <c r="A2" i="174" s="1"/>
  <c r="E10" i="172"/>
  <c r="F10" i="172"/>
  <c r="G10" i="172"/>
  <c r="H10" i="172"/>
  <c r="E11" i="172"/>
  <c r="F11" i="172"/>
  <c r="G11" i="172"/>
  <c r="H11" i="172"/>
  <c r="E12" i="172"/>
  <c r="F12" i="172"/>
  <c r="G12" i="172"/>
  <c r="H12" i="172"/>
  <c r="E13" i="172"/>
  <c r="F13" i="172"/>
  <c r="G13" i="172"/>
  <c r="H13" i="172"/>
  <c r="E14" i="172"/>
  <c r="F14" i="172"/>
  <c r="G14" i="172"/>
  <c r="H14" i="172"/>
  <c r="H9" i="172"/>
  <c r="G9" i="172"/>
  <c r="F9" i="172"/>
  <c r="E9" i="172"/>
  <c r="A1" i="172"/>
  <c r="A2" i="172" s="1"/>
  <c r="E10" i="171"/>
  <c r="F10" i="171"/>
  <c r="G10" i="171"/>
  <c r="H10" i="171"/>
  <c r="E11" i="171"/>
  <c r="F11" i="171"/>
  <c r="G11" i="171"/>
  <c r="H11" i="171"/>
  <c r="E12" i="171"/>
  <c r="F12" i="171"/>
  <c r="G12" i="171"/>
  <c r="H12" i="171"/>
  <c r="E13" i="171"/>
  <c r="F13" i="171"/>
  <c r="G13" i="171"/>
  <c r="H13" i="171"/>
  <c r="E14" i="171"/>
  <c r="F14" i="171"/>
  <c r="G14" i="171"/>
  <c r="H14" i="171"/>
  <c r="H9" i="171"/>
  <c r="G9" i="171"/>
  <c r="F9" i="171"/>
  <c r="E9" i="171"/>
  <c r="A1" i="171"/>
  <c r="A2" i="171" s="1"/>
  <c r="E10" i="170"/>
  <c r="F10" i="170"/>
  <c r="G10" i="170"/>
  <c r="H10" i="170"/>
  <c r="E11" i="170"/>
  <c r="F11" i="170"/>
  <c r="G11" i="170"/>
  <c r="H11" i="170"/>
  <c r="E12" i="170"/>
  <c r="F12" i="170"/>
  <c r="G12" i="170"/>
  <c r="H12" i="170"/>
  <c r="E13" i="170"/>
  <c r="F13" i="170"/>
  <c r="G13" i="170"/>
  <c r="H13" i="170"/>
  <c r="E14" i="170"/>
  <c r="F14" i="170"/>
  <c r="G14" i="170"/>
  <c r="H14" i="170"/>
  <c r="H9" i="170"/>
  <c r="G9" i="170"/>
  <c r="F9" i="170"/>
  <c r="E9" i="170"/>
  <c r="A1" i="170"/>
  <c r="A2" i="170" s="1"/>
  <c r="E10" i="169"/>
  <c r="F10" i="169"/>
  <c r="G10" i="169"/>
  <c r="H10" i="169"/>
  <c r="E11" i="169"/>
  <c r="F11" i="169"/>
  <c r="G11" i="169"/>
  <c r="H11" i="169"/>
  <c r="E12" i="169"/>
  <c r="F12" i="169"/>
  <c r="G12" i="169"/>
  <c r="H12" i="169"/>
  <c r="E13" i="169"/>
  <c r="F13" i="169"/>
  <c r="G13" i="169"/>
  <c r="H13" i="169"/>
  <c r="E14" i="169"/>
  <c r="F14" i="169"/>
  <c r="G14" i="169"/>
  <c r="H14" i="169"/>
  <c r="H9" i="169"/>
  <c r="G9" i="169"/>
  <c r="F9" i="169"/>
  <c r="E9" i="169"/>
  <c r="A1" i="169"/>
  <c r="A2" i="169" s="1"/>
  <c r="E10" i="168"/>
  <c r="F10" i="168"/>
  <c r="G10" i="168"/>
  <c r="H10" i="168"/>
  <c r="E11" i="168"/>
  <c r="F11" i="168"/>
  <c r="G11" i="168"/>
  <c r="H11" i="168"/>
  <c r="E12" i="168"/>
  <c r="F12" i="168"/>
  <c r="G12" i="168"/>
  <c r="H12" i="168"/>
  <c r="E13" i="168"/>
  <c r="F13" i="168"/>
  <c r="G13" i="168"/>
  <c r="H13" i="168"/>
  <c r="E14" i="168"/>
  <c r="F14" i="168"/>
  <c r="G14" i="168"/>
  <c r="H14" i="168"/>
  <c r="H9" i="168"/>
  <c r="G9" i="168"/>
  <c r="F9" i="168"/>
  <c r="E9" i="168"/>
  <c r="A1" i="168"/>
  <c r="A2" i="168" s="1"/>
  <c r="E10" i="167"/>
  <c r="F10" i="167"/>
  <c r="G10" i="167"/>
  <c r="H10" i="167"/>
  <c r="E11" i="167"/>
  <c r="F11" i="167"/>
  <c r="G11" i="167"/>
  <c r="H11" i="167"/>
  <c r="E12" i="167"/>
  <c r="F12" i="167"/>
  <c r="G12" i="167"/>
  <c r="H12" i="167"/>
  <c r="E13" i="167"/>
  <c r="F13" i="167"/>
  <c r="G13" i="167"/>
  <c r="H13" i="167"/>
  <c r="E14" i="167"/>
  <c r="F14" i="167"/>
  <c r="G14" i="167"/>
  <c r="H14" i="167"/>
  <c r="H9" i="167"/>
  <c r="G9" i="167"/>
  <c r="F9" i="167"/>
  <c r="E9" i="167"/>
  <c r="A1" i="167"/>
  <c r="A2" i="167" s="1"/>
  <c r="E10" i="166"/>
  <c r="F10" i="166"/>
  <c r="G10" i="166"/>
  <c r="H10" i="166"/>
  <c r="E11" i="166"/>
  <c r="F11" i="166"/>
  <c r="G11" i="166"/>
  <c r="H11" i="166"/>
  <c r="E12" i="166"/>
  <c r="F12" i="166"/>
  <c r="G12" i="166"/>
  <c r="H12" i="166"/>
  <c r="E13" i="166"/>
  <c r="F13" i="166"/>
  <c r="G13" i="166"/>
  <c r="H13" i="166"/>
  <c r="E14" i="166"/>
  <c r="F14" i="166"/>
  <c r="G14" i="166"/>
  <c r="H14" i="166"/>
  <c r="H9" i="166"/>
  <c r="G9" i="166"/>
  <c r="F9" i="166"/>
  <c r="E9" i="166"/>
  <c r="A1" i="166"/>
  <c r="A2" i="166" s="1"/>
  <c r="E10" i="165"/>
  <c r="F10" i="165"/>
  <c r="G10" i="165"/>
  <c r="H10" i="165"/>
  <c r="E11" i="165"/>
  <c r="F11" i="165"/>
  <c r="G11" i="165"/>
  <c r="H11" i="165"/>
  <c r="E12" i="165"/>
  <c r="F12" i="165"/>
  <c r="G12" i="165"/>
  <c r="H12" i="165"/>
  <c r="E13" i="165"/>
  <c r="F13" i="165"/>
  <c r="G13" i="165"/>
  <c r="H13" i="165"/>
  <c r="E14" i="165"/>
  <c r="F14" i="165"/>
  <c r="G14" i="165"/>
  <c r="H14" i="165"/>
  <c r="H9" i="165"/>
  <c r="G9" i="165"/>
  <c r="F9" i="165"/>
  <c r="E9" i="165"/>
  <c r="A1" i="165"/>
  <c r="A2" i="165" s="1"/>
  <c r="E10" i="164"/>
  <c r="F10" i="164"/>
  <c r="G10" i="164"/>
  <c r="H10" i="164"/>
  <c r="E11" i="164"/>
  <c r="F11" i="164"/>
  <c r="G11" i="164"/>
  <c r="H11" i="164"/>
  <c r="E12" i="164"/>
  <c r="F12" i="164"/>
  <c r="G12" i="164"/>
  <c r="H12" i="164"/>
  <c r="E13" i="164"/>
  <c r="F13" i="164"/>
  <c r="G13" i="164"/>
  <c r="H13" i="164"/>
  <c r="E14" i="164"/>
  <c r="F14" i="164"/>
  <c r="G14" i="164"/>
  <c r="H14" i="164"/>
  <c r="H9" i="164"/>
  <c r="G9" i="164"/>
  <c r="F9" i="164"/>
  <c r="E9" i="164"/>
  <c r="A1" i="164"/>
  <c r="A2" i="164" s="1"/>
  <c r="E10" i="163"/>
  <c r="F10" i="163"/>
  <c r="G10" i="163"/>
  <c r="H10" i="163"/>
  <c r="E11" i="163"/>
  <c r="F11" i="163"/>
  <c r="G11" i="163"/>
  <c r="H11" i="163"/>
  <c r="E12" i="163"/>
  <c r="F12" i="163"/>
  <c r="G12" i="163"/>
  <c r="H12" i="163"/>
  <c r="E13" i="163"/>
  <c r="F13" i="163"/>
  <c r="G13" i="163"/>
  <c r="H13" i="163"/>
  <c r="E14" i="163"/>
  <c r="F14" i="163"/>
  <c r="G14" i="163"/>
  <c r="H9" i="163"/>
  <c r="G9" i="163"/>
  <c r="F9" i="163"/>
  <c r="E9" i="163"/>
  <c r="A1" i="163"/>
  <c r="A2" i="163" s="1"/>
  <c r="E10" i="162"/>
  <c r="F10" i="162"/>
  <c r="G10" i="162"/>
  <c r="H10" i="162"/>
  <c r="E11" i="162"/>
  <c r="F11" i="162"/>
  <c r="G11" i="162"/>
  <c r="H11" i="162"/>
  <c r="E12" i="162"/>
  <c r="F12" i="162"/>
  <c r="G12" i="162"/>
  <c r="H12" i="162"/>
  <c r="E13" i="162"/>
  <c r="F13" i="162"/>
  <c r="G13" i="162"/>
  <c r="H13" i="162"/>
  <c r="E14" i="162"/>
  <c r="F14" i="162"/>
  <c r="G14" i="162"/>
  <c r="H14" i="162"/>
  <c r="H9" i="162"/>
  <c r="G9" i="162"/>
  <c r="F9" i="162"/>
  <c r="E9" i="162"/>
  <c r="A1" i="162"/>
  <c r="A2" i="162" s="1"/>
  <c r="E10" i="161"/>
  <c r="F10" i="161"/>
  <c r="G10" i="161"/>
  <c r="H10" i="161"/>
  <c r="E11" i="161"/>
  <c r="F11" i="161"/>
  <c r="G11" i="161"/>
  <c r="H11" i="161"/>
  <c r="E12" i="161"/>
  <c r="F12" i="161"/>
  <c r="G12" i="161"/>
  <c r="H12" i="161"/>
  <c r="E13" i="161"/>
  <c r="F13" i="161"/>
  <c r="G13" i="161"/>
  <c r="H13" i="161"/>
  <c r="E14" i="161"/>
  <c r="F14" i="161"/>
  <c r="G14" i="161"/>
  <c r="H14" i="161"/>
  <c r="H9" i="161"/>
  <c r="G9" i="161"/>
  <c r="F9" i="161"/>
  <c r="E9" i="161"/>
  <c r="A1" i="161"/>
  <c r="A2" i="161" s="1"/>
  <c r="E10" i="160"/>
  <c r="F10" i="160"/>
  <c r="G10" i="160"/>
  <c r="H10" i="160"/>
  <c r="E11" i="160"/>
  <c r="F11" i="160"/>
  <c r="G11" i="160"/>
  <c r="H11" i="160"/>
  <c r="E12" i="160"/>
  <c r="F12" i="160"/>
  <c r="G12" i="160"/>
  <c r="H12" i="160"/>
  <c r="E13" i="160"/>
  <c r="F13" i="160"/>
  <c r="G13" i="160"/>
  <c r="H13" i="160"/>
  <c r="E14" i="160"/>
  <c r="F14" i="160"/>
  <c r="G14" i="160"/>
  <c r="H14" i="160"/>
  <c r="H9" i="160"/>
  <c r="G9" i="160"/>
  <c r="F9" i="160"/>
  <c r="E9" i="160"/>
  <c r="A1" i="160"/>
  <c r="A2" i="160" s="1"/>
  <c r="E10" i="159"/>
  <c r="F10" i="159"/>
  <c r="G10" i="159"/>
  <c r="H10" i="159"/>
  <c r="E11" i="159"/>
  <c r="F11" i="159"/>
  <c r="G11" i="159"/>
  <c r="H11" i="159"/>
  <c r="E12" i="159"/>
  <c r="F12" i="159"/>
  <c r="G12" i="159"/>
  <c r="H12" i="159"/>
  <c r="E13" i="159"/>
  <c r="F13" i="159"/>
  <c r="G13" i="159"/>
  <c r="H13" i="159"/>
  <c r="E14" i="159"/>
  <c r="F14" i="159"/>
  <c r="G14" i="159"/>
  <c r="H14" i="159"/>
  <c r="H9" i="159"/>
  <c r="G9" i="159"/>
  <c r="F9" i="159"/>
  <c r="E9" i="159"/>
  <c r="A1" i="159"/>
  <c r="A2" i="159" s="1"/>
  <c r="H10" i="158"/>
  <c r="H11" i="158"/>
  <c r="H12" i="158"/>
  <c r="H13" i="158"/>
  <c r="H14" i="158"/>
  <c r="H9" i="158"/>
  <c r="G10" i="158"/>
  <c r="G11" i="158"/>
  <c r="G12" i="158"/>
  <c r="G13" i="158"/>
  <c r="G14" i="158"/>
  <c r="G9" i="158"/>
  <c r="F10" i="158"/>
  <c r="F11" i="158"/>
  <c r="F12" i="158"/>
  <c r="F13" i="158"/>
  <c r="F14" i="158"/>
  <c r="F9" i="158"/>
  <c r="E10" i="158"/>
  <c r="E11" i="158"/>
  <c r="E12" i="158"/>
  <c r="E13" i="158"/>
  <c r="E14" i="158"/>
  <c r="E9" i="158"/>
  <c r="A1" i="158"/>
  <c r="A2" i="158" s="1"/>
  <c r="E10" i="157"/>
  <c r="F10" i="157"/>
  <c r="G10" i="157"/>
  <c r="H10" i="157"/>
  <c r="E11" i="157"/>
  <c r="F11" i="157"/>
  <c r="G11" i="157"/>
  <c r="H11" i="157"/>
  <c r="E12" i="157"/>
  <c r="F12" i="157"/>
  <c r="G12" i="157"/>
  <c r="H12" i="157"/>
  <c r="E13" i="157"/>
  <c r="F13" i="157"/>
  <c r="G13" i="157"/>
  <c r="H13" i="157"/>
  <c r="E14" i="157"/>
  <c r="F14" i="157"/>
  <c r="G14" i="157"/>
  <c r="H14" i="157"/>
  <c r="H9" i="157"/>
  <c r="G9" i="157"/>
  <c r="F9" i="157"/>
  <c r="E9" i="157"/>
  <c r="A1" i="157"/>
  <c r="A2" i="157" s="1"/>
  <c r="E10" i="156"/>
  <c r="F10" i="156"/>
  <c r="G10" i="156"/>
  <c r="H10" i="156"/>
  <c r="E11" i="156"/>
  <c r="F11" i="156"/>
  <c r="G11" i="156"/>
  <c r="H11" i="156"/>
  <c r="E12" i="156"/>
  <c r="F12" i="156"/>
  <c r="G12" i="156"/>
  <c r="H12" i="156"/>
  <c r="E13" i="156"/>
  <c r="F13" i="156"/>
  <c r="G13" i="156"/>
  <c r="H13" i="156"/>
  <c r="E14" i="156"/>
  <c r="F14" i="156"/>
  <c r="G14" i="156"/>
  <c r="H14" i="156"/>
  <c r="H9" i="156"/>
  <c r="G9" i="156"/>
  <c r="F9" i="156"/>
  <c r="E9" i="156"/>
  <c r="A1" i="156"/>
  <c r="A2" i="156" s="1"/>
  <c r="E10" i="155"/>
  <c r="F10" i="155"/>
  <c r="G10" i="155"/>
  <c r="H10" i="155"/>
  <c r="E11" i="155"/>
  <c r="F11" i="155"/>
  <c r="G11" i="155"/>
  <c r="H11" i="155"/>
  <c r="E12" i="155"/>
  <c r="F12" i="155"/>
  <c r="G12" i="155"/>
  <c r="H12" i="155"/>
  <c r="E13" i="155"/>
  <c r="F13" i="155"/>
  <c r="G13" i="155"/>
  <c r="H13" i="155"/>
  <c r="E14" i="155"/>
  <c r="F14" i="155"/>
  <c r="G14" i="155"/>
  <c r="H14" i="155"/>
  <c r="H9" i="155"/>
  <c r="G9" i="155"/>
  <c r="F9" i="155"/>
  <c r="E9" i="155"/>
  <c r="A1" i="155"/>
  <c r="A2" i="155" s="1"/>
  <c r="E10" i="154"/>
  <c r="F10" i="154"/>
  <c r="G10" i="154"/>
  <c r="H10" i="154"/>
  <c r="E11" i="154"/>
  <c r="F11" i="154"/>
  <c r="G11" i="154"/>
  <c r="H11" i="154"/>
  <c r="E12" i="154"/>
  <c r="F12" i="154"/>
  <c r="G12" i="154"/>
  <c r="H12" i="154"/>
  <c r="E13" i="154"/>
  <c r="F13" i="154"/>
  <c r="G13" i="154"/>
  <c r="H13" i="154"/>
  <c r="E14" i="154"/>
  <c r="F14" i="154"/>
  <c r="G14" i="154"/>
  <c r="H14" i="154"/>
  <c r="H9" i="154"/>
  <c r="G9" i="154"/>
  <c r="F9" i="154"/>
  <c r="E9" i="154"/>
  <c r="A1" i="154"/>
  <c r="A2" i="154" s="1"/>
  <c r="E10" i="153"/>
  <c r="F10" i="153"/>
  <c r="G10" i="153"/>
  <c r="H10" i="153"/>
  <c r="E11" i="153"/>
  <c r="F11" i="153"/>
  <c r="G11" i="153"/>
  <c r="H11" i="153"/>
  <c r="E12" i="153"/>
  <c r="F12" i="153"/>
  <c r="G12" i="153"/>
  <c r="H12" i="153"/>
  <c r="E13" i="153"/>
  <c r="F13" i="153"/>
  <c r="G13" i="153"/>
  <c r="H13" i="153"/>
  <c r="E14" i="153"/>
  <c r="F14" i="153"/>
  <c r="G14" i="153"/>
  <c r="H14" i="153"/>
  <c r="H9" i="153"/>
  <c r="G9" i="153"/>
  <c r="F9" i="153"/>
  <c r="E9" i="153"/>
  <c r="A1" i="153"/>
  <c r="A2" i="153" s="1"/>
  <c r="E10" i="152"/>
  <c r="F10" i="152"/>
  <c r="G10" i="152"/>
  <c r="H10" i="152"/>
  <c r="E11" i="152"/>
  <c r="F11" i="152"/>
  <c r="G11" i="152"/>
  <c r="H11" i="152"/>
  <c r="E12" i="152"/>
  <c r="F12" i="152"/>
  <c r="G12" i="152"/>
  <c r="H12" i="152"/>
  <c r="E13" i="152"/>
  <c r="F13" i="152"/>
  <c r="G13" i="152"/>
  <c r="H13" i="152"/>
  <c r="E14" i="152"/>
  <c r="F14" i="152"/>
  <c r="G14" i="152"/>
  <c r="H14" i="152"/>
  <c r="H9" i="152"/>
  <c r="G9" i="152"/>
  <c r="F9" i="152"/>
  <c r="E9" i="152"/>
  <c r="A1" i="152"/>
  <c r="A2" i="152" s="1"/>
  <c r="E10" i="151"/>
  <c r="F10" i="151"/>
  <c r="G10" i="151"/>
  <c r="H10" i="151"/>
  <c r="E11" i="151"/>
  <c r="F11" i="151"/>
  <c r="G11" i="151"/>
  <c r="H11" i="151"/>
  <c r="E12" i="151"/>
  <c r="F12" i="151"/>
  <c r="G12" i="151"/>
  <c r="H12" i="151"/>
  <c r="E13" i="151"/>
  <c r="F13" i="151"/>
  <c r="G13" i="151"/>
  <c r="H13" i="151"/>
  <c r="E14" i="151"/>
  <c r="F14" i="151"/>
  <c r="G14" i="151"/>
  <c r="H14" i="151"/>
  <c r="H9" i="151"/>
  <c r="G9" i="151"/>
  <c r="F9" i="151"/>
  <c r="E9" i="151"/>
  <c r="A1" i="151"/>
  <c r="A2" i="151" s="1"/>
  <c r="E11" i="150"/>
  <c r="F11" i="150"/>
  <c r="G11" i="150"/>
  <c r="H11" i="150"/>
  <c r="H10" i="150"/>
  <c r="G10" i="150"/>
  <c r="F10" i="150"/>
  <c r="E10" i="150"/>
  <c r="A1" i="150"/>
  <c r="A2" i="150" s="1"/>
  <c r="E10" i="149"/>
  <c r="F10" i="149"/>
  <c r="G10" i="149"/>
  <c r="H10" i="149"/>
  <c r="E11" i="149"/>
  <c r="F11" i="149"/>
  <c r="G11" i="149"/>
  <c r="H11" i="149"/>
  <c r="E12" i="149"/>
  <c r="F12" i="149"/>
  <c r="G12" i="149"/>
  <c r="H12" i="149"/>
  <c r="E13" i="149"/>
  <c r="F13" i="149"/>
  <c r="G13" i="149"/>
  <c r="H13" i="149"/>
  <c r="E14" i="149"/>
  <c r="F14" i="149"/>
  <c r="G14" i="149"/>
  <c r="H14" i="149"/>
  <c r="H9" i="149"/>
  <c r="G9" i="149"/>
  <c r="F9" i="149"/>
  <c r="E9" i="149"/>
  <c r="A1" i="149"/>
  <c r="A2" i="149" s="1"/>
  <c r="E10" i="148"/>
  <c r="F10" i="148"/>
  <c r="G10" i="148"/>
  <c r="H10" i="148"/>
  <c r="E11" i="148"/>
  <c r="F11" i="148"/>
  <c r="G11" i="148"/>
  <c r="H11" i="148"/>
  <c r="E12" i="148"/>
  <c r="F12" i="148"/>
  <c r="G12" i="148"/>
  <c r="H12" i="148"/>
  <c r="E13" i="148"/>
  <c r="F13" i="148"/>
  <c r="G13" i="148"/>
  <c r="H13" i="148"/>
  <c r="E14" i="148"/>
  <c r="F14" i="148"/>
  <c r="G14" i="148"/>
  <c r="H14" i="148"/>
  <c r="H9" i="148"/>
  <c r="G9" i="148"/>
  <c r="F9" i="148"/>
  <c r="E9" i="148"/>
  <c r="A1" i="148"/>
  <c r="A2" i="148" s="1"/>
  <c r="E10" i="147"/>
  <c r="F10" i="147"/>
  <c r="G10" i="147"/>
  <c r="H10" i="147"/>
  <c r="E11" i="147"/>
  <c r="F11" i="147"/>
  <c r="G11" i="147"/>
  <c r="H11" i="147"/>
  <c r="E12" i="147"/>
  <c r="F12" i="147"/>
  <c r="G12" i="147"/>
  <c r="H12" i="147"/>
  <c r="E13" i="147"/>
  <c r="F13" i="147"/>
  <c r="G13" i="147"/>
  <c r="H13" i="147"/>
  <c r="E14" i="147"/>
  <c r="F14" i="147"/>
  <c r="G14" i="147"/>
  <c r="H14" i="147"/>
  <c r="H9" i="147"/>
  <c r="G9" i="147"/>
  <c r="F9" i="147"/>
  <c r="E9" i="147"/>
  <c r="A1" i="147"/>
  <c r="A2" i="147" s="1"/>
  <c r="E10" i="146"/>
  <c r="F10" i="146"/>
  <c r="G10" i="146"/>
  <c r="H10" i="146"/>
  <c r="E11" i="146"/>
  <c r="F11" i="146"/>
  <c r="G11" i="146"/>
  <c r="H11" i="146"/>
  <c r="E12" i="146"/>
  <c r="F12" i="146"/>
  <c r="G12" i="146"/>
  <c r="H12" i="146"/>
  <c r="E13" i="146"/>
  <c r="F13" i="146"/>
  <c r="G13" i="146"/>
  <c r="H13" i="146"/>
  <c r="E14" i="146"/>
  <c r="F14" i="146"/>
  <c r="G14" i="146"/>
  <c r="H14" i="146"/>
  <c r="H9" i="146"/>
  <c r="G9" i="146"/>
  <c r="F9" i="146"/>
  <c r="E9" i="146"/>
  <c r="A1" i="146"/>
  <c r="A2" i="146" s="1"/>
  <c r="E10" i="145"/>
  <c r="F10" i="145"/>
  <c r="G10" i="145"/>
  <c r="H10" i="145"/>
  <c r="E11" i="145"/>
  <c r="F11" i="145"/>
  <c r="G11" i="145"/>
  <c r="H11" i="145"/>
  <c r="E12" i="145"/>
  <c r="F12" i="145"/>
  <c r="G12" i="145"/>
  <c r="H12" i="145"/>
  <c r="E13" i="145"/>
  <c r="F13" i="145"/>
  <c r="G13" i="145"/>
  <c r="H13" i="145"/>
  <c r="E14" i="145"/>
  <c r="F14" i="145"/>
  <c r="G14" i="145"/>
  <c r="H14" i="145"/>
  <c r="H9" i="145"/>
  <c r="G9" i="145"/>
  <c r="F9" i="145"/>
  <c r="E9" i="145"/>
  <c r="A1" i="145"/>
  <c r="A2" i="145" s="1"/>
  <c r="E10" i="144"/>
  <c r="F10" i="144"/>
  <c r="G10" i="144"/>
  <c r="H10" i="144"/>
  <c r="E11" i="144"/>
  <c r="F11" i="144"/>
  <c r="G11" i="144"/>
  <c r="H11" i="144"/>
  <c r="E12" i="144"/>
  <c r="F12" i="144"/>
  <c r="G12" i="144"/>
  <c r="H12" i="144"/>
  <c r="E13" i="144"/>
  <c r="F13" i="144"/>
  <c r="G13" i="144"/>
  <c r="H13" i="144"/>
  <c r="E14" i="144"/>
  <c r="F14" i="144"/>
  <c r="G14" i="144"/>
  <c r="H14" i="144"/>
  <c r="H9" i="144"/>
  <c r="G9" i="144"/>
  <c r="F9" i="144"/>
  <c r="E9" i="144"/>
  <c r="A1" i="144"/>
  <c r="A2" i="144" s="1"/>
  <c r="E11" i="143"/>
  <c r="F11" i="143"/>
  <c r="G11" i="143"/>
  <c r="H11" i="143"/>
  <c r="H10" i="143"/>
  <c r="G10" i="143"/>
  <c r="F10" i="143"/>
  <c r="E10" i="143"/>
  <c r="A1" i="143"/>
  <c r="A2" i="143" s="1"/>
  <c r="E10" i="141"/>
  <c r="F10" i="141"/>
  <c r="G10" i="141"/>
  <c r="H10" i="141"/>
  <c r="E11" i="141"/>
  <c r="F11" i="141"/>
  <c r="G11" i="141"/>
  <c r="H11" i="141"/>
  <c r="E12" i="141"/>
  <c r="F12" i="141"/>
  <c r="G12" i="141"/>
  <c r="H12" i="141"/>
  <c r="E13" i="141"/>
  <c r="F13" i="141"/>
  <c r="G13" i="141"/>
  <c r="H13" i="141"/>
  <c r="E14" i="141"/>
  <c r="F14" i="141"/>
  <c r="G14" i="141"/>
  <c r="H14" i="141"/>
  <c r="H9" i="141"/>
  <c r="G9" i="141"/>
  <c r="F9" i="141"/>
  <c r="E9" i="141"/>
  <c r="A1" i="141"/>
  <c r="A2" i="141" s="1"/>
  <c r="E10" i="140"/>
  <c r="F10" i="140"/>
  <c r="G10" i="140"/>
  <c r="H10" i="140"/>
  <c r="E11" i="140"/>
  <c r="F11" i="140"/>
  <c r="G11" i="140"/>
  <c r="H11" i="140"/>
  <c r="E12" i="140"/>
  <c r="F12" i="140"/>
  <c r="G12" i="140"/>
  <c r="H12" i="140"/>
  <c r="E13" i="140"/>
  <c r="F13" i="140"/>
  <c r="G13" i="140"/>
  <c r="H13" i="140"/>
  <c r="E14" i="140"/>
  <c r="F14" i="140"/>
  <c r="G14" i="140"/>
  <c r="H14" i="140"/>
  <c r="H9" i="140"/>
  <c r="G9" i="140"/>
  <c r="F9" i="140"/>
  <c r="E9" i="140"/>
  <c r="A1" i="140"/>
  <c r="A2" i="140" s="1"/>
  <c r="H10" i="139"/>
  <c r="H11" i="139"/>
  <c r="H12" i="139"/>
  <c r="H13" i="139"/>
  <c r="H14" i="139"/>
  <c r="H9" i="139"/>
  <c r="G10" i="139"/>
  <c r="G11" i="139"/>
  <c r="G12" i="139"/>
  <c r="G13" i="139"/>
  <c r="G14" i="139"/>
  <c r="G9" i="139"/>
  <c r="F10" i="139"/>
  <c r="F11" i="139"/>
  <c r="F12" i="139"/>
  <c r="F13" i="139"/>
  <c r="F14" i="139"/>
  <c r="F9" i="139"/>
  <c r="E10" i="139"/>
  <c r="E11" i="139"/>
  <c r="E12" i="139"/>
  <c r="E13" i="139"/>
  <c r="E14" i="139"/>
  <c r="E9" i="139"/>
  <c r="A1" i="138"/>
  <c r="A2" i="138" s="1"/>
  <c r="A1" i="139"/>
  <c r="A2" i="139" s="1"/>
  <c r="E10" i="138"/>
  <c r="E11" i="138"/>
  <c r="E12" i="138"/>
  <c r="E13" i="138"/>
  <c r="E14" i="138"/>
  <c r="F10" i="138"/>
  <c r="F11" i="138"/>
  <c r="F12" i="138"/>
  <c r="F13" i="138"/>
  <c r="F14" i="138"/>
  <c r="G10" i="138"/>
  <c r="G11" i="138"/>
  <c r="G12" i="138"/>
  <c r="G13" i="138"/>
  <c r="G14" i="138"/>
  <c r="H10" i="138"/>
  <c r="H11" i="138"/>
  <c r="H12" i="138"/>
  <c r="H13" i="138"/>
  <c r="H14" i="138"/>
  <c r="H9" i="138"/>
  <c r="G9" i="138"/>
  <c r="F9" i="138"/>
  <c r="E9" i="138"/>
  <c r="G11" i="10"/>
  <c r="H11" i="10"/>
  <c r="H10" i="10"/>
  <c r="G10" i="10"/>
  <c r="F11" i="10"/>
  <c r="F10" i="10"/>
  <c r="E11" i="10"/>
  <c r="E10" i="10"/>
  <c r="A1" i="10"/>
  <c r="A2" i="10" s="1"/>
  <c r="E15" i="254" l="1"/>
  <c r="F15" i="201"/>
  <c r="G15" i="245"/>
  <c r="F15" i="175"/>
  <c r="F15" i="179"/>
  <c r="F12" i="183"/>
  <c r="F14" i="189"/>
  <c r="G15" i="253"/>
  <c r="E15" i="208"/>
  <c r="E11" i="243"/>
  <c r="E15" i="245"/>
  <c r="E11" i="247"/>
  <c r="G15" i="252"/>
  <c r="E15" i="253"/>
  <c r="G15" i="254"/>
  <c r="E15" i="252"/>
  <c r="E12" i="183"/>
  <c r="G15" i="185"/>
  <c r="E14" i="193"/>
  <c r="E14" i="197"/>
  <c r="G12" i="199"/>
  <c r="E15" i="201"/>
  <c r="E15" i="209"/>
  <c r="E15" i="213"/>
  <c r="E12" i="218"/>
  <c r="E15" i="223"/>
  <c r="G15" i="225"/>
  <c r="E15" i="227"/>
  <c r="G12" i="228"/>
  <c r="G15" i="206"/>
  <c r="E15" i="205"/>
  <c r="G29" i="188"/>
  <c r="E15" i="255"/>
  <c r="G15" i="255"/>
  <c r="H15" i="255"/>
  <c r="H15" i="254"/>
  <c r="H15" i="253"/>
  <c r="H15" i="252"/>
  <c r="G15" i="140"/>
  <c r="E12" i="143"/>
  <c r="G15" i="145"/>
  <c r="E15" i="147"/>
  <c r="F12" i="150"/>
  <c r="E15" i="151"/>
  <c r="G15" i="153"/>
  <c r="E15" i="159"/>
  <c r="G15" i="161"/>
  <c r="E15" i="163"/>
  <c r="G15" i="165"/>
  <c r="E15" i="167"/>
  <c r="G15" i="169"/>
  <c r="E15" i="171"/>
  <c r="E15" i="176"/>
  <c r="G15" i="178"/>
  <c r="E15" i="180"/>
  <c r="G15" i="182"/>
  <c r="E15" i="184"/>
  <c r="E14" i="190"/>
  <c r="G14" i="192"/>
  <c r="E14" i="194"/>
  <c r="E14" i="198"/>
  <c r="E15" i="202"/>
  <c r="G15" i="204"/>
  <c r="E15" i="206"/>
  <c r="E15" i="207"/>
  <c r="E15" i="210"/>
  <c r="E15" i="214"/>
  <c r="E15" i="220"/>
  <c r="G15" i="222"/>
  <c r="E12" i="219"/>
  <c r="G15" i="226"/>
  <c r="E15" i="140"/>
  <c r="E15" i="145"/>
  <c r="E15" i="149"/>
  <c r="G15" i="151"/>
  <c r="E15" i="153"/>
  <c r="G15" i="159"/>
  <c r="E15" i="161"/>
  <c r="E15" i="165"/>
  <c r="G15" i="167"/>
  <c r="E15" i="169"/>
  <c r="G15" i="171"/>
  <c r="E12" i="174"/>
  <c r="G15" i="176"/>
  <c r="E15" i="182"/>
  <c r="G15" i="184"/>
  <c r="E15" i="186"/>
  <c r="E14" i="192"/>
  <c r="E14" i="196"/>
  <c r="G15" i="202"/>
  <c r="E15" i="204"/>
  <c r="E15" i="212"/>
  <c r="E15" i="216"/>
  <c r="G15" i="220"/>
  <c r="E15" i="222"/>
  <c r="G12" i="219"/>
  <c r="E15" i="226"/>
  <c r="G15" i="229"/>
  <c r="E15" i="233"/>
  <c r="G15" i="235"/>
  <c r="E15" i="237"/>
  <c r="G15" i="242"/>
  <c r="G15" i="246"/>
  <c r="E15" i="141"/>
  <c r="E15" i="146"/>
  <c r="G15" i="152"/>
  <c r="E15" i="154"/>
  <c r="G15" i="156"/>
  <c r="G15" i="160"/>
  <c r="E15" i="162"/>
  <c r="G15" i="164"/>
  <c r="E15" i="166"/>
  <c r="G15" i="168"/>
  <c r="G15" i="172"/>
  <c r="E15" i="175"/>
  <c r="G15" i="177"/>
  <c r="F12" i="218"/>
  <c r="F15" i="227"/>
  <c r="E15" i="229"/>
  <c r="G15" i="233"/>
  <c r="E15" i="235"/>
  <c r="G11" i="247"/>
  <c r="H11" i="247"/>
  <c r="H15" i="246"/>
  <c r="H15" i="245"/>
  <c r="E15" i="244"/>
  <c r="G15" i="244"/>
  <c r="G15" i="141"/>
  <c r="F12" i="143"/>
  <c r="E15" i="144"/>
  <c r="G15" i="146"/>
  <c r="E15" i="148"/>
  <c r="G12" i="150"/>
  <c r="E15" i="152"/>
  <c r="G15" i="154"/>
  <c r="E15" i="156"/>
  <c r="H15" i="157"/>
  <c r="E15" i="160"/>
  <c r="G15" i="162"/>
  <c r="E15" i="164"/>
  <c r="G15" i="166"/>
  <c r="E15" i="168"/>
  <c r="G15" i="170"/>
  <c r="E15" i="172"/>
  <c r="E15" i="177"/>
  <c r="H15" i="178"/>
  <c r="E15" i="181"/>
  <c r="F15" i="184"/>
  <c r="E15" i="185"/>
  <c r="E14" i="191"/>
  <c r="E14" i="195"/>
  <c r="E12" i="199"/>
  <c r="F15" i="202"/>
  <c r="E15" i="203"/>
  <c r="G15" i="205"/>
  <c r="F15" i="206"/>
  <c r="E15" i="211"/>
  <c r="G15" i="213"/>
  <c r="E15" i="215"/>
  <c r="G12" i="218"/>
  <c r="E15" i="221"/>
  <c r="G15" i="223"/>
  <c r="F12" i="219"/>
  <c r="E15" i="225"/>
  <c r="E12" i="228"/>
  <c r="G15" i="234"/>
  <c r="E15" i="236"/>
  <c r="E15" i="238"/>
  <c r="H15" i="170"/>
  <c r="H15" i="179"/>
  <c r="F15" i="181"/>
  <c r="F15" i="203"/>
  <c r="F15" i="211"/>
  <c r="F15" i="215"/>
  <c r="H15" i="155"/>
  <c r="H15" i="163"/>
  <c r="F12" i="174"/>
  <c r="F14" i="196"/>
  <c r="F15" i="208"/>
  <c r="F15" i="212"/>
  <c r="F15" i="216"/>
  <c r="E15" i="239"/>
  <c r="H15" i="244"/>
  <c r="G11" i="243"/>
  <c r="H11" i="243"/>
  <c r="H15" i="242"/>
  <c r="I15" i="242" s="1"/>
  <c r="G15" i="239"/>
  <c r="E15" i="240"/>
  <c r="F15" i="240"/>
  <c r="H15" i="239"/>
  <c r="G15" i="236"/>
  <c r="E15" i="234"/>
  <c r="G15" i="240"/>
  <c r="E15" i="241"/>
  <c r="G15" i="241"/>
  <c r="H15" i="241"/>
  <c r="H15" i="240"/>
  <c r="F15" i="239"/>
  <c r="H15" i="238"/>
  <c r="G15" i="238"/>
  <c r="F15" i="238"/>
  <c r="G15" i="237"/>
  <c r="H15" i="237"/>
  <c r="F15" i="237"/>
  <c r="H15" i="236"/>
  <c r="F15" i="236"/>
  <c r="F15" i="235"/>
  <c r="H15" i="235"/>
  <c r="F15" i="234"/>
  <c r="H15" i="234"/>
  <c r="F15" i="233"/>
  <c r="H15" i="233"/>
  <c r="F12" i="228"/>
  <c r="F15" i="229"/>
  <c r="H15" i="229"/>
  <c r="H12" i="228"/>
  <c r="G15" i="227"/>
  <c r="H15" i="227"/>
  <c r="H15" i="226"/>
  <c r="F15" i="226"/>
  <c r="H15" i="225"/>
  <c r="F15" i="225"/>
  <c r="H15" i="223"/>
  <c r="F15" i="223"/>
  <c r="F15" i="222"/>
  <c r="H15" i="222"/>
  <c r="G15" i="221"/>
  <c r="H15" i="221"/>
  <c r="F15" i="221"/>
  <c r="H15" i="220"/>
  <c r="F15" i="220"/>
  <c r="H12" i="219"/>
  <c r="H12" i="218"/>
  <c r="G15" i="216"/>
  <c r="H15" i="216"/>
  <c r="G15" i="215"/>
  <c r="H15" i="215"/>
  <c r="G15" i="214"/>
  <c r="H15" i="214"/>
  <c r="F15" i="214"/>
  <c r="H15" i="213"/>
  <c r="F15" i="213"/>
  <c r="G15" i="212"/>
  <c r="H15" i="212"/>
  <c r="G15" i="211"/>
  <c r="H15" i="211"/>
  <c r="G15" i="210"/>
  <c r="H15" i="210"/>
  <c r="F15" i="210"/>
  <c r="G15" i="209"/>
  <c r="H15" i="209"/>
  <c r="F15" i="209"/>
  <c r="G15" i="208"/>
  <c r="H15" i="208"/>
  <c r="G15" i="207"/>
  <c r="H15" i="207"/>
  <c r="F15" i="207"/>
  <c r="H15" i="206"/>
  <c r="H15" i="205"/>
  <c r="F15" i="205"/>
  <c r="H15" i="204"/>
  <c r="F15" i="204"/>
  <c r="H15" i="203"/>
  <c r="H15" i="202"/>
  <c r="G15" i="201"/>
  <c r="H15" i="201"/>
  <c r="E15" i="200"/>
  <c r="F15" i="200"/>
  <c r="G15" i="200"/>
  <c r="H15" i="200"/>
  <c r="F12" i="199"/>
  <c r="H12" i="199"/>
  <c r="G14" i="198"/>
  <c r="H14" i="198"/>
  <c r="F14" i="198"/>
  <c r="G14" i="197"/>
  <c r="H14" i="197"/>
  <c r="F14" i="197"/>
  <c r="G14" i="196"/>
  <c r="H14" i="196"/>
  <c r="G14" i="195"/>
  <c r="H14" i="195"/>
  <c r="F14" i="195"/>
  <c r="G14" i="194"/>
  <c r="H14" i="194"/>
  <c r="F14" i="194"/>
  <c r="G14" i="193"/>
  <c r="H14" i="193"/>
  <c r="F14" i="193"/>
  <c r="F14" i="192"/>
  <c r="H14" i="192"/>
  <c r="G14" i="191"/>
  <c r="H14" i="191"/>
  <c r="F14" i="191"/>
  <c r="G14" i="190"/>
  <c r="H14" i="190"/>
  <c r="F14" i="190"/>
  <c r="H14" i="189"/>
  <c r="G14" i="189"/>
  <c r="E14" i="189"/>
  <c r="F17" i="188"/>
  <c r="F21" i="188"/>
  <c r="F25" i="188"/>
  <c r="F33" i="188"/>
  <c r="G5" i="188"/>
  <c r="G13" i="188"/>
  <c r="G17" i="188"/>
  <c r="G21" i="188"/>
  <c r="G25" i="188"/>
  <c r="F29" i="188"/>
  <c r="H9" i="188"/>
  <c r="H33" i="188"/>
  <c r="F5" i="188"/>
  <c r="H17" i="188"/>
  <c r="H13" i="188"/>
  <c r="G9" i="188"/>
  <c r="F13" i="188"/>
  <c r="H21" i="188"/>
  <c r="H29" i="188"/>
  <c r="G33" i="188"/>
  <c r="I33" i="188"/>
  <c r="I29" i="188"/>
  <c r="H25" i="188"/>
  <c r="I25" i="188"/>
  <c r="I21" i="188"/>
  <c r="I17" i="188"/>
  <c r="I13" i="188"/>
  <c r="I9" i="188"/>
  <c r="F9" i="188"/>
  <c r="H5" i="188"/>
  <c r="I5" i="188"/>
  <c r="G15" i="186"/>
  <c r="H15" i="186"/>
  <c r="F15" i="186"/>
  <c r="H15" i="185"/>
  <c r="F15" i="185"/>
  <c r="H15" i="184"/>
  <c r="G12" i="183"/>
  <c r="H12" i="183"/>
  <c r="F15" i="182"/>
  <c r="H15" i="182"/>
  <c r="G15" i="181"/>
  <c r="H15" i="181"/>
  <c r="H15" i="180"/>
  <c r="G15" i="180"/>
  <c r="F15" i="180"/>
  <c r="E15" i="179"/>
  <c r="G15" i="179"/>
  <c r="E15" i="178"/>
  <c r="F15" i="178"/>
  <c r="H15" i="177"/>
  <c r="F15" i="177"/>
  <c r="H15" i="176"/>
  <c r="F15" i="176"/>
  <c r="G15" i="175"/>
  <c r="H15" i="175"/>
  <c r="G12" i="174"/>
  <c r="H12" i="174"/>
  <c r="F15" i="172"/>
  <c r="H15" i="172"/>
  <c r="H15" i="171"/>
  <c r="F15" i="171"/>
  <c r="E15" i="170"/>
  <c r="F15" i="170"/>
  <c r="H15" i="169"/>
  <c r="F15" i="169"/>
  <c r="H15" i="168"/>
  <c r="F15" i="168"/>
  <c r="H15" i="167"/>
  <c r="F15" i="167"/>
  <c r="H15" i="166"/>
  <c r="F15" i="166"/>
  <c r="H15" i="165"/>
  <c r="F15" i="165"/>
  <c r="H15" i="164"/>
  <c r="F15" i="164"/>
  <c r="G15" i="163"/>
  <c r="F15" i="163"/>
  <c r="H15" i="162"/>
  <c r="F15" i="162"/>
  <c r="H15" i="161"/>
  <c r="F15" i="161"/>
  <c r="H15" i="160"/>
  <c r="F15" i="160"/>
  <c r="H15" i="159"/>
  <c r="F15" i="159"/>
  <c r="H15" i="158"/>
  <c r="G15" i="158"/>
  <c r="F15" i="158"/>
  <c r="E15" i="158"/>
  <c r="E15" i="157"/>
  <c r="G15" i="157"/>
  <c r="F15" i="157"/>
  <c r="H15" i="156"/>
  <c r="F15" i="156"/>
  <c r="E15" i="155"/>
  <c r="G15" i="155"/>
  <c r="F15" i="155"/>
  <c r="H15" i="154"/>
  <c r="F15" i="154"/>
  <c r="H15" i="153"/>
  <c r="F15" i="153"/>
  <c r="H15" i="152"/>
  <c r="F15" i="152"/>
  <c r="H15" i="151"/>
  <c r="F15" i="151"/>
  <c r="E12" i="150"/>
  <c r="H12" i="150"/>
  <c r="G15" i="149"/>
  <c r="H15" i="149"/>
  <c r="F15" i="149"/>
  <c r="G15" i="148"/>
  <c r="H15" i="148"/>
  <c r="F15" i="148"/>
  <c r="H15" i="147"/>
  <c r="G15" i="147"/>
  <c r="F15" i="147"/>
  <c r="H15" i="146"/>
  <c r="F15" i="146"/>
  <c r="H15" i="145"/>
  <c r="F15" i="145"/>
  <c r="H15" i="144"/>
  <c r="G15" i="144"/>
  <c r="F15" i="144"/>
  <c r="H12" i="143"/>
  <c r="G12" i="143"/>
  <c r="H15" i="141"/>
  <c r="F15" i="141"/>
  <c r="H15" i="140"/>
  <c r="F15" i="140"/>
  <c r="H15" i="139"/>
  <c r="G15" i="139"/>
  <c r="F15" i="139"/>
  <c r="E15" i="139"/>
  <c r="G15" i="138"/>
  <c r="E15" i="138"/>
  <c r="H15" i="138"/>
  <c r="F15" i="138"/>
  <c r="F12" i="10"/>
  <c r="G12" i="10"/>
  <c r="E12" i="10"/>
  <c r="H12" i="10"/>
  <c r="I15" i="254" l="1"/>
  <c r="B11" i="254" s="1"/>
  <c r="I15" i="253"/>
  <c r="B9" i="253" s="1"/>
  <c r="I15" i="245"/>
  <c r="B13" i="245" s="1"/>
  <c r="I14" i="192"/>
  <c r="C11" i="192" s="1"/>
  <c r="I12" i="218"/>
  <c r="B11" i="218" s="1"/>
  <c r="I15" i="203"/>
  <c r="B12" i="203" s="1"/>
  <c r="I15" i="252"/>
  <c r="B12" i="252" s="1"/>
  <c r="I15" i="141"/>
  <c r="C14" i="141" s="1"/>
  <c r="I15" i="154"/>
  <c r="C11" i="154" s="1"/>
  <c r="I15" i="205"/>
  <c r="C11" i="205" s="1"/>
  <c r="I15" i="209"/>
  <c r="I15" i="214"/>
  <c r="I15" i="140"/>
  <c r="B13" i="140" s="1"/>
  <c r="I15" i="151"/>
  <c r="B11" i="151" s="1"/>
  <c r="I15" i="161"/>
  <c r="B13" i="161" s="1"/>
  <c r="I15" i="163"/>
  <c r="C10" i="163" s="1"/>
  <c r="I15" i="167"/>
  <c r="C13" i="167" s="1"/>
  <c r="I15" i="171"/>
  <c r="B9" i="171" s="1"/>
  <c r="I12" i="228"/>
  <c r="C11" i="228" s="1"/>
  <c r="I15" i="255"/>
  <c r="I12" i="143"/>
  <c r="B10" i="143" s="1"/>
  <c r="I15" i="153"/>
  <c r="B12" i="153" s="1"/>
  <c r="I15" i="158"/>
  <c r="C10" i="158" s="1"/>
  <c r="I15" i="159"/>
  <c r="B10" i="159" s="1"/>
  <c r="I15" i="165"/>
  <c r="C11" i="165" s="1"/>
  <c r="I15" i="169"/>
  <c r="C11" i="169" s="1"/>
  <c r="I15" i="181"/>
  <c r="B13" i="181" s="1"/>
  <c r="I14" i="197"/>
  <c r="C13" i="197" s="1"/>
  <c r="I15" i="145"/>
  <c r="B14" i="145" s="1"/>
  <c r="I15" i="206"/>
  <c r="C10" i="206" s="1"/>
  <c r="B14" i="205"/>
  <c r="B9" i="254"/>
  <c r="B13" i="254"/>
  <c r="C11" i="254"/>
  <c r="D11" i="254" s="1"/>
  <c r="B12" i="254"/>
  <c r="C9" i="254"/>
  <c r="B14" i="254"/>
  <c r="C9" i="253"/>
  <c r="B10" i="252"/>
  <c r="I12" i="219"/>
  <c r="I15" i="152"/>
  <c r="B11" i="152" s="1"/>
  <c r="I15" i="155"/>
  <c r="B13" i="155" s="1"/>
  <c r="I15" i="162"/>
  <c r="C11" i="162" s="1"/>
  <c r="I15" i="166"/>
  <c r="I15" i="184"/>
  <c r="C11" i="184" s="1"/>
  <c r="I14" i="190"/>
  <c r="B11" i="190" s="1"/>
  <c r="I15" i="235"/>
  <c r="B12" i="235" s="1"/>
  <c r="I11" i="243"/>
  <c r="B10" i="243" s="1"/>
  <c r="I14" i="196"/>
  <c r="B12" i="196" s="1"/>
  <c r="I15" i="215"/>
  <c r="I15" i="146"/>
  <c r="C12" i="146" s="1"/>
  <c r="I15" i="149"/>
  <c r="C11" i="149" s="1"/>
  <c r="I15" i="157"/>
  <c r="C9" i="157" s="1"/>
  <c r="I15" i="179"/>
  <c r="C10" i="179" s="1"/>
  <c r="I15" i="182"/>
  <c r="C14" i="182" s="1"/>
  <c r="I15" i="208"/>
  <c r="I15" i="175"/>
  <c r="C10" i="175" s="1"/>
  <c r="I15" i="246"/>
  <c r="B9" i="246" s="1"/>
  <c r="I15" i="222"/>
  <c r="I15" i="148"/>
  <c r="C13" i="148" s="1"/>
  <c r="I15" i="156"/>
  <c r="B13" i="156" s="1"/>
  <c r="I12" i="183"/>
  <c r="B10" i="183" s="1"/>
  <c r="I15" i="201"/>
  <c r="I15" i="216"/>
  <c r="I15" i="202"/>
  <c r="I11" i="247"/>
  <c r="C10" i="247" s="1"/>
  <c r="I15" i="164"/>
  <c r="C14" i="164" s="1"/>
  <c r="I15" i="168"/>
  <c r="B10" i="168" s="1"/>
  <c r="I15" i="178"/>
  <c r="C9" i="178" s="1"/>
  <c r="I15" i="213"/>
  <c r="I15" i="237"/>
  <c r="C11" i="237" s="1"/>
  <c r="I15" i="172"/>
  <c r="C12" i="172" s="1"/>
  <c r="I14" i="191"/>
  <c r="C11" i="191" s="1"/>
  <c r="I15" i="225"/>
  <c r="I15" i="244"/>
  <c r="B9" i="244" s="1"/>
  <c r="I15" i="177"/>
  <c r="B11" i="177" s="1"/>
  <c r="I15" i="212"/>
  <c r="I15" i="221"/>
  <c r="B9" i="221" s="1"/>
  <c r="I15" i="233"/>
  <c r="B9" i="233" s="1"/>
  <c r="I15" i="144"/>
  <c r="C11" i="144" s="1"/>
  <c r="I15" i="147"/>
  <c r="C14" i="147" s="1"/>
  <c r="I15" i="170"/>
  <c r="I12" i="174"/>
  <c r="B11" i="174" s="1"/>
  <c r="I15" i="180"/>
  <c r="B14" i="180" s="1"/>
  <c r="I15" i="185"/>
  <c r="I14" i="195"/>
  <c r="B11" i="195" s="1"/>
  <c r="I15" i="207"/>
  <c r="I15" i="227"/>
  <c r="I15" i="229"/>
  <c r="I15" i="234"/>
  <c r="C9" i="234" s="1"/>
  <c r="I15" i="239"/>
  <c r="B14" i="239" s="1"/>
  <c r="I12" i="150"/>
  <c r="I15" i="160"/>
  <c r="B12" i="160" s="1"/>
  <c r="I15" i="176"/>
  <c r="B14" i="176" s="1"/>
  <c r="J29" i="188"/>
  <c r="I14" i="198"/>
  <c r="C10" i="198" s="1"/>
  <c r="I15" i="204"/>
  <c r="I15" i="210"/>
  <c r="I15" i="211"/>
  <c r="I15" i="220"/>
  <c r="I15" i="223"/>
  <c r="I15" i="226"/>
  <c r="C14" i="242"/>
  <c r="B13" i="242"/>
  <c r="C10" i="242"/>
  <c r="C12" i="242"/>
  <c r="B10" i="242"/>
  <c r="B9" i="242"/>
  <c r="B14" i="242"/>
  <c r="C9" i="242"/>
  <c r="C13" i="242"/>
  <c r="B11" i="242"/>
  <c r="C11" i="242"/>
  <c r="B12" i="242"/>
  <c r="D12" i="242" s="1"/>
  <c r="I15" i="240"/>
  <c r="I15" i="236"/>
  <c r="I15" i="241"/>
  <c r="I15" i="238"/>
  <c r="B9" i="203"/>
  <c r="I15" i="200"/>
  <c r="I12" i="199"/>
  <c r="C11" i="199" s="1"/>
  <c r="I14" i="194"/>
  <c r="B12" i="194" s="1"/>
  <c r="I14" i="193"/>
  <c r="B11" i="193" s="1"/>
  <c r="I14" i="189"/>
  <c r="B11" i="189" s="1"/>
  <c r="J17" i="188"/>
  <c r="J21" i="188"/>
  <c r="J13" i="188"/>
  <c r="J25" i="188"/>
  <c r="J9" i="188"/>
  <c r="J33" i="188"/>
  <c r="J5" i="188"/>
  <c r="I15" i="186"/>
  <c r="C13" i="186" s="1"/>
  <c r="C13" i="175"/>
  <c r="B12" i="171"/>
  <c r="C11" i="171"/>
  <c r="B10" i="171"/>
  <c r="C10" i="169"/>
  <c r="B13" i="157"/>
  <c r="C12" i="154"/>
  <c r="C11" i="153"/>
  <c r="C13" i="152"/>
  <c r="C9" i="152"/>
  <c r="C12" i="151"/>
  <c r="C9" i="151"/>
  <c r="C10" i="147"/>
  <c r="C13" i="147"/>
  <c r="I15" i="139"/>
  <c r="B12" i="139" s="1"/>
  <c r="I15" i="138"/>
  <c r="B14" i="138" s="1"/>
  <c r="I12" i="10"/>
  <c r="C11" i="10" s="1"/>
  <c r="C14" i="158" l="1"/>
  <c r="B10" i="181"/>
  <c r="B9" i="151"/>
  <c r="C12" i="152"/>
  <c r="B14" i="157"/>
  <c r="B13" i="158"/>
  <c r="C10" i="171"/>
  <c r="C13" i="171"/>
  <c r="C12" i="184"/>
  <c r="B9" i="196"/>
  <c r="C10" i="245"/>
  <c r="C10" i="203"/>
  <c r="C14" i="151"/>
  <c r="B13" i="151"/>
  <c r="C14" i="153"/>
  <c r="B11" i="157"/>
  <c r="C14" i="161"/>
  <c r="B11" i="171"/>
  <c r="D11" i="171" s="1"/>
  <c r="B11" i="175"/>
  <c r="C11" i="245"/>
  <c r="C11" i="252"/>
  <c r="C14" i="254"/>
  <c r="D14" i="254" s="1"/>
  <c r="B10" i="254"/>
  <c r="C11" i="203"/>
  <c r="C10" i="205"/>
  <c r="B9" i="159"/>
  <c r="C10" i="144"/>
  <c r="C10" i="151"/>
  <c r="D10" i="151" s="1"/>
  <c r="C13" i="151"/>
  <c r="B14" i="151"/>
  <c r="C14" i="152"/>
  <c r="C9" i="153"/>
  <c r="C9" i="156"/>
  <c r="C11" i="157"/>
  <c r="C9" i="169"/>
  <c r="C12" i="171"/>
  <c r="D12" i="171" s="1"/>
  <c r="C9" i="171"/>
  <c r="B13" i="171"/>
  <c r="C11" i="175"/>
  <c r="D11" i="175" s="1"/>
  <c r="C14" i="184"/>
  <c r="C13" i="191"/>
  <c r="C11" i="196"/>
  <c r="C9" i="205"/>
  <c r="C10" i="184"/>
  <c r="B14" i="203"/>
  <c r="C12" i="203"/>
  <c r="C13" i="203"/>
  <c r="C14" i="205"/>
  <c r="D14" i="205" s="1"/>
  <c r="B13" i="205"/>
  <c r="C12" i="175"/>
  <c r="B12" i="175"/>
  <c r="C13" i="184"/>
  <c r="B13" i="184"/>
  <c r="B10" i="196"/>
  <c r="C9" i="203"/>
  <c r="D9" i="203" s="1"/>
  <c r="B14" i="184"/>
  <c r="D14" i="184" s="1"/>
  <c r="D9" i="254"/>
  <c r="C14" i="203"/>
  <c r="D14" i="203" s="1"/>
  <c r="B10" i="203"/>
  <c r="C13" i="205"/>
  <c r="D13" i="205" s="1"/>
  <c r="C12" i="205"/>
  <c r="B12" i="205"/>
  <c r="D12" i="205" s="1"/>
  <c r="C11" i="151"/>
  <c r="D11" i="151" s="1"/>
  <c r="B12" i="151"/>
  <c r="D12" i="151" s="1"/>
  <c r="B10" i="151"/>
  <c r="B14" i="152"/>
  <c r="C11" i="152"/>
  <c r="D11" i="152" s="1"/>
  <c r="C10" i="157"/>
  <c r="D10" i="157" s="1"/>
  <c r="C14" i="169"/>
  <c r="B14" i="171"/>
  <c r="C14" i="171"/>
  <c r="B14" i="175"/>
  <c r="D14" i="175" s="1"/>
  <c r="B11" i="178"/>
  <c r="C9" i="184"/>
  <c r="C10" i="196"/>
  <c r="B9" i="205"/>
  <c r="B13" i="203"/>
  <c r="B11" i="203"/>
  <c r="B11" i="205"/>
  <c r="D11" i="205" s="1"/>
  <c r="B10" i="205"/>
  <c r="D10" i="205" s="1"/>
  <c r="C14" i="180"/>
  <c r="D14" i="180" s="1"/>
  <c r="B10" i="235"/>
  <c r="C12" i="141"/>
  <c r="B12" i="163"/>
  <c r="B13" i="144"/>
  <c r="B9" i="237"/>
  <c r="B10" i="141"/>
  <c r="B11" i="146"/>
  <c r="B10" i="162"/>
  <c r="C12" i="177"/>
  <c r="C10" i="183"/>
  <c r="B9" i="197"/>
  <c r="B13" i="141"/>
  <c r="B12" i="146"/>
  <c r="D12" i="146" s="1"/>
  <c r="C14" i="159"/>
  <c r="B9" i="162"/>
  <c r="C9" i="192"/>
  <c r="C10" i="197"/>
  <c r="B13" i="235"/>
  <c r="B11" i="192"/>
  <c r="D11" i="192" s="1"/>
  <c r="B11" i="141"/>
  <c r="B9" i="141"/>
  <c r="B9" i="155"/>
  <c r="C13" i="159"/>
  <c r="C11" i="197"/>
  <c r="B13" i="192"/>
  <c r="B14" i="245"/>
  <c r="C14" i="245"/>
  <c r="B10" i="192"/>
  <c r="B12" i="141"/>
  <c r="D12" i="141" s="1"/>
  <c r="C10" i="141"/>
  <c r="C10" i="152"/>
  <c r="B9" i="152"/>
  <c r="B10" i="152"/>
  <c r="B10" i="155"/>
  <c r="C12" i="157"/>
  <c r="B9" i="157"/>
  <c r="D9" i="157" s="1"/>
  <c r="C13" i="157"/>
  <c r="D13" i="157" s="1"/>
  <c r="B9" i="158"/>
  <c r="C10" i="159"/>
  <c r="D10" i="159" s="1"/>
  <c r="B14" i="161"/>
  <c r="C12" i="163"/>
  <c r="C14" i="163"/>
  <c r="B9" i="175"/>
  <c r="C14" i="175"/>
  <c r="C14" i="176"/>
  <c r="D14" i="176" s="1"/>
  <c r="B11" i="181"/>
  <c r="B12" i="184"/>
  <c r="D12" i="184" s="1"/>
  <c r="B11" i="184"/>
  <c r="D11" i="184" s="1"/>
  <c r="C12" i="192"/>
  <c r="B13" i="196"/>
  <c r="B11" i="196"/>
  <c r="B11" i="197"/>
  <c r="B9" i="192"/>
  <c r="D9" i="192" s="1"/>
  <c r="C12" i="245"/>
  <c r="B12" i="245"/>
  <c r="B10" i="245"/>
  <c r="C10" i="192"/>
  <c r="D10" i="192" s="1"/>
  <c r="C11" i="141"/>
  <c r="B10" i="163"/>
  <c r="D10" i="163" s="1"/>
  <c r="B12" i="198"/>
  <c r="C13" i="244"/>
  <c r="B9" i="245"/>
  <c r="C9" i="141"/>
  <c r="C13" i="141"/>
  <c r="B14" i="141"/>
  <c r="D14" i="141" s="1"/>
  <c r="B12" i="152"/>
  <c r="B13" i="152"/>
  <c r="D13" i="152" s="1"/>
  <c r="C14" i="157"/>
  <c r="B12" i="157"/>
  <c r="B10" i="157"/>
  <c r="C11" i="159"/>
  <c r="D11" i="159" s="1"/>
  <c r="B11" i="159"/>
  <c r="C13" i="161"/>
  <c r="D13" i="161" s="1"/>
  <c r="B11" i="163"/>
  <c r="C9" i="163"/>
  <c r="B10" i="175"/>
  <c r="D10" i="175" s="1"/>
  <c r="B13" i="175"/>
  <c r="D13" i="175" s="1"/>
  <c r="C9" i="175"/>
  <c r="B9" i="176"/>
  <c r="B10" i="179"/>
  <c r="C9" i="181"/>
  <c r="B10" i="184"/>
  <c r="B9" i="184"/>
  <c r="D9" i="184" s="1"/>
  <c r="C9" i="190"/>
  <c r="C13" i="192"/>
  <c r="C13" i="196"/>
  <c r="C12" i="196"/>
  <c r="D12" i="196" s="1"/>
  <c r="C9" i="196"/>
  <c r="B13" i="197"/>
  <c r="D13" i="197" s="1"/>
  <c r="B12" i="192"/>
  <c r="B11" i="245"/>
  <c r="D11" i="245" s="1"/>
  <c r="C13" i="245"/>
  <c r="D13" i="245" s="1"/>
  <c r="C9" i="245"/>
  <c r="B13" i="252"/>
  <c r="D11" i="203"/>
  <c r="C12" i="254"/>
  <c r="C13" i="254"/>
  <c r="D13" i="254" s="1"/>
  <c r="C10" i="254"/>
  <c r="D10" i="254" s="1"/>
  <c r="C10" i="218"/>
  <c r="C9" i="144"/>
  <c r="B11" i="180"/>
  <c r="B13" i="195"/>
  <c r="B9" i="154"/>
  <c r="C14" i="154"/>
  <c r="B14" i="177"/>
  <c r="B10" i="193"/>
  <c r="C11" i="220"/>
  <c r="C13" i="220"/>
  <c r="C10" i="220"/>
  <c r="C12" i="220"/>
  <c r="C14" i="220"/>
  <c r="B13" i="220"/>
  <c r="D13" i="220" s="1"/>
  <c r="B10" i="220"/>
  <c r="D10" i="220" s="1"/>
  <c r="B11" i="220"/>
  <c r="B12" i="220"/>
  <c r="B14" i="220"/>
  <c r="C9" i="247"/>
  <c r="C10" i="214"/>
  <c r="C14" i="214"/>
  <c r="B12" i="214"/>
  <c r="C11" i="214"/>
  <c r="B13" i="214"/>
  <c r="C13" i="214"/>
  <c r="B11" i="214"/>
  <c r="C12" i="214"/>
  <c r="B14" i="214"/>
  <c r="B10" i="214"/>
  <c r="C9" i="154"/>
  <c r="B13" i="177"/>
  <c r="C11" i="177"/>
  <c r="D11" i="177" s="1"/>
  <c r="B10" i="218"/>
  <c r="D10" i="218" s="1"/>
  <c r="C14" i="221"/>
  <c r="C10" i="221"/>
  <c r="B11" i="221"/>
  <c r="C13" i="221"/>
  <c r="B14" i="221"/>
  <c r="D14" i="221" s="1"/>
  <c r="B10" i="221"/>
  <c r="D10" i="221" s="1"/>
  <c r="B12" i="221"/>
  <c r="C12" i="221"/>
  <c r="B13" i="221"/>
  <c r="C11" i="221"/>
  <c r="B11" i="154"/>
  <c r="D11" i="154" s="1"/>
  <c r="B12" i="154"/>
  <c r="D12" i="154" s="1"/>
  <c r="B12" i="177"/>
  <c r="C13" i="177"/>
  <c r="C11" i="218"/>
  <c r="D11" i="218" s="1"/>
  <c r="C12" i="253"/>
  <c r="C14" i="253"/>
  <c r="B14" i="253"/>
  <c r="B11" i="253"/>
  <c r="B10" i="253"/>
  <c r="C13" i="253"/>
  <c r="B13" i="253"/>
  <c r="C10" i="253"/>
  <c r="C11" i="253"/>
  <c r="B12" i="253"/>
  <c r="C11" i="255"/>
  <c r="C14" i="255"/>
  <c r="B11" i="255"/>
  <c r="C10" i="255"/>
  <c r="B12" i="255"/>
  <c r="C13" i="255"/>
  <c r="B10" i="255"/>
  <c r="B13" i="255"/>
  <c r="C12" i="255"/>
  <c r="B14" i="255"/>
  <c r="D14" i="255" s="1"/>
  <c r="C14" i="246"/>
  <c r="B13" i="246"/>
  <c r="C12" i="241"/>
  <c r="C13" i="241"/>
  <c r="B12" i="241"/>
  <c r="B11" i="241"/>
  <c r="B13" i="241"/>
  <c r="C10" i="241"/>
  <c r="B10" i="241"/>
  <c r="C11" i="241"/>
  <c r="B14" i="241"/>
  <c r="C14" i="241"/>
  <c r="C12" i="240"/>
  <c r="C14" i="240"/>
  <c r="B12" i="240"/>
  <c r="C10" i="240"/>
  <c r="C11" i="240"/>
  <c r="B10" i="240"/>
  <c r="B11" i="240"/>
  <c r="B14" i="240"/>
  <c r="C13" i="240"/>
  <c r="B13" i="240"/>
  <c r="C12" i="236"/>
  <c r="C14" i="236"/>
  <c r="B13" i="236"/>
  <c r="C11" i="236"/>
  <c r="B11" i="236"/>
  <c r="C13" i="236"/>
  <c r="B12" i="236"/>
  <c r="C10" i="236"/>
  <c r="B10" i="236"/>
  <c r="B14" i="236"/>
  <c r="D14" i="236" s="1"/>
  <c r="C9" i="229"/>
  <c r="C12" i="229"/>
  <c r="C14" i="229"/>
  <c r="B14" i="229"/>
  <c r="B11" i="229"/>
  <c r="C13" i="229"/>
  <c r="B13" i="229"/>
  <c r="C10" i="229"/>
  <c r="C11" i="229"/>
  <c r="B12" i="229"/>
  <c r="D12" i="229" s="1"/>
  <c r="B10" i="229"/>
  <c r="C12" i="227"/>
  <c r="C11" i="227"/>
  <c r="C10" i="227"/>
  <c r="B10" i="227"/>
  <c r="B13" i="227"/>
  <c r="C13" i="227"/>
  <c r="B11" i="227"/>
  <c r="B14" i="227"/>
  <c r="C14" i="227"/>
  <c r="B12" i="227"/>
  <c r="C12" i="226"/>
  <c r="C14" i="226"/>
  <c r="B13" i="226"/>
  <c r="C11" i="226"/>
  <c r="B11" i="226"/>
  <c r="C13" i="226"/>
  <c r="B12" i="226"/>
  <c r="C10" i="226"/>
  <c r="B10" i="226"/>
  <c r="B14" i="226"/>
  <c r="D14" i="226" s="1"/>
  <c r="C12" i="225"/>
  <c r="C14" i="225"/>
  <c r="B13" i="225"/>
  <c r="C11" i="225"/>
  <c r="C13" i="225"/>
  <c r="B12" i="225"/>
  <c r="C10" i="225"/>
  <c r="B10" i="225"/>
  <c r="B14" i="225"/>
  <c r="B11" i="225"/>
  <c r="C12" i="223"/>
  <c r="C10" i="223"/>
  <c r="C14" i="223"/>
  <c r="B12" i="223"/>
  <c r="C11" i="223"/>
  <c r="B11" i="223"/>
  <c r="B14" i="223"/>
  <c r="D14" i="223" s="1"/>
  <c r="C13" i="223"/>
  <c r="B10" i="223"/>
  <c r="B13" i="223"/>
  <c r="C12" i="222"/>
  <c r="C13" i="222"/>
  <c r="B11" i="222"/>
  <c r="B10" i="222"/>
  <c r="C11" i="222"/>
  <c r="C10" i="222"/>
  <c r="B12" i="222"/>
  <c r="B14" i="222"/>
  <c r="C14" i="222"/>
  <c r="B13" i="222"/>
  <c r="D13" i="222" s="1"/>
  <c r="C12" i="216"/>
  <c r="C14" i="216"/>
  <c r="B13" i="216"/>
  <c r="B11" i="216"/>
  <c r="C13" i="216"/>
  <c r="B12" i="216"/>
  <c r="C11" i="216"/>
  <c r="B10" i="216"/>
  <c r="C10" i="216"/>
  <c r="B14" i="216"/>
  <c r="D14" i="216" s="1"/>
  <c r="C12" i="215"/>
  <c r="C14" i="215"/>
  <c r="B12" i="215"/>
  <c r="B11" i="215"/>
  <c r="C10" i="215"/>
  <c r="B10" i="215"/>
  <c r="C11" i="215"/>
  <c r="B14" i="215"/>
  <c r="C13" i="215"/>
  <c r="B13" i="215"/>
  <c r="C12" i="213"/>
  <c r="C14" i="213"/>
  <c r="B14" i="213"/>
  <c r="B11" i="213"/>
  <c r="C13" i="213"/>
  <c r="B13" i="213"/>
  <c r="C11" i="213"/>
  <c r="B12" i="213"/>
  <c r="C10" i="213"/>
  <c r="B10" i="213"/>
  <c r="C12" i="212"/>
  <c r="C14" i="212"/>
  <c r="B12" i="212"/>
  <c r="C11" i="212"/>
  <c r="C13" i="212"/>
  <c r="B10" i="212"/>
  <c r="B11" i="212"/>
  <c r="C10" i="212"/>
  <c r="B13" i="212"/>
  <c r="D13" i="212" s="1"/>
  <c r="B14" i="212"/>
  <c r="D14" i="212" s="1"/>
  <c r="C13" i="211"/>
  <c r="B12" i="211"/>
  <c r="C11" i="211"/>
  <c r="B10" i="211"/>
  <c r="C12" i="211"/>
  <c r="B11" i="211"/>
  <c r="C10" i="211"/>
  <c r="C14" i="211"/>
  <c r="B14" i="211"/>
  <c r="B13" i="211"/>
  <c r="C12" i="210"/>
  <c r="C14" i="210"/>
  <c r="B13" i="210"/>
  <c r="C11" i="210"/>
  <c r="C13" i="210"/>
  <c r="B12" i="210"/>
  <c r="C10" i="210"/>
  <c r="B10" i="210"/>
  <c r="B14" i="210"/>
  <c r="B11" i="210"/>
  <c r="C12" i="209"/>
  <c r="C14" i="209"/>
  <c r="B14" i="209"/>
  <c r="B11" i="209"/>
  <c r="C13" i="209"/>
  <c r="B13" i="209"/>
  <c r="C10" i="209"/>
  <c r="C11" i="209"/>
  <c r="B12" i="209"/>
  <c r="D12" i="209" s="1"/>
  <c r="B10" i="209"/>
  <c r="B12" i="144"/>
  <c r="B9" i="144"/>
  <c r="D9" i="144" s="1"/>
  <c r="C14" i="144"/>
  <c r="D14" i="151"/>
  <c r="C9" i="158"/>
  <c r="D9" i="158" s="1"/>
  <c r="B10" i="158"/>
  <c r="D10" i="158" s="1"/>
  <c r="C11" i="161"/>
  <c r="B11" i="161"/>
  <c r="C12" i="161"/>
  <c r="B9" i="180"/>
  <c r="B13" i="180"/>
  <c r="C9" i="180"/>
  <c r="C10" i="181"/>
  <c r="B9" i="181"/>
  <c r="B12" i="181"/>
  <c r="B9" i="223"/>
  <c r="C10" i="228"/>
  <c r="C12" i="228" s="1"/>
  <c r="C13" i="239"/>
  <c r="C12" i="237"/>
  <c r="C12" i="252"/>
  <c r="D12" i="252" s="1"/>
  <c r="B9" i="252"/>
  <c r="C14" i="252"/>
  <c r="B14" i="144"/>
  <c r="C12" i="144"/>
  <c r="C13" i="144"/>
  <c r="D13" i="144" s="1"/>
  <c r="B14" i="158"/>
  <c r="D14" i="158" s="1"/>
  <c r="B12" i="158"/>
  <c r="C12" i="158"/>
  <c r="B12" i="161"/>
  <c r="B9" i="161"/>
  <c r="B14" i="164"/>
  <c r="D14" i="164" s="1"/>
  <c r="B12" i="180"/>
  <c r="C11" i="180"/>
  <c r="C13" i="180"/>
  <c r="B14" i="181"/>
  <c r="C11" i="181"/>
  <c r="C13" i="181"/>
  <c r="D13" i="181" s="1"/>
  <c r="B11" i="228"/>
  <c r="D11" i="228" s="1"/>
  <c r="C10" i="237"/>
  <c r="B11" i="252"/>
  <c r="D11" i="252" s="1"/>
  <c r="C13" i="252"/>
  <c r="C9" i="252"/>
  <c r="B11" i="144"/>
  <c r="D11" i="144" s="1"/>
  <c r="B10" i="144"/>
  <c r="D10" i="144" s="1"/>
  <c r="C11" i="158"/>
  <c r="C13" i="158"/>
  <c r="B11" i="158"/>
  <c r="C10" i="161"/>
  <c r="C9" i="161"/>
  <c r="B10" i="161"/>
  <c r="B12" i="164"/>
  <c r="B10" i="180"/>
  <c r="C10" i="180"/>
  <c r="C12" i="180"/>
  <c r="C12" i="181"/>
  <c r="D12" i="181" s="1"/>
  <c r="C14" i="181"/>
  <c r="C11" i="195"/>
  <c r="D11" i="195" s="1"/>
  <c r="B9" i="209"/>
  <c r="C9" i="209"/>
  <c r="B10" i="228"/>
  <c r="B14" i="252"/>
  <c r="D14" i="252" s="1"/>
  <c r="C10" i="252"/>
  <c r="D10" i="252" s="1"/>
  <c r="C12" i="208"/>
  <c r="B12" i="208"/>
  <c r="C10" i="208"/>
  <c r="B13" i="208"/>
  <c r="C14" i="208"/>
  <c r="B10" i="208"/>
  <c r="C13" i="208"/>
  <c r="B11" i="208"/>
  <c r="C11" i="208"/>
  <c r="B14" i="208"/>
  <c r="B13" i="154"/>
  <c r="B10" i="154"/>
  <c r="C13" i="154"/>
  <c r="C9" i="155"/>
  <c r="D9" i="155" s="1"/>
  <c r="B9" i="164"/>
  <c r="C13" i="179"/>
  <c r="B12" i="190"/>
  <c r="C12" i="190"/>
  <c r="B9" i="210"/>
  <c r="C9" i="215"/>
  <c r="B12" i="244"/>
  <c r="C11" i="244"/>
  <c r="B11" i="237"/>
  <c r="D11" i="237" s="1"/>
  <c r="B14" i="246"/>
  <c r="B10" i="246"/>
  <c r="B14" i="154"/>
  <c r="D14" i="154" s="1"/>
  <c r="C10" i="154"/>
  <c r="B12" i="155"/>
  <c r="B13" i="164"/>
  <c r="C12" i="179"/>
  <c r="B10" i="190"/>
  <c r="C10" i="190"/>
  <c r="C9" i="210"/>
  <c r="B9" i="226"/>
  <c r="B10" i="244"/>
  <c r="B10" i="237"/>
  <c r="B11" i="246"/>
  <c r="C12" i="182"/>
  <c r="C12" i="155"/>
  <c r="C11" i="155"/>
  <c r="B14" i="160"/>
  <c r="C12" i="164"/>
  <c r="C9" i="164"/>
  <c r="C14" i="179"/>
  <c r="B9" i="179"/>
  <c r="B13" i="190"/>
  <c r="B14" i="237"/>
  <c r="B11" i="244"/>
  <c r="C10" i="244"/>
  <c r="C14" i="237"/>
  <c r="B13" i="179"/>
  <c r="C12" i="246"/>
  <c r="C13" i="145"/>
  <c r="C14" i="145"/>
  <c r="D14" i="145" s="1"/>
  <c r="B13" i="145"/>
  <c r="B12" i="145"/>
  <c r="C10" i="145"/>
  <c r="C12" i="145"/>
  <c r="C9" i="145"/>
  <c r="B11" i="145"/>
  <c r="B9" i="145"/>
  <c r="B12" i="165"/>
  <c r="C9" i="165"/>
  <c r="C13" i="165"/>
  <c r="B13" i="165"/>
  <c r="C14" i="165"/>
  <c r="B9" i="165"/>
  <c r="D9" i="165" s="1"/>
  <c r="B11" i="165"/>
  <c r="D11" i="165" s="1"/>
  <c r="C10" i="165"/>
  <c r="B10" i="165"/>
  <c r="C10" i="143"/>
  <c r="C11" i="143"/>
  <c r="B11" i="143"/>
  <c r="B12" i="143" s="1"/>
  <c r="C14" i="167"/>
  <c r="B14" i="167"/>
  <c r="B11" i="167"/>
  <c r="C11" i="167"/>
  <c r="B10" i="167"/>
  <c r="C10" i="167"/>
  <c r="C9" i="167"/>
  <c r="B13" i="167"/>
  <c r="D13" i="167" s="1"/>
  <c r="C11" i="140"/>
  <c r="C14" i="140"/>
  <c r="C10" i="140"/>
  <c r="B14" i="140"/>
  <c r="C12" i="140"/>
  <c r="C13" i="140"/>
  <c r="D13" i="140" s="1"/>
  <c r="B12" i="140"/>
  <c r="B10" i="140"/>
  <c r="B11" i="140"/>
  <c r="D11" i="140" s="1"/>
  <c r="B9" i="140"/>
  <c r="B10" i="145"/>
  <c r="B14" i="165"/>
  <c r="B12" i="167"/>
  <c r="C12" i="191"/>
  <c r="C9" i="191"/>
  <c r="B9" i="191"/>
  <c r="C10" i="191"/>
  <c r="B13" i="191"/>
  <c r="D13" i="191" s="1"/>
  <c r="B11" i="191"/>
  <c r="D11" i="191" s="1"/>
  <c r="B10" i="191"/>
  <c r="B9" i="178"/>
  <c r="D9" i="178" s="1"/>
  <c r="C14" i="178"/>
  <c r="B10" i="178"/>
  <c r="C13" i="178"/>
  <c r="C10" i="178"/>
  <c r="C12" i="178"/>
  <c r="B12" i="178"/>
  <c r="B14" i="178"/>
  <c r="B13" i="178"/>
  <c r="C9" i="202"/>
  <c r="B9" i="202"/>
  <c r="C11" i="156"/>
  <c r="C14" i="156"/>
  <c r="C12" i="156"/>
  <c r="C13" i="156"/>
  <c r="D13" i="156" s="1"/>
  <c r="B11" i="156"/>
  <c r="D11" i="156" s="1"/>
  <c r="B14" i="156"/>
  <c r="D14" i="156" s="1"/>
  <c r="B10" i="156"/>
  <c r="B12" i="156"/>
  <c r="B9" i="156"/>
  <c r="D9" i="156" s="1"/>
  <c r="C9" i="208"/>
  <c r="C13" i="149"/>
  <c r="C10" i="149"/>
  <c r="B9" i="149"/>
  <c r="B12" i="166"/>
  <c r="C13" i="166"/>
  <c r="B13" i="166"/>
  <c r="B14" i="166"/>
  <c r="B11" i="219"/>
  <c r="C11" i="219"/>
  <c r="C9" i="140"/>
  <c r="C11" i="145"/>
  <c r="C10" i="156"/>
  <c r="C12" i="165"/>
  <c r="B9" i="167"/>
  <c r="D9" i="167" s="1"/>
  <c r="C11" i="178"/>
  <c r="D11" i="178" s="1"/>
  <c r="B12" i="191"/>
  <c r="C12" i="167"/>
  <c r="C9" i="223"/>
  <c r="C10" i="150"/>
  <c r="C11" i="150"/>
  <c r="B9" i="227"/>
  <c r="B11" i="185"/>
  <c r="C11" i="185"/>
  <c r="B14" i="185"/>
  <c r="B12" i="185"/>
  <c r="C13" i="170"/>
  <c r="C11" i="170"/>
  <c r="C9" i="212"/>
  <c r="B10" i="146"/>
  <c r="C9" i="159"/>
  <c r="B14" i="159"/>
  <c r="D14" i="159" s="1"/>
  <c r="B13" i="159"/>
  <c r="C9" i="162"/>
  <c r="D9" i="162" s="1"/>
  <c r="B13" i="163"/>
  <c r="C11" i="163"/>
  <c r="D11" i="163" s="1"/>
  <c r="C13" i="163"/>
  <c r="C14" i="168"/>
  <c r="C9" i="177"/>
  <c r="C10" i="177"/>
  <c r="B9" i="177"/>
  <c r="B10" i="182"/>
  <c r="B12" i="197"/>
  <c r="C9" i="197"/>
  <c r="C13" i="198"/>
  <c r="B9" i="235"/>
  <c r="C9" i="239"/>
  <c r="B13" i="239"/>
  <c r="C9" i="255"/>
  <c r="B9" i="255"/>
  <c r="C13" i="206"/>
  <c r="B13" i="147"/>
  <c r="D13" i="147" s="1"/>
  <c r="B12" i="159"/>
  <c r="C12" i="159"/>
  <c r="B9" i="163"/>
  <c r="B14" i="163"/>
  <c r="D14" i="163" s="1"/>
  <c r="B10" i="177"/>
  <c r="C14" i="177"/>
  <c r="C12" i="197"/>
  <c r="B10" i="197"/>
  <c r="B9" i="214"/>
  <c r="C9" i="214"/>
  <c r="B12" i="239"/>
  <c r="C10" i="153"/>
  <c r="C10" i="166"/>
  <c r="C14" i="166"/>
  <c r="C11" i="166"/>
  <c r="B11" i="169"/>
  <c r="D11" i="169" s="1"/>
  <c r="B10" i="169"/>
  <c r="D10" i="169" s="1"/>
  <c r="B12" i="169"/>
  <c r="B11" i="183"/>
  <c r="B12" i="183" s="1"/>
  <c r="B9" i="206"/>
  <c r="C9" i="213"/>
  <c r="B10" i="219"/>
  <c r="C9" i="227"/>
  <c r="C9" i="243"/>
  <c r="B10" i="247"/>
  <c r="D10" i="247" s="1"/>
  <c r="C14" i="206"/>
  <c r="B12" i="206"/>
  <c r="B11" i="149"/>
  <c r="D11" i="149" s="1"/>
  <c r="C9" i="149"/>
  <c r="B13" i="153"/>
  <c r="C12" i="149"/>
  <c r="B13" i="149"/>
  <c r="B12" i="149"/>
  <c r="C12" i="153"/>
  <c r="D12" i="153" s="1"/>
  <c r="B11" i="153"/>
  <c r="D11" i="153" s="1"/>
  <c r="B9" i="153"/>
  <c r="B11" i="166"/>
  <c r="B10" i="166"/>
  <c r="C9" i="166"/>
  <c r="C12" i="169"/>
  <c r="B9" i="169"/>
  <c r="C13" i="169"/>
  <c r="C11" i="174"/>
  <c r="D11" i="174" s="1"/>
  <c r="C11" i="183"/>
  <c r="C9" i="206"/>
  <c r="C10" i="219"/>
  <c r="B9" i="243"/>
  <c r="B9" i="247"/>
  <c r="B9" i="208"/>
  <c r="D9" i="253"/>
  <c r="B13" i="206"/>
  <c r="C12" i="206"/>
  <c r="B14" i="206"/>
  <c r="B11" i="206"/>
  <c r="B10" i="149"/>
  <c r="C13" i="153"/>
  <c r="B14" i="149"/>
  <c r="C14" i="149"/>
  <c r="B14" i="153"/>
  <c r="D14" i="153" s="1"/>
  <c r="B10" i="153"/>
  <c r="C12" i="166"/>
  <c r="B9" i="166"/>
  <c r="B14" i="169"/>
  <c r="D14" i="169" s="1"/>
  <c r="B13" i="169"/>
  <c r="B14" i="200"/>
  <c r="B11" i="200"/>
  <c r="B13" i="200"/>
  <c r="C12" i="200"/>
  <c r="B10" i="200"/>
  <c r="C14" i="200"/>
  <c r="C13" i="200"/>
  <c r="C11" i="200"/>
  <c r="C10" i="200"/>
  <c r="B12" i="200"/>
  <c r="B9" i="213"/>
  <c r="B9" i="225"/>
  <c r="B13" i="201"/>
  <c r="C13" i="201"/>
  <c r="B14" i="201"/>
  <c r="B12" i="201"/>
  <c r="C14" i="201"/>
  <c r="C10" i="201"/>
  <c r="B10" i="201"/>
  <c r="B11" i="201"/>
  <c r="C12" i="201"/>
  <c r="C11" i="201"/>
  <c r="C11" i="206"/>
  <c r="B10" i="206"/>
  <c r="D10" i="206" s="1"/>
  <c r="B9" i="207"/>
  <c r="C12" i="207"/>
  <c r="C14" i="207"/>
  <c r="B14" i="207"/>
  <c r="B11" i="207"/>
  <c r="B10" i="207"/>
  <c r="C13" i="207"/>
  <c r="B13" i="207"/>
  <c r="C11" i="207"/>
  <c r="B12" i="207"/>
  <c r="D12" i="207" s="1"/>
  <c r="C10" i="207"/>
  <c r="C11" i="204"/>
  <c r="C14" i="204"/>
  <c r="B12" i="204"/>
  <c r="B14" i="204"/>
  <c r="C13" i="204"/>
  <c r="B11" i="204"/>
  <c r="C10" i="204"/>
  <c r="B10" i="204"/>
  <c r="B13" i="204"/>
  <c r="D13" i="204" s="1"/>
  <c r="C12" i="204"/>
  <c r="D12" i="203"/>
  <c r="C13" i="202"/>
  <c r="B12" i="202"/>
  <c r="C11" i="202"/>
  <c r="B10" i="202"/>
  <c r="C12" i="202"/>
  <c r="B11" i="202"/>
  <c r="C10" i="202"/>
  <c r="C14" i="202"/>
  <c r="B14" i="202"/>
  <c r="B13" i="202"/>
  <c r="D12" i="254"/>
  <c r="C11" i="146"/>
  <c r="C12" i="148"/>
  <c r="B12" i="162"/>
  <c r="C11" i="168"/>
  <c r="C9" i="176"/>
  <c r="C9" i="182"/>
  <c r="B10" i="185"/>
  <c r="C9" i="185"/>
  <c r="B9" i="222"/>
  <c r="C9" i="233"/>
  <c r="D9" i="233" s="1"/>
  <c r="B10" i="239"/>
  <c r="C14" i="235"/>
  <c r="C10" i="235"/>
  <c r="B14" i="146"/>
  <c r="C10" i="146"/>
  <c r="C10" i="148"/>
  <c r="C13" i="155"/>
  <c r="D13" i="155" s="1"/>
  <c r="C10" i="155"/>
  <c r="B14" i="155"/>
  <c r="C11" i="160"/>
  <c r="C12" i="162"/>
  <c r="C14" i="162"/>
  <c r="C13" i="162"/>
  <c r="B10" i="164"/>
  <c r="C11" i="164"/>
  <c r="C13" i="164"/>
  <c r="B9" i="170"/>
  <c r="B9" i="172"/>
  <c r="B13" i="176"/>
  <c r="B12" i="176"/>
  <c r="B11" i="176"/>
  <c r="C9" i="179"/>
  <c r="B11" i="179"/>
  <c r="B13" i="182"/>
  <c r="B12" i="182"/>
  <c r="B13" i="185"/>
  <c r="C10" i="185"/>
  <c r="C13" i="185"/>
  <c r="B9" i="190"/>
  <c r="D9" i="190" s="1"/>
  <c r="C13" i="190"/>
  <c r="C10" i="199"/>
  <c r="C12" i="199" s="1"/>
  <c r="C9" i="201"/>
  <c r="C9" i="204"/>
  <c r="B9" i="215"/>
  <c r="C9" i="220"/>
  <c r="C9" i="222"/>
  <c r="C12" i="239"/>
  <c r="C10" i="239"/>
  <c r="D14" i="242"/>
  <c r="B11" i="235"/>
  <c r="B13" i="237"/>
  <c r="B11" i="182"/>
  <c r="C12" i="235"/>
  <c r="D12" i="235" s="1"/>
  <c r="C13" i="237"/>
  <c r="B14" i="179"/>
  <c r="C13" i="246"/>
  <c r="C9" i="246"/>
  <c r="D9" i="246" s="1"/>
  <c r="B9" i="182"/>
  <c r="C13" i="146"/>
  <c r="B13" i="146"/>
  <c r="B13" i="162"/>
  <c r="C10" i="162"/>
  <c r="D10" i="162" s="1"/>
  <c r="B10" i="172"/>
  <c r="C10" i="174"/>
  <c r="C12" i="176"/>
  <c r="C10" i="176"/>
  <c r="C10" i="182"/>
  <c r="C12" i="185"/>
  <c r="B9" i="220"/>
  <c r="C9" i="235"/>
  <c r="C14" i="239"/>
  <c r="D14" i="239" s="1"/>
  <c r="B12" i="172"/>
  <c r="D12" i="172" s="1"/>
  <c r="C13" i="182"/>
  <c r="C14" i="146"/>
  <c r="C9" i="146"/>
  <c r="B9" i="146"/>
  <c r="C11" i="148"/>
  <c r="B11" i="155"/>
  <c r="D11" i="155" s="1"/>
  <c r="C14" i="155"/>
  <c r="C13" i="160"/>
  <c r="B14" i="162"/>
  <c r="B11" i="162"/>
  <c r="D11" i="162" s="1"/>
  <c r="B11" i="164"/>
  <c r="C10" i="164"/>
  <c r="C12" i="168"/>
  <c r="C10" i="170"/>
  <c r="B10" i="174"/>
  <c r="B12" i="174" s="1"/>
  <c r="C11" i="176"/>
  <c r="C13" i="176"/>
  <c r="B10" i="176"/>
  <c r="C11" i="179"/>
  <c r="B12" i="179"/>
  <c r="C11" i="182"/>
  <c r="B9" i="185"/>
  <c r="C14" i="185"/>
  <c r="C11" i="190"/>
  <c r="D11" i="190" s="1"/>
  <c r="B9" i="201"/>
  <c r="C9" i="225"/>
  <c r="B9" i="234"/>
  <c r="D9" i="234" s="1"/>
  <c r="C9" i="237"/>
  <c r="D9" i="237" s="1"/>
  <c r="B9" i="239"/>
  <c r="C11" i="239"/>
  <c r="B11" i="239"/>
  <c r="B14" i="182"/>
  <c r="D14" i="182" s="1"/>
  <c r="C11" i="235"/>
  <c r="C13" i="235"/>
  <c r="B14" i="235"/>
  <c r="B12" i="237"/>
  <c r="C11" i="246"/>
  <c r="C10" i="246"/>
  <c r="B12" i="246"/>
  <c r="B9" i="147"/>
  <c r="C14" i="148"/>
  <c r="B10" i="150"/>
  <c r="B13" i="168"/>
  <c r="C9" i="168"/>
  <c r="C10" i="168"/>
  <c r="D10" i="168" s="1"/>
  <c r="C11" i="172"/>
  <c r="B13" i="172"/>
  <c r="B10" i="195"/>
  <c r="B12" i="195"/>
  <c r="C13" i="195"/>
  <c r="C11" i="198"/>
  <c r="B11" i="198"/>
  <c r="B9" i="229"/>
  <c r="C13" i="172"/>
  <c r="C12" i="147"/>
  <c r="B10" i="148"/>
  <c r="C9" i="147"/>
  <c r="B11" i="147"/>
  <c r="C11" i="147"/>
  <c r="B14" i="148"/>
  <c r="B12" i="148"/>
  <c r="C9" i="148"/>
  <c r="B11" i="150"/>
  <c r="B9" i="168"/>
  <c r="B12" i="168"/>
  <c r="C14" i="172"/>
  <c r="B11" i="172"/>
  <c r="C9" i="172"/>
  <c r="B13" i="186"/>
  <c r="D13" i="186" s="1"/>
  <c r="C12" i="195"/>
  <c r="C9" i="195"/>
  <c r="C10" i="195"/>
  <c r="B10" i="198"/>
  <c r="D10" i="198" s="1"/>
  <c r="B13" i="198"/>
  <c r="C12" i="198"/>
  <c r="D12" i="198" s="1"/>
  <c r="C9" i="226"/>
  <c r="B9" i="236"/>
  <c r="B9" i="216"/>
  <c r="D10" i="245"/>
  <c r="B14" i="147"/>
  <c r="D14" i="147" s="1"/>
  <c r="B9" i="148"/>
  <c r="B12" i="147"/>
  <c r="B10" i="147"/>
  <c r="D10" i="147" s="1"/>
  <c r="B11" i="148"/>
  <c r="B13" i="148"/>
  <c r="D13" i="148" s="1"/>
  <c r="B14" i="168"/>
  <c r="B11" i="168"/>
  <c r="C13" i="168"/>
  <c r="C10" i="172"/>
  <c r="D10" i="172" s="1"/>
  <c r="B14" i="172"/>
  <c r="B14" i="186"/>
  <c r="C10" i="194"/>
  <c r="B9" i="195"/>
  <c r="B9" i="198"/>
  <c r="C9" i="198"/>
  <c r="B9" i="212"/>
  <c r="C9" i="216"/>
  <c r="C14" i="244"/>
  <c r="B13" i="244"/>
  <c r="C12" i="244"/>
  <c r="B14" i="244"/>
  <c r="C9" i="244"/>
  <c r="D9" i="244" s="1"/>
  <c r="C11" i="193"/>
  <c r="D11" i="193" s="1"/>
  <c r="D9" i="151"/>
  <c r="B13" i="160"/>
  <c r="C12" i="160"/>
  <c r="D12" i="160" s="1"/>
  <c r="C14" i="160"/>
  <c r="B11" i="170"/>
  <c r="B10" i="170"/>
  <c r="C9" i="170"/>
  <c r="D10" i="179"/>
  <c r="B10" i="186"/>
  <c r="C14" i="186"/>
  <c r="B9" i="193"/>
  <c r="C10" i="193"/>
  <c r="B13" i="194"/>
  <c r="C11" i="194"/>
  <c r="D9" i="196"/>
  <c r="C9" i="211"/>
  <c r="C9" i="221"/>
  <c r="C9" i="236"/>
  <c r="C9" i="240"/>
  <c r="B11" i="234"/>
  <c r="B10" i="234"/>
  <c r="C14" i="234"/>
  <c r="C10" i="234"/>
  <c r="B13" i="234"/>
  <c r="C11" i="234"/>
  <c r="C13" i="234"/>
  <c r="B12" i="234"/>
  <c r="B14" i="234"/>
  <c r="C12" i="234"/>
  <c r="C10" i="160"/>
  <c r="B9" i="160"/>
  <c r="C9" i="160"/>
  <c r="C12" i="170"/>
  <c r="B13" i="170"/>
  <c r="B12" i="170"/>
  <c r="C12" i="186"/>
  <c r="C11" i="186"/>
  <c r="C12" i="193"/>
  <c r="B13" i="193"/>
  <c r="C9" i="194"/>
  <c r="B9" i="194"/>
  <c r="C9" i="207"/>
  <c r="B9" i="211"/>
  <c r="C10" i="238"/>
  <c r="C12" i="238"/>
  <c r="B11" i="238"/>
  <c r="B12" i="238"/>
  <c r="C11" i="238"/>
  <c r="B10" i="238"/>
  <c r="C13" i="238"/>
  <c r="B13" i="238"/>
  <c r="D12" i="144"/>
  <c r="B11" i="160"/>
  <c r="B10" i="160"/>
  <c r="B14" i="170"/>
  <c r="C14" i="170"/>
  <c r="B12" i="193"/>
  <c r="C9" i="193"/>
  <c r="C13" i="194"/>
  <c r="C12" i="194"/>
  <c r="D12" i="194" s="1"/>
  <c r="B9" i="204"/>
  <c r="C14" i="233"/>
  <c r="C10" i="233"/>
  <c r="B13" i="233"/>
  <c r="C13" i="233"/>
  <c r="B12" i="233"/>
  <c r="B10" i="233"/>
  <c r="D10" i="233" s="1"/>
  <c r="C12" i="233"/>
  <c r="B11" i="233"/>
  <c r="C11" i="233"/>
  <c r="B14" i="233"/>
  <c r="C10" i="243"/>
  <c r="D10" i="243" s="1"/>
  <c r="D10" i="242"/>
  <c r="D11" i="242"/>
  <c r="D9" i="242"/>
  <c r="D13" i="242"/>
  <c r="B9" i="240"/>
  <c r="C9" i="241"/>
  <c r="B9" i="241"/>
  <c r="B14" i="238"/>
  <c r="B9" i="238"/>
  <c r="C9" i="238"/>
  <c r="C14" i="238"/>
  <c r="B9" i="200"/>
  <c r="C9" i="200"/>
  <c r="B10" i="199"/>
  <c r="B11" i="199"/>
  <c r="D11" i="199" s="1"/>
  <c r="D11" i="197"/>
  <c r="D11" i="196"/>
  <c r="B10" i="194"/>
  <c r="B11" i="194"/>
  <c r="C13" i="193"/>
  <c r="C10" i="189"/>
  <c r="B13" i="189"/>
  <c r="B10" i="189"/>
  <c r="B12" i="189"/>
  <c r="C13" i="189"/>
  <c r="C9" i="189"/>
  <c r="B9" i="189"/>
  <c r="C12" i="189"/>
  <c r="C11" i="189"/>
  <c r="D11" i="189" s="1"/>
  <c r="D4" i="188"/>
  <c r="C32" i="188"/>
  <c r="C20" i="188"/>
  <c r="D28" i="188"/>
  <c r="C27" i="188"/>
  <c r="C12" i="188"/>
  <c r="D20" i="188"/>
  <c r="D8" i="188"/>
  <c r="D23" i="188"/>
  <c r="C15" i="188"/>
  <c r="D7" i="188"/>
  <c r="C16" i="188"/>
  <c r="D24" i="188"/>
  <c r="D11" i="188"/>
  <c r="C24" i="188"/>
  <c r="C31" i="188"/>
  <c r="C11" i="188"/>
  <c r="C7" i="188"/>
  <c r="C8" i="188"/>
  <c r="D27" i="188"/>
  <c r="D29" i="188" s="1"/>
  <c r="D12" i="188"/>
  <c r="C28" i="188"/>
  <c r="D31" i="188"/>
  <c r="D19" i="188"/>
  <c r="D32" i="188"/>
  <c r="D15" i="188"/>
  <c r="D16" i="188"/>
  <c r="C23" i="188"/>
  <c r="C19" i="188"/>
  <c r="D3" i="188"/>
  <c r="C4" i="188"/>
  <c r="C3" i="188"/>
  <c r="B9" i="186"/>
  <c r="B12" i="186"/>
  <c r="C9" i="186"/>
  <c r="B11" i="186"/>
  <c r="C10" i="186"/>
  <c r="D10" i="183"/>
  <c r="D13" i="171"/>
  <c r="D9" i="171"/>
  <c r="D10" i="171"/>
  <c r="D14" i="161"/>
  <c r="D14" i="157"/>
  <c r="D11" i="157"/>
  <c r="D9" i="152"/>
  <c r="D13" i="151"/>
  <c r="D13" i="141"/>
  <c r="C13" i="139"/>
  <c r="B14" i="139"/>
  <c r="C11" i="139"/>
  <c r="C10" i="139"/>
  <c r="B11" i="139"/>
  <c r="B10" i="139"/>
  <c r="C14" i="139"/>
  <c r="B9" i="139"/>
  <c r="C9" i="139"/>
  <c r="B13" i="139"/>
  <c r="C12" i="139"/>
  <c r="D12" i="139" s="1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1" i="158" l="1"/>
  <c r="D9" i="229"/>
  <c r="D10" i="235"/>
  <c r="D10" i="181"/>
  <c r="D12" i="152"/>
  <c r="D10" i="196"/>
  <c r="D14" i="171"/>
  <c r="D10" i="203"/>
  <c r="D12" i="175"/>
  <c r="D9" i="159"/>
  <c r="D13" i="158"/>
  <c r="D11" i="146"/>
  <c r="C12" i="219"/>
  <c r="D9" i="197"/>
  <c r="D10" i="184"/>
  <c r="D13" i="203"/>
  <c r="D9" i="205"/>
  <c r="D14" i="152"/>
  <c r="B12" i="218"/>
  <c r="D12" i="185"/>
  <c r="D10" i="182"/>
  <c r="D9" i="153"/>
  <c r="D13" i="149"/>
  <c r="D14" i="246"/>
  <c r="D10" i="177"/>
  <c r="D11" i="179"/>
  <c r="D11" i="164"/>
  <c r="D13" i="160"/>
  <c r="D10" i="185"/>
  <c r="D12" i="162"/>
  <c r="D9" i="169"/>
  <c r="D11" i="246"/>
  <c r="D9" i="245"/>
  <c r="D13" i="196"/>
  <c r="D11" i="181"/>
  <c r="D10" i="141"/>
  <c r="D12" i="163"/>
  <c r="D13" i="184"/>
  <c r="D13" i="177"/>
  <c r="D11" i="180"/>
  <c r="D9" i="181"/>
  <c r="D12" i="192"/>
  <c r="D13" i="192"/>
  <c r="D12" i="177"/>
  <c r="D9" i="207"/>
  <c r="D14" i="148"/>
  <c r="D13" i="164"/>
  <c r="D10" i="155"/>
  <c r="C12" i="183"/>
  <c r="D10" i="161"/>
  <c r="D9" i="252"/>
  <c r="D9" i="161"/>
  <c r="D13" i="180"/>
  <c r="D13" i="235"/>
  <c r="D13" i="252"/>
  <c r="D12" i="245"/>
  <c r="D13" i="244"/>
  <c r="D13" i="168"/>
  <c r="D12" i="237"/>
  <c r="D9" i="166"/>
  <c r="D10" i="166"/>
  <c r="D14" i="177"/>
  <c r="D12" i="223"/>
  <c r="D11" i="214"/>
  <c r="D12" i="214"/>
  <c r="C12" i="174"/>
  <c r="D13" i="170"/>
  <c r="D9" i="226"/>
  <c r="D14" i="235"/>
  <c r="D13" i="246"/>
  <c r="D9" i="206"/>
  <c r="D12" i="149"/>
  <c r="D12" i="167"/>
  <c r="B12" i="228"/>
  <c r="D12" i="226"/>
  <c r="D12" i="218"/>
  <c r="D9" i="154"/>
  <c r="C12" i="218"/>
  <c r="D9" i="141"/>
  <c r="D9" i="175"/>
  <c r="D12" i="157"/>
  <c r="D10" i="152"/>
  <c r="D14" i="245"/>
  <c r="D12" i="239"/>
  <c r="D9" i="247"/>
  <c r="D10" i="197"/>
  <c r="D14" i="144"/>
  <c r="D11" i="161"/>
  <c r="D13" i="209"/>
  <c r="D12" i="216"/>
  <c r="D11" i="223"/>
  <c r="D10" i="225"/>
  <c r="D13" i="229"/>
  <c r="D13" i="253"/>
  <c r="D14" i="253"/>
  <c r="D10" i="150"/>
  <c r="D14" i="165"/>
  <c r="D10" i="145"/>
  <c r="D10" i="237"/>
  <c r="D14" i="181"/>
  <c r="D12" i="158"/>
  <c r="D10" i="210"/>
  <c r="D14" i="215"/>
  <c r="D11" i="215"/>
  <c r="D14" i="222"/>
  <c r="D10" i="222"/>
  <c r="D11" i="240"/>
  <c r="D12" i="240"/>
  <c r="D14" i="241"/>
  <c r="D12" i="221"/>
  <c r="D11" i="221"/>
  <c r="D14" i="214"/>
  <c r="D13" i="214"/>
  <c r="D11" i="220"/>
  <c r="D10" i="228"/>
  <c r="D12" i="228" s="1"/>
  <c r="D9" i="176"/>
  <c r="D9" i="163"/>
  <c r="D10" i="178"/>
  <c r="D12" i="140"/>
  <c r="D12" i="145"/>
  <c r="D12" i="180"/>
  <c r="D13" i="210"/>
  <c r="D12" i="212"/>
  <c r="D12" i="215"/>
  <c r="D12" i="222"/>
  <c r="D11" i="222"/>
  <c r="D10" i="240"/>
  <c r="D13" i="255"/>
  <c r="D11" i="170"/>
  <c r="D14" i="155"/>
  <c r="D13" i="190"/>
  <c r="D9" i="208"/>
  <c r="D13" i="159"/>
  <c r="D12" i="161"/>
  <c r="D12" i="210"/>
  <c r="D13" i="215"/>
  <c r="D10" i="215"/>
  <c r="D12" i="225"/>
  <c r="D12" i="227"/>
  <c r="D13" i="221"/>
  <c r="D11" i="141"/>
  <c r="D10" i="193"/>
  <c r="D13" i="169"/>
  <c r="D9" i="149"/>
  <c r="D12" i="197"/>
  <c r="D10" i="140"/>
  <c r="D11" i="167"/>
  <c r="D11" i="143"/>
  <c r="D13" i="165"/>
  <c r="D11" i="145"/>
  <c r="D11" i="244"/>
  <c r="D13" i="153"/>
  <c r="D14" i="166"/>
  <c r="D13" i="145"/>
  <c r="D10" i="160"/>
  <c r="D13" i="176"/>
  <c r="D9" i="222"/>
  <c r="D10" i="146"/>
  <c r="D10" i="199"/>
  <c r="D12" i="199" s="1"/>
  <c r="D14" i="168"/>
  <c r="D13" i="195"/>
  <c r="D9" i="225"/>
  <c r="D11" i="176"/>
  <c r="D12" i="191"/>
  <c r="D11" i="219"/>
  <c r="D10" i="165"/>
  <c r="D14" i="172"/>
  <c r="D12" i="179"/>
  <c r="D12" i="169"/>
  <c r="D12" i="159"/>
  <c r="D9" i="255"/>
  <c r="C12" i="150"/>
  <c r="D13" i="179"/>
  <c r="D10" i="223"/>
  <c r="D11" i="227"/>
  <c r="D13" i="240"/>
  <c r="D11" i="241"/>
  <c r="D12" i="253"/>
  <c r="D9" i="239"/>
  <c r="D10" i="149"/>
  <c r="D13" i="206"/>
  <c r="D12" i="155"/>
  <c r="D13" i="239"/>
  <c r="D11" i="209"/>
  <c r="D11" i="225"/>
  <c r="D12" i="236"/>
  <c r="D11" i="255"/>
  <c r="D12" i="186"/>
  <c r="D12" i="193"/>
  <c r="D9" i="223"/>
  <c r="D9" i="179"/>
  <c r="D12" i="164"/>
  <c r="D10" i="154"/>
  <c r="D10" i="180"/>
  <c r="D14" i="209"/>
  <c r="D14" i="213"/>
  <c r="D14" i="229"/>
  <c r="D14" i="240"/>
  <c r="D11" i="253"/>
  <c r="D10" i="214"/>
  <c r="D12" i="220"/>
  <c r="D14" i="220"/>
  <c r="D10" i="253"/>
  <c r="D10" i="255"/>
  <c r="D12" i="255"/>
  <c r="D10" i="246"/>
  <c r="D10" i="241"/>
  <c r="D12" i="241"/>
  <c r="D13" i="241"/>
  <c r="D13" i="236"/>
  <c r="D10" i="236"/>
  <c r="D11" i="236"/>
  <c r="D10" i="229"/>
  <c r="D11" i="229"/>
  <c r="D13" i="227"/>
  <c r="D14" i="227"/>
  <c r="D10" i="227"/>
  <c r="D13" i="226"/>
  <c r="D10" i="226"/>
  <c r="D11" i="226"/>
  <c r="D14" i="225"/>
  <c r="D13" i="225"/>
  <c r="D13" i="223"/>
  <c r="D10" i="216"/>
  <c r="D11" i="216"/>
  <c r="D13" i="216"/>
  <c r="D9" i="215"/>
  <c r="D12" i="213"/>
  <c r="D11" i="213"/>
  <c r="D10" i="213"/>
  <c r="D13" i="213"/>
  <c r="D11" i="212"/>
  <c r="D10" i="212"/>
  <c r="D9" i="212"/>
  <c r="D13" i="211"/>
  <c r="D14" i="211"/>
  <c r="D10" i="211"/>
  <c r="D11" i="211"/>
  <c r="D12" i="211"/>
  <c r="D9" i="210"/>
  <c r="D11" i="210"/>
  <c r="D14" i="210"/>
  <c r="D10" i="209"/>
  <c r="D9" i="209"/>
  <c r="D9" i="221"/>
  <c r="D9" i="235"/>
  <c r="D12" i="156"/>
  <c r="D9" i="202"/>
  <c r="D12" i="178"/>
  <c r="D14" i="178"/>
  <c r="D9" i="140"/>
  <c r="D10" i="167"/>
  <c r="D14" i="167"/>
  <c r="C12" i="143"/>
  <c r="D14" i="237"/>
  <c r="D10" i="190"/>
  <c r="D14" i="208"/>
  <c r="D10" i="208"/>
  <c r="D12" i="208"/>
  <c r="D9" i="204"/>
  <c r="D13" i="198"/>
  <c r="D10" i="174"/>
  <c r="D12" i="174" s="1"/>
  <c r="D14" i="185"/>
  <c r="D12" i="166"/>
  <c r="D9" i="180"/>
  <c r="D11" i="150"/>
  <c r="D12" i="246"/>
  <c r="D9" i="146"/>
  <c r="D10" i="204"/>
  <c r="D9" i="243"/>
  <c r="D11" i="185"/>
  <c r="D10" i="191"/>
  <c r="D11" i="208"/>
  <c r="D13" i="208"/>
  <c r="D11" i="235"/>
  <c r="D10" i="143"/>
  <c r="D12" i="143" s="1"/>
  <c r="D14" i="186"/>
  <c r="D12" i="244"/>
  <c r="D11" i="148"/>
  <c r="D9" i="213"/>
  <c r="D12" i="206"/>
  <c r="D13" i="178"/>
  <c r="D12" i="190"/>
  <c r="D10" i="156"/>
  <c r="B12" i="150"/>
  <c r="D9" i="193"/>
  <c r="D14" i="160"/>
  <c r="D12" i="168"/>
  <c r="D10" i="164"/>
  <c r="D10" i="148"/>
  <c r="D13" i="166"/>
  <c r="D9" i="191"/>
  <c r="D11" i="138"/>
  <c r="D14" i="139"/>
  <c r="D9" i="201"/>
  <c r="D9" i="185"/>
  <c r="D12" i="176"/>
  <c r="D14" i="179"/>
  <c r="D12" i="182"/>
  <c r="D11" i="204"/>
  <c r="D13" i="207"/>
  <c r="D14" i="207"/>
  <c r="D10" i="244"/>
  <c r="D9" i="164"/>
  <c r="D13" i="154"/>
  <c r="B12" i="219"/>
  <c r="D11" i="160"/>
  <c r="D14" i="244"/>
  <c r="D9" i="172"/>
  <c r="D13" i="146"/>
  <c r="D9" i="227"/>
  <c r="D11" i="166"/>
  <c r="D12" i="165"/>
  <c r="D11" i="172"/>
  <c r="D11" i="147"/>
  <c r="D11" i="239"/>
  <c r="D10" i="176"/>
  <c r="D11" i="182"/>
  <c r="D9" i="220"/>
  <c r="D14" i="162"/>
  <c r="D14" i="146"/>
  <c r="D11" i="201"/>
  <c r="D12" i="201"/>
  <c r="D14" i="149"/>
  <c r="D9" i="177"/>
  <c r="D13" i="163"/>
  <c r="D14" i="140"/>
  <c r="D9" i="145"/>
  <c r="D12" i="138"/>
  <c r="D13" i="139"/>
  <c r="D9" i="240"/>
  <c r="D12" i="195"/>
  <c r="D12" i="148"/>
  <c r="D12" i="147"/>
  <c r="D11" i="198"/>
  <c r="D11" i="206"/>
  <c r="D10" i="201"/>
  <c r="D14" i="201"/>
  <c r="D12" i="200"/>
  <c r="D11" i="200"/>
  <c r="D9" i="214"/>
  <c r="D14" i="206"/>
  <c r="D9" i="147"/>
  <c r="D13" i="200"/>
  <c r="D9" i="138"/>
  <c r="D11" i="183"/>
  <c r="D12" i="183" s="1"/>
  <c r="D10" i="219"/>
  <c r="D12" i="219" s="1"/>
  <c r="D14" i="170"/>
  <c r="D12" i="170"/>
  <c r="D11" i="168"/>
  <c r="D9" i="236"/>
  <c r="D14" i="204"/>
  <c r="D10" i="207"/>
  <c r="D10" i="200"/>
  <c r="D14" i="200"/>
  <c r="D13" i="162"/>
  <c r="D10" i="239"/>
  <c r="D13" i="202"/>
  <c r="D13" i="201"/>
  <c r="D10" i="153"/>
  <c r="D11" i="207"/>
  <c r="D12" i="204"/>
  <c r="D14" i="202"/>
  <c r="D10" i="202"/>
  <c r="D11" i="202"/>
  <c r="D12" i="202"/>
  <c r="E20" i="188"/>
  <c r="D10" i="189"/>
  <c r="D9" i="238"/>
  <c r="D11" i="233"/>
  <c r="D9" i="170"/>
  <c r="D13" i="182"/>
  <c r="D9" i="168"/>
  <c r="D11" i="238"/>
  <c r="D10" i="170"/>
  <c r="D9" i="216"/>
  <c r="D9" i="148"/>
  <c r="D13" i="237"/>
  <c r="D13" i="138"/>
  <c r="D11" i="186"/>
  <c r="D11" i="194"/>
  <c r="D14" i="233"/>
  <c r="D10" i="238"/>
  <c r="D13" i="185"/>
  <c r="D9" i="182"/>
  <c r="D13" i="172"/>
  <c r="D10" i="194"/>
  <c r="D9" i="160"/>
  <c r="D14" i="234"/>
  <c r="D13" i="234"/>
  <c r="D9" i="198"/>
  <c r="D13" i="193"/>
  <c r="D13" i="238"/>
  <c r="D12" i="238"/>
  <c r="D9" i="194"/>
  <c r="D12" i="234"/>
  <c r="D13" i="194"/>
  <c r="D10" i="186"/>
  <c r="D9" i="195"/>
  <c r="D10" i="195"/>
  <c r="B12" i="199"/>
  <c r="D13" i="233"/>
  <c r="D9" i="200"/>
  <c r="D10" i="234"/>
  <c r="D10" i="10"/>
  <c r="D12" i="10" s="1"/>
  <c r="D12" i="189"/>
  <c r="D12" i="233"/>
  <c r="D11" i="234"/>
  <c r="D9" i="211"/>
  <c r="D9" i="241"/>
  <c r="D14" i="238"/>
  <c r="D9" i="189"/>
  <c r="D13" i="189"/>
  <c r="E4" i="188"/>
  <c r="D33" i="188"/>
  <c r="E24" i="188"/>
  <c r="C5" i="188"/>
  <c r="D21" i="188"/>
  <c r="E16" i="188"/>
  <c r="D5" i="188"/>
  <c r="E31" i="188"/>
  <c r="C33" i="188"/>
  <c r="E8" i="188"/>
  <c r="D9" i="188"/>
  <c r="E23" i="188"/>
  <c r="C25" i="188"/>
  <c r="D17" i="188"/>
  <c r="E28" i="188"/>
  <c r="C9" i="188"/>
  <c r="E7" i="188"/>
  <c r="D13" i="188"/>
  <c r="E15" i="188"/>
  <c r="C17" i="188"/>
  <c r="E12" i="188"/>
  <c r="E32" i="188"/>
  <c r="E19" i="188"/>
  <c r="C21" i="188"/>
  <c r="E11" i="188"/>
  <c r="E13" i="188" s="1"/>
  <c r="C13" i="188"/>
  <c r="D25" i="188"/>
  <c r="E27" i="188"/>
  <c r="C29" i="188"/>
  <c r="E3" i="188"/>
  <c r="D9" i="186"/>
  <c r="D10" i="139"/>
  <c r="D11" i="139"/>
  <c r="D9" i="139"/>
  <c r="B12" i="10"/>
  <c r="E21" i="188" l="1"/>
  <c r="D12" i="150"/>
  <c r="E5" i="188"/>
  <c r="E25" i="188"/>
  <c r="E17" i="188"/>
  <c r="E9" i="188"/>
  <c r="E29" i="188"/>
  <c r="E33" i="188"/>
</calcChain>
</file>

<file path=xl/sharedStrings.xml><?xml version="1.0" encoding="utf-8"?>
<sst xmlns="http://schemas.openxmlformats.org/spreadsheetml/2006/main" count="13634" uniqueCount="665">
  <si>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</si>
  <si>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</si>
  <si>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</si>
  <si>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</si>
  <si>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</si>
  <si>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</si>
  <si>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</si>
  <si>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</si>
  <si>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</si>
  <si>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</si>
  <si>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</si>
  <si>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</si>
  <si>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AG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</si>
  <si>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</si>
  <si>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</si>
  <si>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</si>
  <si>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</si>
  <si>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</si>
  <si>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</si>
  <si>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</si>
  <si>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</si>
  <si>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</si>
  <si>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</si>
  <si>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</si>
  <si>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</si>
  <si>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</si>
  <si>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</si>
  <si>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</si>
  <si>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</si>
  <si>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</si>
  <si>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</si>
  <si>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</si>
  <si>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</si>
  <si>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</si>
  <si>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</si>
  <si>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</si>
  <si>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</si>
  <si>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</si>
  <si>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</si>
  <si>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</si>
  <si>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</si>
  <si>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</si>
  <si>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</si>
  <si>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</si>
  <si>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</si>
  <si>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</si>
  <si>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</si>
  <si>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</si>
  <si>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</si>
  <si>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</si>
  <si>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</si>
  <si>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</si>
  <si>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</si>
  <si>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</si>
  <si>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</si>
  <si>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Agrárias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</si>
  <si>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</si>
  <si>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</si>
  <si>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</si>
  <si>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</si>
  <si>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</si>
  <si>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</si>
  <si>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</si>
  <si>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</si>
  <si>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</si>
  <si>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</si>
  <si>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</si>
  <si>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</si>
  <si>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</si>
  <si>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</si>
  <si>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</si>
  <si>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</si>
  <si>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</si>
  <si>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</si>
  <si>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</si>
  <si>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</si>
  <si>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</si>
  <si>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</si>
  <si>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</si>
  <si>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</si>
  <si>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</si>
  <si>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</si>
  <si>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</si>
  <si>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</si>
  <si>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</si>
  <si>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</si>
  <si>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</si>
  <si>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</si>
  <si>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</si>
  <si>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</si>
  <si>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</si>
  <si>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</si>
  <si>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</si>
  <si>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</si>
  <si>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</si>
  <si>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</si>
  <si>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</si>
  <si>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</si>
  <si>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</si>
  <si>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</si>
  <si>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</si>
  <si>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</si>
  <si>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</si>
  <si>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</si>
  <si>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</si>
  <si>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</si>
  <si>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</si>
  <si>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</si>
  <si>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</si>
  <si>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</si>
  <si>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</si>
  <si>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</si>
  <si>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</si>
  <si>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</si>
  <si>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</si>
  <si>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</si>
  <si>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</si>
  <si>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</si>
  <si>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</si>
  <si>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</si>
  <si>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</si>
  <si>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</si>
  <si>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</si>
  <si>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</si>
  <si>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</si>
  <si>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</si>
  <si>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</si>
  <si>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</si>
  <si>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</si>
  <si>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</si>
  <si>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</si>
  <si>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</si>
  <si>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</si>
  <si>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</si>
  <si>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</si>
  <si>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</si>
  <si>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</si>
  <si>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</si>
  <si>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</si>
  <si>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</si>
  <si>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</si>
  <si>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</si>
  <si>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</si>
  <si>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</si>
  <si>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</si>
  <si>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</si>
  <si>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</si>
  <si>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</si>
  <si>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</si>
  <si>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</si>
  <si>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</si>
  <si>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</si>
  <si>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</si>
  <si>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</si>
  <si>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</si>
  <si>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</si>
  <si>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</si>
  <si>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</si>
  <si>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</si>
  <si>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</si>
  <si>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</si>
  <si>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</si>
  <si>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</si>
  <si>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</si>
  <si>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</si>
  <si>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</si>
  <si>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</si>
  <si>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</si>
  <si>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</si>
  <si>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</si>
  <si>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</si>
  <si>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</si>
  <si>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</si>
  <si>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</si>
  <si>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</si>
  <si>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</si>
  <si>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</si>
  <si>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</si>
  <si>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</si>
  <si>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</si>
  <si>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</si>
  <si>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</si>
  <si>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</si>
  <si>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</si>
  <si>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</si>
  <si>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</si>
  <si>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</si>
  <si>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</si>
  <si>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</si>
  <si>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</si>
  <si>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</si>
  <si>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</si>
  <si>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</si>
  <si>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</si>
  <si>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</si>
  <si>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</si>
  <si>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</si>
  <si>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</si>
  <si>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</si>
  <si>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</si>
  <si>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</si>
  <si>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</si>
  <si>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</si>
  <si>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</si>
  <si>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</si>
  <si>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</si>
  <si>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</si>
  <si>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</si>
  <si>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</si>
  <si>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</si>
  <si>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</si>
  <si>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</si>
  <si>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</si>
  <si>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</si>
  <si>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</si>
  <si>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</si>
  <si>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</si>
  <si>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</si>
  <si>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</si>
  <si>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</si>
  <si>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</si>
  <si>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</si>
  <si>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</si>
  <si>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</si>
  <si>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</si>
  <si>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</si>
  <si>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</si>
  <si>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</si>
  <si>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</si>
  <si>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</si>
  <si>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</si>
  <si>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</si>
  <si>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</si>
  <si>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</si>
  <si>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</si>
  <si>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</si>
  <si>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</si>
  <si>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</si>
  <si>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</si>
  <si>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</si>
  <si>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</si>
  <si>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</si>
  <si>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</si>
  <si>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</si>
  <si>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</si>
  <si>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</si>
  <si>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</si>
  <si>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</si>
  <si>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</si>
  <si>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</si>
  <si>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</si>
  <si>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</si>
  <si>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</si>
  <si>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</si>
  <si>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</si>
  <si>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</si>
  <si>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</si>
  <si>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</si>
  <si>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</si>
  <si>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</si>
  <si>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</si>
  <si>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</si>
  <si>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</si>
  <si>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</si>
  <si>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</si>
  <si>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</si>
  <si>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</si>
  <si>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</si>
  <si>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</si>
  <si>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</si>
  <si>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</si>
  <si>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</si>
  <si>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</si>
  <si>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</si>
  <si>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</si>
  <si>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</si>
  <si>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</si>
  <si>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</si>
  <si>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</si>
  <si>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</si>
  <si>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</si>
  <si>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</si>
  <si>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</si>
  <si>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</si>
  <si>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</si>
  <si>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</si>
  <si>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</si>
  <si>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</si>
  <si>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</si>
  <si>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</si>
  <si>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</si>
  <si>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</si>
  <si>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</si>
  <si>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</si>
  <si>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</si>
  <si>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</si>
  <si>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</si>
  <si>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</si>
  <si>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</si>
  <si>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</si>
  <si>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</si>
  <si>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</si>
  <si>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</si>
  <si>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</si>
  <si>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</si>
  <si>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</si>
  <si>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</si>
  <si>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</si>
  <si>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</si>
  <si>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</si>
  <si>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</si>
  <si>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</si>
  <si>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</si>
  <si>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</si>
  <si>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</si>
  <si>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</si>
  <si>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</si>
  <si>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</si>
  <si>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</si>
  <si>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</si>
  <si>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</si>
  <si>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</si>
  <si>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</si>
  <si>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</si>
  <si>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</si>
  <si>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</si>
  <si>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</si>
  <si>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</si>
  <si>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</si>
  <si>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</si>
  <si>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</si>
  <si>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</si>
  <si>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</si>
  <si>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</si>
  <si>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</si>
  <si>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</si>
  <si>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</si>
  <si>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</si>
  <si>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</si>
  <si>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</si>
  <si>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</si>
  <si>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</si>
  <si>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</si>
  <si>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</si>
  <si>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</si>
  <si>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</si>
  <si>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</si>
  <si>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</si>
  <si>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</si>
  <si>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</si>
  <si>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</si>
  <si>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</si>
  <si>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</si>
  <si>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</si>
  <si>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</si>
  <si>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</si>
  <si>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</si>
  <si>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</si>
  <si>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</si>
  <si>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</si>
  <si>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</si>
  <si>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</si>
  <si>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</si>
  <si>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</si>
  <si>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</si>
  <si>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</si>
  <si>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</si>
  <si>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</si>
  <si>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</si>
  <si>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</si>
  <si>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</si>
  <si>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</si>
  <si>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</si>
  <si>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</si>
  <si>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</si>
  <si>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</si>
  <si>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</si>
  <si>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</si>
  <si>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</si>
  <si>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</si>
  <si>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</si>
  <si>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</si>
  <si>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</si>
  <si>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</si>
  <si>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</si>
  <si>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</si>
  <si>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</si>
  <si>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</si>
  <si>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</si>
  <si>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</si>
  <si>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</si>
  <si>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</si>
  <si>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</si>
  <si>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</si>
  <si>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</si>
  <si>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</si>
  <si>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</si>
  <si>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</si>
  <si>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</si>
  <si>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</si>
  <si>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</si>
  <si>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</si>
  <si>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</si>
  <si>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</si>
  <si>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</si>
  <si>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</si>
  <si>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</si>
  <si>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</si>
  <si>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</si>
  <si>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</si>
  <si>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</si>
  <si>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</si>
  <si>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</si>
  <si>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</si>
  <si>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</si>
  <si>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</si>
  <si>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</si>
  <si>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</si>
  <si>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</si>
  <si>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</si>
  <si>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</si>
  <si>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</si>
  <si>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</si>
  <si>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</si>
  <si>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</si>
  <si>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</si>
  <si>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</si>
  <si>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</si>
  <si>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</si>
  <si>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</si>
  <si>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</si>
  <si>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</si>
  <si>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</si>
  <si>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</si>
  <si>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</si>
  <si>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</si>
  <si>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</si>
  <si>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</si>
  <si>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</si>
  <si>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</si>
  <si>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</si>
  <si>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</si>
  <si>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</si>
  <si>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</si>
  <si>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</si>
  <si>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</si>
  <si>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</si>
  <si>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</si>
  <si>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</si>
  <si>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</si>
  <si>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</si>
  <si>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</si>
  <si>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</si>
  <si>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</si>
  <si>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</si>
  <si>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</si>
  <si>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</si>
  <si>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</si>
  <si>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</si>
  <si>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</si>
  <si>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</si>
  <si>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</si>
  <si>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</si>
  <si>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</si>
  <si>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</si>
  <si>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</si>
  <si>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</si>
  <si>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</si>
  <si>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</si>
  <si>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</si>
  <si>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</si>
  <si>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</si>
  <si>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</si>
  <si>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</si>
  <si>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</si>
  <si>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</si>
  <si>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</si>
  <si>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</si>
  <si>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</si>
  <si>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</si>
  <si>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</si>
  <si>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</si>
  <si>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</si>
  <si>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</si>
  <si>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</si>
  <si>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</si>
  <si>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</si>
  <si>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</si>
  <si>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</si>
  <si>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</si>
  <si>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</si>
  <si>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</si>
  <si>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</si>
  <si>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</si>
  <si>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</si>
  <si>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</si>
  <si>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</si>
  <si>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</si>
  <si>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</si>
  <si>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</si>
  <si>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</si>
  <si>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</si>
  <si>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</si>
  <si>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</si>
  <si>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</si>
  <si>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</si>
  <si>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</si>
  <si>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</si>
  <si>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</si>
  <si>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</si>
  <si>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</si>
  <si>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</si>
  <si>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</si>
  <si>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</si>
  <si>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</si>
  <si>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</si>
  <si>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</si>
  <si>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</si>
  <si>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</si>
  <si>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</si>
  <si>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</si>
  <si>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</si>
  <si>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</si>
  <si>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</si>
  <si>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</si>
  <si>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</si>
  <si>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</si>
  <si>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</si>
  <si>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</si>
  <si>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</si>
  <si>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</si>
  <si>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</si>
  <si>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</si>
  <si>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</si>
  <si>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</si>
  <si>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</si>
  <si>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</si>
  <si>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</si>
  <si>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</si>
  <si>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</si>
  <si>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</si>
  <si>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</si>
  <si>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</si>
  <si>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</si>
  <si>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</si>
  <si>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</si>
  <si>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</si>
  <si>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</si>
  <si>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</si>
  <si>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</si>
  <si>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</si>
  <si>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</si>
  <si>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</si>
  <si>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</si>
  <si>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</si>
  <si>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</si>
  <si>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</si>
  <si>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</si>
  <si>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</si>
  <si>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</si>
  <si>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</si>
  <si>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</si>
  <si>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</si>
  <si>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</si>
  <si>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</si>
  <si>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</si>
  <si>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</si>
  <si>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</si>
  <si>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</si>
  <si>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</si>
  <si>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</si>
  <si>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</si>
  <si>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</si>
  <si>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</si>
  <si>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</si>
  <si>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</si>
  <si>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</si>
  <si>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</si>
  <si>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</si>
  <si>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</si>
  <si>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</si>
  <si>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</si>
  <si>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</si>
  <si>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</si>
  <si>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</si>
  <si>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</si>
  <si>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</si>
  <si>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</si>
  <si>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</si>
  <si>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</si>
  <si>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</si>
  <si>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</si>
  <si>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</si>
  <si>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</si>
  <si>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</si>
  <si>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</si>
  <si>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</si>
  <si>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</si>
  <si>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</si>
  <si>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</si>
  <si>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</si>
  <si>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</si>
  <si>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</si>
  <si>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</si>
  <si>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</si>
  <si>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</si>
  <si>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</si>
  <si>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</si>
  <si>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</si>
  <si>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</si>
  <si>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</si>
  <si>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</si>
  <si>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</si>
  <si>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</si>
  <si>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</si>
  <si>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</si>
  <si>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</si>
  <si>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</si>
  <si>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</si>
  <si>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</si>
  <si>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</si>
  <si>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</si>
  <si>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</si>
  <si>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</si>
  <si>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</si>
  <si>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</si>
  <si>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</si>
  <si>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</si>
  <si>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</si>
  <si>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</si>
  <si>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</si>
  <si>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</si>
  <si>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</si>
  <si>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</si>
  <si>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</si>
  <si>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</si>
  <si>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</si>
  <si>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SIGA - Graduação</t>
  </si>
  <si>
    <t>SIGA - Extensão</t>
  </si>
  <si>
    <t>SIGA - Pós-Graduação Lato</t>
  </si>
  <si>
    <t>SIGA - Pós-Graduação Stricto</t>
  </si>
  <si>
    <r>
      <t>SIGA - Pós-Graduação</t>
    </r>
    <r>
      <rPr>
        <i/>
        <sz val="10"/>
        <rFont val="Arial"/>
        <family val="2"/>
      </rPr>
      <t xml:space="preserve"> Lato</t>
    </r>
  </si>
  <si>
    <r>
      <t xml:space="preserve">SIGA - Pós-Graduação </t>
    </r>
    <r>
      <rPr>
        <i/>
        <sz val="10"/>
        <rFont val="Arial"/>
        <family val="2"/>
      </rPr>
      <t>Stricto</t>
    </r>
  </si>
  <si>
    <t>SIGA  - Gestão de Contratos e Convênios</t>
  </si>
  <si>
    <t>SIGA - Gestão de pessoas (avaliação de desempenho, capacitação, PDP</t>
  </si>
  <si>
    <t>Centro de Línguas e Interculturalidade - Celin</t>
  </si>
  <si>
    <t>Questão 238</t>
  </si>
  <si>
    <t>Questão 239</t>
  </si>
  <si>
    <t>Questão 240</t>
  </si>
  <si>
    <t>Questão 241</t>
  </si>
  <si>
    <t>Questão 242</t>
  </si>
  <si>
    <t>Questão 243</t>
  </si>
  <si>
    <t>Questão 244</t>
  </si>
  <si>
    <t>Questão 245</t>
  </si>
  <si>
    <t>Por gentileza, indique os módulos do Sistema de Gestão Acadêmica (SIGA) que você utiliza:</t>
  </si>
  <si>
    <t xml:space="preserve">Discordo </t>
  </si>
  <si>
    <t>POLÍTICAS DE GESTÃO</t>
  </si>
  <si>
    <t xml:space="preserve">Gestão de Pessoas </t>
  </si>
  <si>
    <t>Infraestrutura</t>
  </si>
  <si>
    <t>INFRAESTRUTURA</t>
  </si>
  <si>
    <t>Gestão Insitucional</t>
  </si>
  <si>
    <t xml:space="preserve">ENSINO, PESQUISA EXTENSÃO </t>
  </si>
  <si>
    <t>Pós-graduação Lato Sensu</t>
  </si>
  <si>
    <t>Internacioalização</t>
  </si>
  <si>
    <t xml:space="preserve">Assistência Estudantil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</si>
</sst>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2" fontId="2" fillId="0" borderId="9" xfId="2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9" xfId="3" applyFont="1" applyBorder="1" applyAlignment="1">
      <alignment horizontal="center"/>
    </xf>
    <xf numFmtId="9" fontId="0" fillId="0" borderId="9" xfId="3" applyFont="1" applyBorder="1" applyAlignment="1">
      <alignment horizontal="center" wrapText="1"/>
    </xf>
    <xf numFmtId="9" fontId="0" fillId="0" borderId="9" xfId="3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'Q190'!$B$9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'Q190'!$B$10:$B$11</c:f>
              <c:numCache>
                <c:formatCode>0%</c:formatCode>
                <c:ptCount val="2"/>
                <c:pt idx="0">
                  <c:v>0.10714285714285714</c:v>
                </c:pt>
                <c:pt idx="1">
                  <c:v>0.3392857142857143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'Q190'!$C$9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'Q190'!$C$10:$C$11</c:f>
              <c:numCache>
                <c:formatCode>0%</c:formatCode>
                <c:ptCount val="2"/>
                <c:pt idx="0">
                  <c:v>0</c:v>
                </c:pt>
                <c:pt idx="1">
                  <c:v>0.5535714285714286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'Q190'!$D$9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'Q190'!$D$10:$D$11</c:f>
              <c:numCache>
                <c:formatCode>0%</c:formatCode>
                <c:ptCount val="2"/>
                <c:pt idx="0">
                  <c:v>0.10714285714285714</c:v>
                </c:pt>
                <c:pt idx="1">
                  <c:v>0.8928571428571429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'Q199'!$B$9:$B$14</c:f>
              <c:numCache>
                <c:formatCode>0%</c:formatCode>
                <c:ptCount val="6"/>
                <c:pt idx="0">
                  <c:v>0.1</c:v>
                </c:pt>
                <c:pt idx="1">
                  <c:v>0.4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516-8A51-562EB1B4A6E3}"/>
            </c:ext>
          </c:extLst>
        </c:ser>
        <c:ser>
          <c:idx val="2"/>
          <c:order val="1"/>
          <c:tx>
            <c:strRef>
              <c:f>'Q199'!$C$8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'Q199'!$C$9:$C$14</c:f>
              <c:numCache>
                <c:formatCode>0%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516-8A51-562EB1B4A6E3}"/>
            </c:ext>
          </c:extLst>
        </c:ser>
        <c:ser>
          <c:idx val="0"/>
          <c:order val="2"/>
          <c:tx>
            <c:strRef>
              <c:f>'Q199'!$D$8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'Q199'!$D$9:$D$14</c:f>
              <c:numCache>
                <c:formatCode>0%</c:formatCode>
                <c:ptCount val="6"/>
                <c:pt idx="0">
                  <c:v>0.15000000000000002</c:v>
                </c:pt>
                <c:pt idx="1">
                  <c:v>0.55000000000000004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B-4516-8A51-562EB1B4A6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'Q295'!$B$9:$B$10</c:f>
              <c:numCache>
                <c:formatCode>0%</c:formatCode>
                <c:ptCount val="2"/>
                <c:pt idx="0">
                  <c:v>0.35714285714285715</c:v>
                </c:pt>
                <c:pt idx="1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D29-982C-5B72DAD6072E}"/>
            </c:ext>
          </c:extLst>
        </c:ser>
        <c:ser>
          <c:idx val="2"/>
          <c:order val="1"/>
          <c:tx>
            <c:strRef>
              <c:f>'Q295'!$C$8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'Q295'!$C$9:$C$10</c:f>
              <c:numCache>
                <c:formatCode>0%</c:formatCode>
                <c:ptCount val="2"/>
                <c:pt idx="0">
                  <c:v>0.125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3-4D29-982C-5B72DAD6072E}"/>
            </c:ext>
          </c:extLst>
        </c:ser>
        <c:ser>
          <c:idx val="0"/>
          <c:order val="2"/>
          <c:tx>
            <c:strRef>
              <c:f>'Q295'!$D$8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'Q295'!$D$9:$D$10</c:f>
              <c:numCache>
                <c:formatCode>0%</c:formatCode>
                <c:ptCount val="2"/>
                <c:pt idx="0">
                  <c:v>0.48214285714285715</c:v>
                </c:pt>
                <c:pt idx="1">
                  <c:v>0.51785714285714279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3-4D29-982C-5B72DAD607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'Q296'!$B$9:$B$14</c:f>
              <c:numCache>
                <c:formatCode>0%</c:formatCode>
                <c:ptCount val="6"/>
                <c:pt idx="0">
                  <c:v>0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0.18518518518518517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9C2-BAAD-2EBCA0C92021}"/>
            </c:ext>
          </c:extLst>
        </c:ser>
        <c:ser>
          <c:idx val="2"/>
          <c:order val="1"/>
          <c:tx>
            <c:strRef>
              <c:f>'Q296'!$C$8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'Q296'!$C$9:$C$14</c:f>
              <c:numCache>
                <c:formatCode>0%</c:formatCode>
                <c:ptCount val="6"/>
                <c:pt idx="0">
                  <c:v>0</c:v>
                </c:pt>
                <c:pt idx="1">
                  <c:v>7.407407407407407E-2</c:v>
                </c:pt>
                <c:pt idx="2">
                  <c:v>7.407407407407407E-2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9C2-BAAD-2EBCA0C92021}"/>
            </c:ext>
          </c:extLst>
        </c:ser>
        <c:ser>
          <c:idx val="0"/>
          <c:order val="2"/>
          <c:tx>
            <c:strRef>
              <c:f>'Q296'!$D$8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'Q296'!$D$9:$D$14</c:f>
              <c:numCache>
                <c:formatCode>0%</c:formatCode>
                <c:ptCount val="6"/>
                <c:pt idx="0">
                  <c:v>0</c:v>
                </c:pt>
                <c:pt idx="1">
                  <c:v>0.29629629629629628</c:v>
                </c:pt>
                <c:pt idx="2">
                  <c:v>0.29629629629629628</c:v>
                </c:pt>
                <c:pt idx="3">
                  <c:v>0.29629629629629628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0-49C2-BAAD-2EBCA0C920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'Q297'!$B$9:$B$14</c:f>
              <c:numCache>
                <c:formatCode>0%</c:formatCode>
                <c:ptCount val="6"/>
                <c:pt idx="0">
                  <c:v>0</c:v>
                </c:pt>
                <c:pt idx="1">
                  <c:v>0.18518518518518517</c:v>
                </c:pt>
                <c:pt idx="2">
                  <c:v>0.29629629629629628</c:v>
                </c:pt>
                <c:pt idx="3">
                  <c:v>0.1111111111111111</c:v>
                </c:pt>
                <c:pt idx="4">
                  <c:v>0.14814814814814814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473-B2AD-A9669F6C5A88}"/>
            </c:ext>
          </c:extLst>
        </c:ser>
        <c:ser>
          <c:idx val="2"/>
          <c:order val="1"/>
          <c:tx>
            <c:strRef>
              <c:f>'Q297'!$C$8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'Q297'!$C$9:$C$14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3.7037037037037035E-2</c:v>
                </c:pt>
                <c:pt idx="3">
                  <c:v>7.407407407407407E-2</c:v>
                </c:pt>
                <c:pt idx="4">
                  <c:v>3.7037037037037035E-2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4-4473-B2AD-A9669F6C5A88}"/>
            </c:ext>
          </c:extLst>
        </c:ser>
        <c:ser>
          <c:idx val="0"/>
          <c:order val="2"/>
          <c:tx>
            <c:strRef>
              <c:f>'Q297'!$D$8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'Q297'!$D$9:$D$14</c:f>
              <c:numCache>
                <c:formatCode>0%</c:formatCode>
                <c:ptCount val="6"/>
                <c:pt idx="0">
                  <c:v>0</c:v>
                </c:pt>
                <c:pt idx="1">
                  <c:v>0.29629629629629628</c:v>
                </c:pt>
                <c:pt idx="2">
                  <c:v>0.33333333333333331</c:v>
                </c:pt>
                <c:pt idx="3">
                  <c:v>0.18518518518518517</c:v>
                </c:pt>
                <c:pt idx="4">
                  <c:v>0.18518518518518517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4-4473-B2AD-A9669F6C5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'Q298'!$B$9:$B$14</c:f>
              <c:numCache>
                <c:formatCode>0%</c:formatCode>
                <c:ptCount val="6"/>
                <c:pt idx="0">
                  <c:v>0</c:v>
                </c:pt>
                <c:pt idx="1">
                  <c:v>0.1111111111111111</c:v>
                </c:pt>
                <c:pt idx="2">
                  <c:v>0.25925925925925924</c:v>
                </c:pt>
                <c:pt idx="3">
                  <c:v>0.25925925925925924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A-4AB4-B308-F45E5C70BE8B}"/>
            </c:ext>
          </c:extLst>
        </c:ser>
        <c:ser>
          <c:idx val="2"/>
          <c:order val="1"/>
          <c:tx>
            <c:strRef>
              <c:f>'Q298'!$C$8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'Q298'!$C$9:$C$14</c:f>
              <c:numCache>
                <c:formatCode>0%</c:formatCode>
                <c:ptCount val="6"/>
                <c:pt idx="0">
                  <c:v>0</c:v>
                </c:pt>
                <c:pt idx="1">
                  <c:v>7.407407407407407E-2</c:v>
                </c:pt>
                <c:pt idx="2">
                  <c:v>7.407407407407407E-2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A-4AB4-B308-F45E5C70BE8B}"/>
            </c:ext>
          </c:extLst>
        </c:ser>
        <c:ser>
          <c:idx val="0"/>
          <c:order val="2"/>
          <c:tx>
            <c:strRef>
              <c:f>'Q298'!$D$8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'Q298'!$D$9:$D$14</c:f>
              <c:numCache>
                <c:formatCode>0%</c:formatCode>
                <c:ptCount val="6"/>
                <c:pt idx="0">
                  <c:v>0</c:v>
                </c:pt>
                <c:pt idx="1">
                  <c:v>0.18518518518518517</c:v>
                </c:pt>
                <c:pt idx="2">
                  <c:v>0.33333333333333331</c:v>
                </c:pt>
                <c:pt idx="3">
                  <c:v>0.37037037037037035</c:v>
                </c:pt>
                <c:pt idx="4">
                  <c:v>0.1111111111111111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A-4AB4-B308-F45E5C70B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'Q299'!$B$9:$B$10</c:f>
              <c:numCache>
                <c:formatCode>0%</c:formatCode>
                <c:ptCount val="2"/>
                <c:pt idx="0">
                  <c:v>5.3571428571428568E-2</c:v>
                </c:pt>
                <c:pt idx="1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CF1-8C48-97995358CF32}"/>
            </c:ext>
          </c:extLst>
        </c:ser>
        <c:ser>
          <c:idx val="2"/>
          <c:order val="1"/>
          <c:tx>
            <c:strRef>
              <c:f>'Q299'!$C$8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'Q299'!$C$9:$C$10</c:f>
              <c:numCache>
                <c:formatCode>0%</c:formatCode>
                <c:ptCount val="2"/>
                <c:pt idx="0">
                  <c:v>3.5714285714285712E-2</c:v>
                </c:pt>
                <c:pt idx="1">
                  <c:v>0.5178571428571429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CF1-8C48-97995358CF32}"/>
            </c:ext>
          </c:extLst>
        </c:ser>
        <c:ser>
          <c:idx val="0"/>
          <c:order val="2"/>
          <c:tx>
            <c:strRef>
              <c:f>'Q299'!$D$8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'Q299'!$D$9:$D$10</c:f>
              <c:numCache>
                <c:formatCode>0%</c:formatCode>
                <c:ptCount val="2"/>
                <c:pt idx="0">
                  <c:v>8.9285714285714274E-2</c:v>
                </c:pt>
                <c:pt idx="1">
                  <c:v>0.91071428571428581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CF1-8C48-97995358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'Q300'!$B$9:$B$14</c:f>
              <c:numCache>
                <c:formatCode>0.00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297-B62C-9A3C2045BFAE}"/>
            </c:ext>
          </c:extLst>
        </c:ser>
        <c:ser>
          <c:idx val="2"/>
          <c:order val="1"/>
          <c:tx>
            <c:strRef>
              <c:f>'Q300'!$C$8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'Q300'!$C$9:$C$14</c:f>
              <c:numCache>
                <c:formatCode>0.00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297-B62C-9A3C2045BFAE}"/>
            </c:ext>
          </c:extLst>
        </c:ser>
        <c:ser>
          <c:idx val="0"/>
          <c:order val="2"/>
          <c:tx>
            <c:strRef>
              <c:f>'Q300'!$D$8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297-B62C-9A3C2045B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'Q301'!$B$9:$B$14</c:f>
              <c:numCache>
                <c:formatCode>0%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E6D-AB56-5953DB1FAEA0}"/>
            </c:ext>
          </c:extLst>
        </c:ser>
        <c:ser>
          <c:idx val="2"/>
          <c:order val="1"/>
          <c:tx>
            <c:strRef>
              <c:f>'Q301'!$C$8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'Q301'!$C$9:$C$14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0-4E6D-AB56-5953DB1FAEA0}"/>
            </c:ext>
          </c:extLst>
        </c:ser>
        <c:ser>
          <c:idx val="0"/>
          <c:order val="2"/>
          <c:tx>
            <c:strRef>
              <c:f>'Q301'!$D$8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'Q301'!$D$9:$D$14</c:f>
              <c:numCache>
                <c:formatCode>0%</c:formatCode>
                <c:ptCount val="6"/>
                <c:pt idx="0">
                  <c:v>0.4</c:v>
                </c:pt>
                <c:pt idx="1">
                  <c:v>0.60000000000000009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0-4E6D-AB56-5953DB1FA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'Q302'!$B$9:$B$14</c:f>
              <c:numCache>
                <c:formatCode>0%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6E0-B4EA-2C38DB1E915D}"/>
            </c:ext>
          </c:extLst>
        </c:ser>
        <c:ser>
          <c:idx val="2"/>
          <c:order val="1"/>
          <c:tx>
            <c:strRef>
              <c:f>'Q302'!$C$8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'Q302'!$C$9:$C$14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6-46E0-B4EA-2C38DB1E915D}"/>
            </c:ext>
          </c:extLst>
        </c:ser>
        <c:ser>
          <c:idx val="0"/>
          <c:order val="2"/>
          <c:tx>
            <c:strRef>
              <c:f>'Q302'!$D$8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'Q302'!$D$9:$D$14</c:f>
              <c:numCache>
                <c:formatCode>0%</c:formatCode>
                <c:ptCount val="6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6-46E0-B4EA-2C38DB1E9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'Q303'!$B$9:$B$14</c:f>
              <c:numCache>
                <c:formatCode>0%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040-ADBF-272EE33BA4FE}"/>
            </c:ext>
          </c:extLst>
        </c:ser>
        <c:ser>
          <c:idx val="2"/>
          <c:order val="1"/>
          <c:tx>
            <c:strRef>
              <c:f>'Q303'!$C$8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'Q303'!$C$9:$C$14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0-4040-ADBF-272EE33BA4FE}"/>
            </c:ext>
          </c:extLst>
        </c:ser>
        <c:ser>
          <c:idx val="0"/>
          <c:order val="2"/>
          <c:tx>
            <c:strRef>
              <c:f>'Q303'!$D$8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0-4040-ADBF-272EE33BA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'Q200'!$B$9:$B$14</c:f>
              <c:numCache>
                <c:formatCode>0%</c:formatCode>
                <c:ptCount val="6"/>
                <c:pt idx="0">
                  <c:v>0.05</c:v>
                </c:pt>
                <c:pt idx="1">
                  <c:v>0.3</c:v>
                </c:pt>
                <c:pt idx="2">
                  <c:v>0.35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D47-859C-4BC8F03E34D5}"/>
            </c:ext>
          </c:extLst>
        </c:ser>
        <c:ser>
          <c:idx val="2"/>
          <c:order val="1"/>
          <c:tx>
            <c:strRef>
              <c:f>'Q200'!$C$8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'Q200'!$C$9:$C$14</c:f>
              <c:numCache>
                <c:formatCode>0%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8-4D47-859C-4BC8F03E34D5}"/>
            </c:ext>
          </c:extLst>
        </c:ser>
        <c:ser>
          <c:idx val="0"/>
          <c:order val="2"/>
          <c:tx>
            <c:strRef>
              <c:f>'Q200'!$D$8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'Q200'!$D$9:$D$14</c:f>
              <c:numCache>
                <c:formatCode>0%</c:formatCode>
                <c:ptCount val="6"/>
                <c:pt idx="0">
                  <c:v>0.1</c:v>
                </c:pt>
                <c:pt idx="1">
                  <c:v>0.44999999999999996</c:v>
                </c:pt>
                <c:pt idx="2">
                  <c:v>0.35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D47-859C-4BC8F03E3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'Q201'!$B$9:$B$14</c:f>
              <c:numCache>
                <c:formatCode>0%</c:formatCode>
                <c:ptCount val="6"/>
                <c:pt idx="0">
                  <c:v>0.15</c:v>
                </c:pt>
                <c:pt idx="1">
                  <c:v>0.6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2C5-B146-43DD2928D821}"/>
            </c:ext>
          </c:extLst>
        </c:ser>
        <c:ser>
          <c:idx val="2"/>
          <c:order val="1"/>
          <c:tx>
            <c:strRef>
              <c:f>'Q201'!$C$8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'Q201'!$C$9:$C$14</c:f>
              <c:numCache>
                <c:formatCode>0%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6-42C5-B146-43DD2928D821}"/>
            </c:ext>
          </c:extLst>
        </c:ser>
        <c:ser>
          <c:idx val="0"/>
          <c:order val="2"/>
          <c:tx>
            <c:strRef>
              <c:f>'Q201'!$D$8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'Q201'!$D$9:$D$14</c:f>
              <c:numCache>
                <c:formatCode>0%</c:formatCode>
                <c:ptCount val="6"/>
                <c:pt idx="0">
                  <c:v>0.2</c:v>
                </c:pt>
                <c:pt idx="1">
                  <c:v>0.75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6-42C5-B146-43DD2928D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'Q202'!$B$9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'Q202'!$B$10:$B$11</c:f>
              <c:numCache>
                <c:formatCode>0%</c:formatCode>
                <c:ptCount val="2"/>
                <c:pt idx="0">
                  <c:v>0.16071428571428573</c:v>
                </c:pt>
                <c:pt idx="1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7DD-9EFD-E85703D80104}"/>
            </c:ext>
          </c:extLst>
        </c:ser>
        <c:ser>
          <c:idx val="1"/>
          <c:order val="1"/>
          <c:tx>
            <c:strRef>
              <c:f>'Q202'!$C$9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'Q202'!$C$10:$C$11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0.48214285714285715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7DD-9EFD-E85703D80104}"/>
            </c:ext>
          </c:extLst>
        </c:ser>
        <c:ser>
          <c:idx val="2"/>
          <c:order val="2"/>
          <c:tx>
            <c:strRef>
              <c:f>'Q202'!$D$9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'Q202'!$D$10:$D$11</c:f>
              <c:numCache>
                <c:formatCode>0%</c:formatCode>
                <c:ptCount val="2"/>
                <c:pt idx="0">
                  <c:v>0.23214285714285715</c:v>
                </c:pt>
                <c:pt idx="1">
                  <c:v>0.76785714285714279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7DD-9EFD-E85703D80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'Q204'!$B$9:$B$14</c:f>
              <c:numCache>
                <c:formatCode>0%</c:formatCode>
                <c:ptCount val="6"/>
                <c:pt idx="0">
                  <c:v>0</c:v>
                </c:pt>
                <c:pt idx="1">
                  <c:v>0.30769230769230771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F4B-A096-FE68E8568C2B}"/>
            </c:ext>
          </c:extLst>
        </c:ser>
        <c:ser>
          <c:idx val="2"/>
          <c:order val="1"/>
          <c:tx>
            <c:strRef>
              <c:f>'Q204'!$C$8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9-4F4B-A096-FE68E8568C2B}"/>
            </c:ext>
          </c:extLst>
        </c:ser>
        <c:ser>
          <c:idx val="0"/>
          <c:order val="2"/>
          <c:tx>
            <c:strRef>
              <c:f>'Q204'!$D$8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0.46153846153846156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9-4F4B-A096-FE68E8568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'Q203'!$B$9:$B$14</c:f>
              <c:numCache>
                <c:formatCode>0%</c:formatCode>
                <c:ptCount val="6"/>
                <c:pt idx="0">
                  <c:v>0</c:v>
                </c:pt>
                <c:pt idx="1">
                  <c:v>0.53846153846153844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C-4B45-A1A8-CFB7D1AD511B}"/>
            </c:ext>
          </c:extLst>
        </c:ser>
        <c:ser>
          <c:idx val="2"/>
          <c:order val="1"/>
          <c:tx>
            <c:strRef>
              <c:f>'Q203'!$C$8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C-4B45-A1A8-CFB7D1AD511B}"/>
            </c:ext>
          </c:extLst>
        </c:ser>
        <c:ser>
          <c:idx val="0"/>
          <c:order val="2"/>
          <c:tx>
            <c:strRef>
              <c:f>'Q203'!$D$8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0.69230769230769229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C-4B45-A1A8-CFB7D1AD5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'Q205'!$B$9:$B$14</c:f>
              <c:numCache>
                <c:formatCode>0%</c:formatCode>
                <c:ptCount val="6"/>
                <c:pt idx="0">
                  <c:v>0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F-4F4C-B0B2-6A327E5789A4}"/>
            </c:ext>
          </c:extLst>
        </c:ser>
        <c:ser>
          <c:idx val="2"/>
          <c:order val="1"/>
          <c:tx>
            <c:strRef>
              <c:f>'Q205'!$C$8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F-4F4C-B0B2-6A327E5789A4}"/>
            </c:ext>
          </c:extLst>
        </c:ser>
        <c:ser>
          <c:idx val="0"/>
          <c:order val="2"/>
          <c:tx>
            <c:strRef>
              <c:f>'Q205'!$D$8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0.61538461538461542</c:v>
                </c:pt>
                <c:pt idx="2">
                  <c:v>7.6923076923076927E-2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F4C-B0B2-6A327E578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'Q206'!$B$9:$B$14</c:f>
              <c:numCache>
                <c:formatCode>0%</c:formatCode>
                <c:ptCount val="6"/>
                <c:pt idx="0">
                  <c:v>0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129-A5CD-1774EDF8262F}"/>
            </c:ext>
          </c:extLst>
        </c:ser>
        <c:ser>
          <c:idx val="2"/>
          <c:order val="1"/>
          <c:tx>
            <c:strRef>
              <c:f>'Q206'!$C$8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3-4129-A5CD-1774EDF8262F}"/>
            </c:ext>
          </c:extLst>
        </c:ser>
        <c:ser>
          <c:idx val="0"/>
          <c:order val="2"/>
          <c:tx>
            <c:strRef>
              <c:f>'Q206'!$D$8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0.69230769230769229</c:v>
                </c:pt>
                <c:pt idx="2">
                  <c:v>7.6923076923076927E-2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3-4129-A5CD-1774EDF82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'Q207'!$B$9:$B$14</c:f>
              <c:numCache>
                <c:formatCode>0%</c:formatCode>
                <c:ptCount val="6"/>
                <c:pt idx="0">
                  <c:v>0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174-882B-5A03EC9CCA75}"/>
            </c:ext>
          </c:extLst>
        </c:ser>
        <c:ser>
          <c:idx val="2"/>
          <c:order val="1"/>
          <c:tx>
            <c:strRef>
              <c:f>'Q207'!$C$8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4-4174-882B-5A03EC9CCA75}"/>
            </c:ext>
          </c:extLst>
        </c:ser>
        <c:ser>
          <c:idx val="0"/>
          <c:order val="2"/>
          <c:tx>
            <c:strRef>
              <c:f>'Q207'!$D$8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0.53846153846153855</c:v>
                </c:pt>
                <c:pt idx="2">
                  <c:v>0.23076923076923078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4-4174-882B-5A03EC9C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'Q208'!$B$9:$B$14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0.30769230769230771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43E-90F3-E1BB69B90BEE}"/>
            </c:ext>
          </c:extLst>
        </c:ser>
        <c:ser>
          <c:idx val="2"/>
          <c:order val="1"/>
          <c:tx>
            <c:strRef>
              <c:f>'Q208'!$C$8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6-443E-90F3-E1BB69B90BEE}"/>
            </c:ext>
          </c:extLst>
        </c:ser>
        <c:ser>
          <c:idx val="0"/>
          <c:order val="2"/>
          <c:tx>
            <c:strRef>
              <c:f>'Q208'!$D$8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'Q208'!$D$9:$D$14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0.46153846153846156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6-443E-90F3-E1BB69B90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C-4A0A-8D94-D9FB3C620517}"/>
            </c:ext>
          </c:extLst>
        </c:ser>
        <c:ser>
          <c:idx val="2"/>
          <c:order val="1"/>
          <c:tx>
            <c:strRef>
              <c:f>'Q209'!$C$8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C-4A0A-8D94-D9FB3C620517}"/>
            </c:ext>
          </c:extLst>
        </c:ser>
        <c:ser>
          <c:idx val="0"/>
          <c:order val="2"/>
          <c:tx>
            <c:strRef>
              <c:f>'Q209'!$D$8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C-4A0A-8D94-D9FB3C620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'Q210'!$B$9:$B$14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0.30769230769230771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426-96FC-2F3BD5E9EFFF}"/>
            </c:ext>
          </c:extLst>
        </c:ser>
        <c:ser>
          <c:idx val="2"/>
          <c:order val="1"/>
          <c:tx>
            <c:strRef>
              <c:f>'Q210'!$C$8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426-96FC-2F3BD5E9EFFF}"/>
            </c:ext>
          </c:extLst>
        </c:ser>
        <c:ser>
          <c:idx val="0"/>
          <c:order val="2"/>
          <c:tx>
            <c:strRef>
              <c:f>'Q210'!$D$8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'Q210'!$D$9:$D$14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0.46153846153846156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426-96FC-2F3BD5E9E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268-8D35-0BB3B469F8B8}"/>
            </c:ext>
          </c:extLst>
        </c:ser>
        <c:ser>
          <c:idx val="2"/>
          <c:order val="1"/>
          <c:tx>
            <c:strRef>
              <c:f>'Q211'!$C$8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1-4268-8D35-0BB3B469F8B8}"/>
            </c:ext>
          </c:extLst>
        </c:ser>
        <c:ser>
          <c:idx val="0"/>
          <c:order val="2"/>
          <c:tx>
            <c:strRef>
              <c:f>'Q211'!$D$8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1-4268-8D35-0BB3B469F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C-42E4-987E-4654272D568A}"/>
            </c:ext>
          </c:extLst>
        </c:ser>
        <c:ser>
          <c:idx val="2"/>
          <c:order val="1"/>
          <c:tx>
            <c:strRef>
              <c:f>'Q212'!$C$8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C-42E4-987E-4654272D568A}"/>
            </c:ext>
          </c:extLst>
        </c:ser>
        <c:ser>
          <c:idx val="0"/>
          <c:order val="2"/>
          <c:tx>
            <c:strRef>
              <c:f>'Q212'!$D$8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0.46153846153846156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C-42E4-987E-4654272D56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0.23076923076923078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FC5-AC1F-A695FDE03270}"/>
            </c:ext>
          </c:extLst>
        </c:ser>
        <c:ser>
          <c:idx val="2"/>
          <c:order val="1"/>
          <c:tx>
            <c:strRef>
              <c:f>'Q213'!$C$8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B-4FC5-AC1F-A695FDE03270}"/>
            </c:ext>
          </c:extLst>
        </c:ser>
        <c:ser>
          <c:idx val="0"/>
          <c:order val="2"/>
          <c:tx>
            <c:strRef>
              <c:f>'Q213'!$D$8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0.38461538461538464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C5-AC1F-A695FDE0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5B8-BBCE-0E59996063A4}"/>
            </c:ext>
          </c:extLst>
        </c:ser>
        <c:ser>
          <c:idx val="2"/>
          <c:order val="1"/>
          <c:tx>
            <c:strRef>
              <c:f>'Q214'!$C$8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5B8-BBCE-0E59996063A4}"/>
            </c:ext>
          </c:extLst>
        </c:ser>
        <c:ser>
          <c:idx val="0"/>
          <c:order val="2"/>
          <c:tx>
            <c:strRef>
              <c:f>'Q214'!$D$8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0.61538461538461542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5B8-BBCE-0E59996063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C-406B-A236-1A0F5AD55D56}"/>
            </c:ext>
          </c:extLst>
        </c:ser>
        <c:ser>
          <c:idx val="2"/>
          <c:order val="1"/>
          <c:tx>
            <c:strRef>
              <c:f>'Q215'!$C$8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C-406B-A236-1A0F5AD55D56}"/>
            </c:ext>
          </c:extLst>
        </c:ser>
        <c:ser>
          <c:idx val="0"/>
          <c:order val="2"/>
          <c:tx>
            <c:strRef>
              <c:f>'Q215'!$D$8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0.38461538461538464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C-406B-A236-1A0F5AD5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102-A299-9730F83AEF3F}"/>
            </c:ext>
          </c:extLst>
        </c:ser>
        <c:ser>
          <c:idx val="2"/>
          <c:order val="1"/>
          <c:tx>
            <c:strRef>
              <c:f>'Q216'!$C$8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7-4102-A299-9730F83AEF3F}"/>
            </c:ext>
          </c:extLst>
        </c:ser>
        <c:ser>
          <c:idx val="0"/>
          <c:order val="2"/>
          <c:tx>
            <c:strRef>
              <c:f>'Q216'!$D$8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0.53846153846153855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7-4102-A299-9730F83AE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'Q217'!$B$9:$B$14</c:f>
              <c:numCache>
                <c:formatCode>0%</c:formatCode>
                <c:ptCount val="6"/>
                <c:pt idx="0">
                  <c:v>0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E40-A707-351A6944ED86}"/>
            </c:ext>
          </c:extLst>
        </c:ser>
        <c:ser>
          <c:idx val="2"/>
          <c:order val="1"/>
          <c:tx>
            <c:strRef>
              <c:f>'Q217'!$C$8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5-4E40-A707-351A6944ED86}"/>
            </c:ext>
          </c:extLst>
        </c:ser>
        <c:ser>
          <c:idx val="0"/>
          <c:order val="2"/>
          <c:tx>
            <c:strRef>
              <c:f>'Q217'!$D$8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0.69230769230769229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5-4E40-A707-351A6944E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FCD-B748-EC15866656B6}"/>
            </c:ext>
          </c:extLst>
        </c:ser>
        <c:ser>
          <c:idx val="2"/>
          <c:order val="1"/>
          <c:tx>
            <c:strRef>
              <c:f>'Q218'!$C$8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8-4FCD-B748-EC15866656B6}"/>
            </c:ext>
          </c:extLst>
        </c:ser>
        <c:ser>
          <c:idx val="0"/>
          <c:order val="2"/>
          <c:tx>
            <c:strRef>
              <c:f>'Q218'!$D$8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0.61538461538461542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8-4FCD-B748-EC1586665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AD-9A69-D800A87FBFFD}"/>
            </c:ext>
          </c:extLst>
        </c:ser>
        <c:ser>
          <c:idx val="2"/>
          <c:order val="1"/>
          <c:tx>
            <c:strRef>
              <c:f>'Q192'!$C$8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9-4EAD-9A69-D800A87FBFFD}"/>
            </c:ext>
          </c:extLst>
        </c:ser>
        <c:ser>
          <c:idx val="0"/>
          <c:order val="2"/>
          <c:tx>
            <c:strRef>
              <c:f>'Q192'!$D$8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9-4EAD-9A69-D800A87FB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'Q219'!$B$9:$B$14</c:f>
              <c:numCache>
                <c:formatCode>0%</c:formatCode>
                <c:ptCount val="6"/>
                <c:pt idx="0">
                  <c:v>0</c:v>
                </c:pt>
                <c:pt idx="1">
                  <c:v>0.46153846153846156</c:v>
                </c:pt>
                <c:pt idx="2">
                  <c:v>0.15384615384615385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3-4521-B3E1-385B82008308}"/>
            </c:ext>
          </c:extLst>
        </c:ser>
        <c:ser>
          <c:idx val="2"/>
          <c:order val="1"/>
          <c:tx>
            <c:strRef>
              <c:f>'Q219'!$C$8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3-4521-B3E1-385B82008308}"/>
            </c:ext>
          </c:extLst>
        </c:ser>
        <c:ser>
          <c:idx val="0"/>
          <c:order val="2"/>
          <c:tx>
            <c:strRef>
              <c:f>'Q219'!$D$8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0.53846153846153855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3-4521-B3E1-385B8200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0A5-85BA-3C7F5ACFE6C0}"/>
            </c:ext>
          </c:extLst>
        </c:ser>
        <c:ser>
          <c:idx val="2"/>
          <c:order val="1"/>
          <c:tx>
            <c:strRef>
              <c:f>'Q220'!$C$8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0A5-85BA-3C7F5ACFE6C0}"/>
            </c:ext>
          </c:extLst>
        </c:ser>
        <c:ser>
          <c:idx val="0"/>
          <c:order val="2"/>
          <c:tx>
            <c:strRef>
              <c:f>'Q220'!$D$8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0.46153846153846156</c:v>
                </c:pt>
                <c:pt idx="2">
                  <c:v>0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E-40A5-85BA-3C7F5ACFE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A-4288-A7A3-1C349517D872}"/>
            </c:ext>
          </c:extLst>
        </c:ser>
        <c:ser>
          <c:idx val="2"/>
          <c:order val="1"/>
          <c:tx>
            <c:strRef>
              <c:f>'Q221'!$C$8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A-4288-A7A3-1C349517D872}"/>
            </c:ext>
          </c:extLst>
        </c:ser>
        <c:ser>
          <c:idx val="0"/>
          <c:order val="2"/>
          <c:tx>
            <c:strRef>
              <c:f>'Q221'!$D$8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0.53846153846153855</c:v>
                </c:pt>
                <c:pt idx="2">
                  <c:v>0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A-4288-A7A3-1C349517D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461-9E21-24182AABD215}"/>
            </c:ext>
          </c:extLst>
        </c:ser>
        <c:ser>
          <c:idx val="2"/>
          <c:order val="1"/>
          <c:tx>
            <c:strRef>
              <c:f>'Q222'!$C$8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3-4461-9E21-24182AABD215}"/>
            </c:ext>
          </c:extLst>
        </c:ser>
        <c:ser>
          <c:idx val="0"/>
          <c:order val="2"/>
          <c:tx>
            <c:strRef>
              <c:f>'Q222'!$D$8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0.23076923076923078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3-4461-9E21-24182AABD2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E8-A6D0-37653E84C099}"/>
            </c:ext>
          </c:extLst>
        </c:ser>
        <c:ser>
          <c:idx val="2"/>
          <c:order val="1"/>
          <c:tx>
            <c:strRef>
              <c:f>'Q223'!$C$8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C-42E8-A6D0-37653E84C099}"/>
            </c:ext>
          </c:extLst>
        </c:ser>
        <c:ser>
          <c:idx val="0"/>
          <c:order val="2"/>
          <c:tx>
            <c:strRef>
              <c:f>'Q223'!$D$8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0.23076923076923078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0</c:v>
                </c:pt>
                <c:pt idx="5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C-42E8-A6D0-37653E84C0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'Q224'!$B$9:$B$14</c:f>
              <c:numCache>
                <c:formatCode>0%</c:formatCode>
                <c:ptCount val="6"/>
                <c:pt idx="0">
                  <c:v>0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2EC-BF84-92EB0A771042}"/>
            </c:ext>
          </c:extLst>
        </c:ser>
        <c:ser>
          <c:idx val="2"/>
          <c:order val="1"/>
          <c:tx>
            <c:strRef>
              <c:f>'Q224'!$C$8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7-42EC-BF84-92EB0A771042}"/>
            </c:ext>
          </c:extLst>
        </c:ser>
        <c:ser>
          <c:idx val="0"/>
          <c:order val="2"/>
          <c:tx>
            <c:strRef>
              <c:f>'Q224'!$D$8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0.53846153846153855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7-42EC-BF84-92EB0A771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'Q225'!$B$10:$B$11</c:f>
              <c:numCache>
                <c:formatCode>0%</c:formatCode>
                <c:ptCount val="2"/>
                <c:pt idx="0">
                  <c:v>0.19642857142857142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345-A043-663B425A4D80}"/>
            </c:ext>
          </c:extLst>
        </c:ser>
        <c:ser>
          <c:idx val="1"/>
          <c:order val="1"/>
          <c:tx>
            <c:strRef>
              <c:f>'Q225'!$C$9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'Q225'!$C$10:$C$11</c:f>
              <c:numCache>
                <c:formatCode>0%</c:formatCode>
                <c:ptCount val="2"/>
                <c:pt idx="0">
                  <c:v>3.5714285714285712E-2</c:v>
                </c:pt>
                <c:pt idx="1">
                  <c:v>0.5178571428571429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345-A043-663B425A4D80}"/>
            </c:ext>
          </c:extLst>
        </c:ser>
        <c:ser>
          <c:idx val="2"/>
          <c:order val="2"/>
          <c:tx>
            <c:strRef>
              <c:f>'Q225'!$D$9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'Q225'!$D$10:$D$11</c:f>
              <c:numCache>
                <c:formatCode>0%</c:formatCode>
                <c:ptCount val="2"/>
                <c:pt idx="0">
                  <c:v>0.23214285714285715</c:v>
                </c:pt>
                <c:pt idx="1">
                  <c:v>0.7678571428571429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7-4345-A043-663B425A4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0.30769230769230771</c:v>
                </c:pt>
                <c:pt idx="3">
                  <c:v>0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482-B0BD-F1AAD68A90FE}"/>
            </c:ext>
          </c:extLst>
        </c:ser>
        <c:ser>
          <c:idx val="2"/>
          <c:order val="1"/>
          <c:tx>
            <c:strRef>
              <c:f>'Q226'!$C$8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F-4482-B0BD-F1AAD68A90FE}"/>
            </c:ext>
          </c:extLst>
        </c:ser>
        <c:ser>
          <c:idx val="0"/>
          <c:order val="2"/>
          <c:tx>
            <c:strRef>
              <c:f>'Q226'!$D$8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0.38461538461538464</c:v>
                </c:pt>
                <c:pt idx="2">
                  <c:v>0.30769230769230771</c:v>
                </c:pt>
                <c:pt idx="3">
                  <c:v>0</c:v>
                </c:pt>
                <c:pt idx="4">
                  <c:v>7.6923076923076927E-2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F-4482-B0BD-F1AAD68A9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'Q227'!$B$9:$B$14</c:f>
              <c:numCache>
                <c:formatCode>0%</c:formatCode>
                <c:ptCount val="6"/>
                <c:pt idx="0">
                  <c:v>0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0.30769230769230771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D-4251-A66C-64D50AA4AA4D}"/>
            </c:ext>
          </c:extLst>
        </c:ser>
        <c:ser>
          <c:idx val="2"/>
          <c:order val="1"/>
          <c:tx>
            <c:strRef>
              <c:f>'Q227'!$C$8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D-4251-A66C-64D50AA4AA4D}"/>
            </c:ext>
          </c:extLst>
        </c:ser>
        <c:ser>
          <c:idx val="0"/>
          <c:order val="2"/>
          <c:tx>
            <c:strRef>
              <c:f>'Q227'!$D$8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'Q227'!$D$9:$D$14</c:f>
              <c:numCache>
                <c:formatCode>0%</c:formatCode>
                <c:ptCount val="6"/>
                <c:pt idx="0">
                  <c:v>0</c:v>
                </c:pt>
                <c:pt idx="1">
                  <c:v>0.30769230769230771</c:v>
                </c:pt>
                <c:pt idx="2">
                  <c:v>0.38461538461538464</c:v>
                </c:pt>
                <c:pt idx="3">
                  <c:v>0.30769230769230771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D-4251-A66C-64D50AA4AA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0.30769230769230771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5A-AA7F-6DF2E1CAE1B3}"/>
            </c:ext>
          </c:extLst>
        </c:ser>
        <c:ser>
          <c:idx val="2"/>
          <c:order val="1"/>
          <c:tx>
            <c:strRef>
              <c:f>'Q228'!$C$8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9-4C5A-AA7F-6DF2E1CAE1B3}"/>
            </c:ext>
          </c:extLst>
        </c:ser>
        <c:ser>
          <c:idx val="0"/>
          <c:order val="2"/>
          <c:tx>
            <c:strRef>
              <c:f>'Q228'!$D$8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0.30769230769230771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C5A-AA7F-6DF2E1CA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A97-A9DA-73EA6BB47F64}"/>
            </c:ext>
          </c:extLst>
        </c:ser>
        <c:ser>
          <c:idx val="2"/>
          <c:order val="1"/>
          <c:tx>
            <c:strRef>
              <c:f>'Q193'!$C$8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A97-A9DA-73EA6BB47F64}"/>
            </c:ext>
          </c:extLst>
        </c:ser>
        <c:ser>
          <c:idx val="0"/>
          <c:order val="2"/>
          <c:tx>
            <c:strRef>
              <c:f>'Q193'!$D$8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A97-A9DA-73EA6BB47F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0.15384615384615385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D96-B589-941F57B73159}"/>
            </c:ext>
          </c:extLst>
        </c:ser>
        <c:ser>
          <c:idx val="2"/>
          <c:order val="1"/>
          <c:tx>
            <c:strRef>
              <c:f>'Q229'!$C$8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D96-B589-941F57B73159}"/>
            </c:ext>
          </c:extLst>
        </c:ser>
        <c:ser>
          <c:idx val="0"/>
          <c:order val="2"/>
          <c:tx>
            <c:strRef>
              <c:f>'Q229'!$D$8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0.38461538461538464</c:v>
                </c:pt>
                <c:pt idx="2">
                  <c:v>0.23076923076923078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D96-B589-941F57B7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0.23076923076923078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5BC-9569-1C04C5D11C39}"/>
            </c:ext>
          </c:extLst>
        </c:ser>
        <c:ser>
          <c:idx val="2"/>
          <c:order val="1"/>
          <c:tx>
            <c:strRef>
              <c:f>'Q230'!$C$8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D-45BC-9569-1C04C5D11C39}"/>
            </c:ext>
          </c:extLst>
        </c:ser>
        <c:ser>
          <c:idx val="0"/>
          <c:order val="2"/>
          <c:tx>
            <c:strRef>
              <c:f>'Q230'!$D$8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0.30769230769230771</c:v>
                </c:pt>
                <c:pt idx="3">
                  <c:v>0.23076923076923078</c:v>
                </c:pt>
                <c:pt idx="4">
                  <c:v>7.6923076923076927E-2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D-45BC-9569-1C04C5D11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0.15384615384615385</c:v>
                </c:pt>
                <c:pt idx="2">
                  <c:v>0.23076923076923078</c:v>
                </c:pt>
                <c:pt idx="3">
                  <c:v>0</c:v>
                </c:pt>
                <c:pt idx="4">
                  <c:v>7.6923076923076927E-2</c:v>
                </c:pt>
                <c:pt idx="5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5C9-80E1-B8B06FD2502D}"/>
            </c:ext>
          </c:extLst>
        </c:ser>
        <c:ser>
          <c:idx val="2"/>
          <c:order val="1"/>
          <c:tx>
            <c:strRef>
              <c:f>'Q231'!$C$8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8-45C9-80E1-B8B06FD2502D}"/>
            </c:ext>
          </c:extLst>
        </c:ser>
        <c:ser>
          <c:idx val="0"/>
          <c:order val="2"/>
          <c:tx>
            <c:strRef>
              <c:f>'Q231'!$D$8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0</c:v>
                </c:pt>
                <c:pt idx="4">
                  <c:v>7.6923076923076927E-2</c:v>
                </c:pt>
                <c:pt idx="5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8-45C9-80E1-B8B06FD25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0.23076923076923078</c:v>
                </c:pt>
                <c:pt idx="2">
                  <c:v>0.15384615384615385</c:v>
                </c:pt>
                <c:pt idx="3">
                  <c:v>0.30769230769230771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E56-BDF5-1F885F8CD0BE}"/>
            </c:ext>
          </c:extLst>
        </c:ser>
        <c:ser>
          <c:idx val="2"/>
          <c:order val="1"/>
          <c:tx>
            <c:strRef>
              <c:f>'Q232'!$C$8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'Q232'!$C$9:$C$14</c:f>
              <c:numCache>
                <c:formatCode>0%</c:formatCode>
                <c:ptCount val="6"/>
                <c:pt idx="0">
                  <c:v>0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E56-BDF5-1F885F8CD0BE}"/>
            </c:ext>
          </c:extLst>
        </c:ser>
        <c:ser>
          <c:idx val="0"/>
          <c:order val="2"/>
          <c:tx>
            <c:strRef>
              <c:f>'Q232'!$D$8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0.30769230769230771</c:v>
                </c:pt>
                <c:pt idx="2">
                  <c:v>0.23076923076923078</c:v>
                </c:pt>
                <c:pt idx="3">
                  <c:v>0.30769230769230771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E56-BDF5-1F885F8CD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0.15384615384615385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E-4B51-9D4D-68B032801A26}"/>
            </c:ext>
          </c:extLst>
        </c:ser>
        <c:ser>
          <c:idx val="2"/>
          <c:order val="1"/>
          <c:tx>
            <c:strRef>
              <c:f>'Q233'!$C$8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'Q233'!$C$9:$C$14</c:f>
              <c:numCache>
                <c:formatCode>0%</c:formatCode>
                <c:ptCount val="6"/>
                <c:pt idx="0">
                  <c:v>0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B51-9D4D-68B032801A26}"/>
            </c:ext>
          </c:extLst>
        </c:ser>
        <c:ser>
          <c:idx val="0"/>
          <c:order val="2"/>
          <c:tx>
            <c:strRef>
              <c:f>'Q233'!$D$8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0.30769230769230771</c:v>
                </c:pt>
                <c:pt idx="2">
                  <c:v>0.23076923076923078</c:v>
                </c:pt>
                <c:pt idx="3">
                  <c:v>0.15384615384615385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B51-9D4D-68B032801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'Q234'!$B$10:$B$11</c:f>
              <c:numCache>
                <c:formatCode>0%</c:formatCode>
                <c:ptCount val="2"/>
                <c:pt idx="0">
                  <c:v>0.19642857142857142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877-8D2D-DD3DE4483BE5}"/>
            </c:ext>
          </c:extLst>
        </c:ser>
        <c:ser>
          <c:idx val="2"/>
          <c:order val="1"/>
          <c:tx>
            <c:strRef>
              <c:f>'Q234'!$C$9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'Q234'!$C$10:$C$11</c:f>
              <c:numCache>
                <c:formatCode>0%</c:formatCode>
                <c:ptCount val="2"/>
                <c:pt idx="0">
                  <c:v>0.125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3-4877-8D2D-DD3DE4483BE5}"/>
            </c:ext>
          </c:extLst>
        </c:ser>
        <c:ser>
          <c:idx val="0"/>
          <c:order val="2"/>
          <c:tx>
            <c:strRef>
              <c:f>'Q234'!$D$9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'Q234'!$D$10:$D$11</c:f>
              <c:numCache>
                <c:formatCode>0%</c:formatCode>
                <c:ptCount val="2"/>
                <c:pt idx="0">
                  <c:v>0.3214285714285714</c:v>
                </c:pt>
                <c:pt idx="1">
                  <c:v>0.6785714285714286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3-4877-8D2D-DD3DE4483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0.33333333333333331</c:v>
                </c:pt>
                <c:pt idx="2">
                  <c:v>0.1111111111111111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3B4-BD6B-24E52D9ADB9A}"/>
            </c:ext>
          </c:extLst>
        </c:ser>
        <c:ser>
          <c:idx val="2"/>
          <c:order val="1"/>
          <c:tx>
            <c:strRef>
              <c:f>'Q235'!$C$8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'Q235'!$C$9:$C$14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0.16666666666666666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3B4-BD6B-24E52D9ADB9A}"/>
            </c:ext>
          </c:extLst>
        </c:ser>
        <c:ser>
          <c:idx val="0"/>
          <c:order val="2"/>
          <c:tx>
            <c:strRef>
              <c:f>'Q235'!$D$8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0.5</c:v>
                </c:pt>
                <c:pt idx="2">
                  <c:v>0.22222222222222221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5-43B4-BD6B-24E52D9AD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21-A151-0B1A390B6D8F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0.1111111111111111</c:v>
                </c:pt>
                <c:pt idx="2">
                  <c:v>5.5555555555555552E-2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21-A151-0B1A390B6D8F}"/>
            </c:ext>
          </c:extLst>
        </c:ser>
        <c:ser>
          <c:idx val="0"/>
          <c:order val="2"/>
          <c:tx>
            <c:strRef>
              <c:f>'Q236'!$D$8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0.27777777777777779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21-A151-0B1A390B6D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6A6-B79F-7DF263CF87B7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0.1111111111111111</c:v>
                </c:pt>
                <c:pt idx="2">
                  <c:v>5.5555555555555552E-2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9-46A6-B79F-7DF263CF8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0.16666666666666666</c:v>
                </c:pt>
                <c:pt idx="2">
                  <c:v>0.22222222222222221</c:v>
                </c:pt>
                <c:pt idx="3">
                  <c:v>5.5555555555555552E-2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F22-8457-A11FB8B9AE51}"/>
            </c:ext>
          </c:extLst>
        </c:ser>
        <c:ser>
          <c:idx val="2"/>
          <c:order val="1"/>
          <c:tx>
            <c:strRef>
              <c:f>'Q237'!$C$8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'Q237'!$C$9:$C$14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0.16666666666666666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F22-8457-A11FB8B9AE51}"/>
            </c:ext>
          </c:extLst>
        </c:ser>
        <c:ser>
          <c:idx val="0"/>
          <c:order val="2"/>
          <c:tx>
            <c:strRef>
              <c:f>'Q237'!$D$8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5.5555555555555552E-2</c:v>
                </c:pt>
                <c:pt idx="4">
                  <c:v>5.5555555555555552E-2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F22-8457-A11FB8B9A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'Q194'!$B$9:$B$14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5E9-BBC8-C1A90FF48799}"/>
            </c:ext>
          </c:extLst>
        </c:ser>
        <c:ser>
          <c:idx val="2"/>
          <c:order val="1"/>
          <c:tx>
            <c:strRef>
              <c:f>'Q194'!$C$8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5E9-BBC8-C1A90FF48799}"/>
            </c:ext>
          </c:extLst>
        </c:ser>
        <c:ser>
          <c:idx val="0"/>
          <c:order val="2"/>
          <c:tx>
            <c:strRef>
              <c:f>'Q194'!$D$8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5E9-BBC8-C1A90FF48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'Q238-245'!$A$37</c:f>
              <c:strCache>
                <c:ptCount val="1"/>
                <c:pt idx="0">
                  <c:v>SIGA - Graduação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'Q238-245'!$B$37:$D$37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BF0-4D49-B33A-88921D35D58C}"/>
            </c:ext>
          </c:extLst>
        </c:ser>
        <c:ser>
          <c:idx val="1"/>
          <c:order val="1"/>
          <c:tx>
            <c:strRef>
              <c:f>'Q238-245'!$A$38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'Q238-245'!$B$38:$D$38</c:f>
              <c:numCache>
                <c:formatCode>0%</c:formatCode>
                <c:ptCount val="3"/>
                <c:pt idx="0">
                  <c:v>0.41311266709102484</c:v>
                </c:pt>
                <c:pt idx="1">
                  <c:v>0.18077657542966263</c:v>
                </c:pt>
                <c:pt idx="2">
                  <c:v>0.59388924252068742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D49-B33A-88921D35D58C}"/>
            </c:ext>
          </c:extLst>
        </c:ser>
        <c:ser>
          <c:idx val="2"/>
          <c:order val="2"/>
          <c:tx>
            <c:strRef>
              <c:f>'Q238-245'!$A$39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'Q238-245'!$B$39:$D$39</c:f>
              <c:numCache>
                <c:formatCode>0%</c:formatCode>
                <c:ptCount val="3"/>
                <c:pt idx="0">
                  <c:v>2.0369191597708464E-2</c:v>
                </c:pt>
                <c:pt idx="1">
                  <c:v>0.38574156588160408</c:v>
                </c:pt>
                <c:pt idx="2">
                  <c:v>0.40611075747931252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D49-B33A-88921D35D58C}"/>
            </c:ext>
          </c:extLst>
        </c:ser>
        <c:ser>
          <c:idx val="3"/>
          <c:order val="3"/>
          <c:tx>
            <c:strRef>
              <c:f>'Q238-245'!$A$40</c:f>
              <c:strCache>
                <c:ptCount val="1"/>
                <c:pt idx="0">
                  <c:v>SIGA - Extensão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'Q238-245'!$B$40:$D$40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BF0-4D49-B33A-88921D35D58C}"/>
            </c:ext>
          </c:extLst>
        </c:ser>
        <c:ser>
          <c:idx val="4"/>
          <c:order val="4"/>
          <c:tx>
            <c:strRef>
              <c:f>'Q238-245'!$A$41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'Q238-245'!$B$41:$D$41</c:f>
              <c:numCache>
                <c:formatCode>0%</c:formatCode>
                <c:ptCount val="3"/>
                <c:pt idx="0">
                  <c:v>0.17122851686823679</c:v>
                </c:pt>
                <c:pt idx="1">
                  <c:v>7.383831954169319E-2</c:v>
                </c:pt>
                <c:pt idx="2">
                  <c:v>0.24506683640992999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D49-B33A-88921D35D58C}"/>
            </c:ext>
          </c:extLst>
        </c:ser>
        <c:ser>
          <c:idx val="5"/>
          <c:order val="5"/>
          <c:tx>
            <c:strRef>
              <c:f>'Q238-245'!$A$42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'Q238-245'!$B$42:$D$42</c:f>
              <c:numCache>
                <c:formatCode>0%</c:formatCode>
                <c:ptCount val="3"/>
                <c:pt idx="0">
                  <c:v>0.26225334182049648</c:v>
                </c:pt>
                <c:pt idx="1">
                  <c:v>0.49267982176957353</c:v>
                </c:pt>
                <c:pt idx="2">
                  <c:v>0.75493316359007001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F0-4D49-B33A-88921D35D58C}"/>
            </c:ext>
          </c:extLst>
        </c:ser>
        <c:ser>
          <c:idx val="6"/>
          <c:order val="6"/>
          <c:tx>
            <c:strRef>
              <c:f>'Q238-245'!$A$43</c:f>
              <c:strCache>
                <c:ptCount val="1"/>
                <c:pt idx="0">
                  <c:v>SIGA - Pós-Graduação Lato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'Q238-245'!$B$43:$D$43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BF0-4D49-B33A-88921D35D58C}"/>
            </c:ext>
          </c:extLst>
        </c:ser>
        <c:ser>
          <c:idx val="7"/>
          <c:order val="7"/>
          <c:tx>
            <c:strRef>
              <c:f>'Q238-245'!$A$44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'Q238-245'!$B$44:$D$44</c:f>
              <c:numCache>
                <c:formatCode>0%</c:formatCode>
                <c:ptCount val="3"/>
                <c:pt idx="0">
                  <c:v>7.6384468491406746E-2</c:v>
                </c:pt>
                <c:pt idx="1">
                  <c:v>4.0738383195416929E-2</c:v>
                </c:pt>
                <c:pt idx="2">
                  <c:v>0.11712285168682368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F0-4D49-B33A-88921D35D58C}"/>
            </c:ext>
          </c:extLst>
        </c:ser>
        <c:ser>
          <c:idx val="8"/>
          <c:order val="8"/>
          <c:tx>
            <c:strRef>
              <c:f>'Q238-245'!$A$45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'Q238-245'!$B$45:$D$45</c:f>
              <c:numCache>
                <c:formatCode>0%</c:formatCode>
                <c:ptCount val="3"/>
                <c:pt idx="0">
                  <c:v>0.35709739019732656</c:v>
                </c:pt>
                <c:pt idx="1">
                  <c:v>0.52577975811584976</c:v>
                </c:pt>
                <c:pt idx="2">
                  <c:v>0.88287714831317632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0-4D49-B33A-88921D35D58C}"/>
            </c:ext>
          </c:extLst>
        </c:ser>
        <c:ser>
          <c:idx val="9"/>
          <c:order val="9"/>
          <c:tx>
            <c:strRef>
              <c:f>'Q238-245'!$A$46</c:f>
              <c:strCache>
                <c:ptCount val="1"/>
                <c:pt idx="0">
                  <c:v>SIGA - Pós-Graduação Stricto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'Q238-245'!$B$46:$D$46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BF0-4D49-B33A-88921D35D58C}"/>
            </c:ext>
          </c:extLst>
        </c:ser>
        <c:ser>
          <c:idx val="10"/>
          <c:order val="10"/>
          <c:tx>
            <c:strRef>
              <c:f>'Q238-245'!$A$47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'Q238-245'!$B$47:$D$47</c:f>
              <c:numCache>
                <c:formatCode>0%</c:formatCode>
                <c:ptCount val="3"/>
                <c:pt idx="0">
                  <c:v>0.2507956715467855</c:v>
                </c:pt>
                <c:pt idx="1">
                  <c:v>0.10184595798854233</c:v>
                </c:pt>
                <c:pt idx="2">
                  <c:v>0.35264162953532785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0-4D49-B33A-88921D35D58C}"/>
            </c:ext>
          </c:extLst>
        </c:ser>
        <c:ser>
          <c:idx val="11"/>
          <c:order val="11"/>
          <c:tx>
            <c:strRef>
              <c:f>'Q238-245'!$A$48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'Q238-245'!$B$48:$D$48</c:f>
              <c:numCache>
                <c:formatCode>0%</c:formatCode>
                <c:ptCount val="3"/>
                <c:pt idx="0">
                  <c:v>0.18268618714194781</c:v>
                </c:pt>
                <c:pt idx="1">
                  <c:v>0.46467218332272436</c:v>
                </c:pt>
                <c:pt idx="2">
                  <c:v>0.64735837046467215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F0-4D49-B33A-88921D35D58C}"/>
            </c:ext>
          </c:extLst>
        </c:ser>
        <c:ser>
          <c:idx val="12"/>
          <c:order val="12"/>
          <c:tx>
            <c:strRef>
              <c:f>'Q238-245'!$A$49</c:f>
              <c:strCache>
                <c:ptCount val="1"/>
                <c:pt idx="0">
                  <c:v>SIGA  - Gestão de Contratos e Convênios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'Q238-245'!$B$49:$D$49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DBF0-4D49-B33A-88921D35D58C}"/>
            </c:ext>
          </c:extLst>
        </c:ser>
        <c:ser>
          <c:idx val="13"/>
          <c:order val="13"/>
          <c:tx>
            <c:strRef>
              <c:f>'Q238-245'!$A$50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'Q238-245'!$B$50:$D$50</c:f>
              <c:numCache>
                <c:formatCode>0%</c:formatCode>
                <c:ptCount val="3"/>
                <c:pt idx="0">
                  <c:v>1.5276893698281349E-2</c:v>
                </c:pt>
                <c:pt idx="1">
                  <c:v>1.1457670273711012E-2</c:v>
                </c:pt>
                <c:pt idx="2">
                  <c:v>2.6734563971992361E-2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0-4D49-B33A-88921D35D58C}"/>
            </c:ext>
          </c:extLst>
        </c:ser>
        <c:ser>
          <c:idx val="14"/>
          <c:order val="14"/>
          <c:tx>
            <c:strRef>
              <c:f>'Q238-245'!$A$51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'Q238-245'!$B$51:$D$51</c:f>
              <c:numCache>
                <c:formatCode>0%</c:formatCode>
                <c:ptCount val="3"/>
                <c:pt idx="0">
                  <c:v>0.41820496499045196</c:v>
                </c:pt>
                <c:pt idx="1">
                  <c:v>0.55506047103755574</c:v>
                </c:pt>
                <c:pt idx="2">
                  <c:v>0.97326543602800775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0-4D49-B33A-88921D35D58C}"/>
            </c:ext>
          </c:extLst>
        </c:ser>
        <c:ser>
          <c:idx val="15"/>
          <c:order val="15"/>
          <c:tx>
            <c:strRef>
              <c:f>'Q238-245'!$A$52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'Q238-245'!$B$52:$D$52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DBF0-4D49-B33A-88921D35D58C}"/>
            </c:ext>
          </c:extLst>
        </c:ser>
        <c:ser>
          <c:idx val="16"/>
          <c:order val="16"/>
          <c:tx>
            <c:strRef>
              <c:f>'Q238-245'!$A$53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'Q238-245'!$B$53:$D$53</c:f>
              <c:numCache>
                <c:formatCode>0%</c:formatCode>
                <c:ptCount val="3"/>
                <c:pt idx="0">
                  <c:v>2.737110120942075E-2</c:v>
                </c:pt>
                <c:pt idx="1">
                  <c:v>5.6651814131126674E-2</c:v>
                </c:pt>
                <c:pt idx="2">
                  <c:v>8.4022915340547427E-2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BF0-4D49-B33A-88921D35D58C}"/>
            </c:ext>
          </c:extLst>
        </c:ser>
        <c:ser>
          <c:idx val="17"/>
          <c:order val="17"/>
          <c:tx>
            <c:strRef>
              <c:f>'Q238-245'!$A$54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'Q238-245'!$B$54:$D$54</c:f>
              <c:numCache>
                <c:formatCode>0%</c:formatCode>
                <c:ptCount val="3"/>
                <c:pt idx="0">
                  <c:v>0.40611075747931252</c:v>
                </c:pt>
                <c:pt idx="1">
                  <c:v>0.50986632718014002</c:v>
                </c:pt>
                <c:pt idx="2">
                  <c:v>0.9159770846594526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F0-4D49-B33A-88921D35D58C}"/>
            </c:ext>
          </c:extLst>
        </c:ser>
        <c:ser>
          <c:idx val="18"/>
          <c:order val="18"/>
          <c:tx>
            <c:strRef>
              <c:f>'Q238-245'!$A$55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'Q238-245'!$B$55:$D$55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BF0-4D49-B33A-88921D35D58C}"/>
            </c:ext>
          </c:extLst>
        </c:ser>
        <c:ser>
          <c:idx val="19"/>
          <c:order val="19"/>
          <c:tx>
            <c:strRef>
              <c:f>'Q238-245'!$A$56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'Q238-245'!$B$56:$D$56</c:f>
              <c:numCache>
                <c:formatCode>0%</c:formatCode>
                <c:ptCount val="3"/>
                <c:pt idx="0">
                  <c:v>4.5194143857415658E-2</c:v>
                </c:pt>
                <c:pt idx="1">
                  <c:v>0.25588796944621262</c:v>
                </c:pt>
                <c:pt idx="2">
                  <c:v>0.30108211330362827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F0-4D49-B33A-88921D35D58C}"/>
            </c:ext>
          </c:extLst>
        </c:ser>
        <c:ser>
          <c:idx val="20"/>
          <c:order val="20"/>
          <c:tx>
            <c:strRef>
              <c:f>'Q238-245'!$A$57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'Q238-245'!$B$57:$D$57</c:f>
              <c:numCache>
                <c:formatCode>0%</c:formatCode>
                <c:ptCount val="3"/>
                <c:pt idx="0">
                  <c:v>0.38828771483131763</c:v>
                </c:pt>
                <c:pt idx="1">
                  <c:v>0.31063017186505409</c:v>
                </c:pt>
                <c:pt idx="2">
                  <c:v>0.69891788669637167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0-4D49-B33A-88921D35D58C}"/>
            </c:ext>
          </c:extLst>
        </c:ser>
        <c:ser>
          <c:idx val="21"/>
          <c:order val="21"/>
          <c:tx>
            <c:strRef>
              <c:f>'Q238-245'!$A$58</c:f>
              <c:strCache>
                <c:ptCount val="1"/>
                <c:pt idx="0">
                  <c:v>Centro de Línguas e Interculturalidade - Celin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'Q238-245'!$B$58:$D$58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BF0-4D49-B33A-88921D35D58C}"/>
            </c:ext>
          </c:extLst>
        </c:ser>
        <c:ser>
          <c:idx val="22"/>
          <c:order val="22"/>
          <c:tx>
            <c:strRef>
              <c:f>'Q238-245'!$A$59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'Q238-245'!$B$59:$D$59</c:f>
              <c:numCache>
                <c:formatCode>0%</c:formatCode>
                <c:ptCount val="3"/>
                <c:pt idx="0">
                  <c:v>9.5480585614258432E-3</c:v>
                </c:pt>
                <c:pt idx="1">
                  <c:v>2.5461489497135583E-2</c:v>
                </c:pt>
                <c:pt idx="2">
                  <c:v>3.5009548058561428E-2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BF0-4D49-B33A-88921D35D58C}"/>
            </c:ext>
          </c:extLst>
        </c:ser>
        <c:ser>
          <c:idx val="23"/>
          <c:order val="23"/>
          <c:tx>
            <c:strRef>
              <c:f>'Q238-245'!$A$60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'Q238-245'!$B$60:$D$60</c:f>
              <c:numCache>
                <c:formatCode>0%</c:formatCode>
                <c:ptCount val="3"/>
                <c:pt idx="0">
                  <c:v>0.42393380012730747</c:v>
                </c:pt>
                <c:pt idx="1">
                  <c:v>0.5410566518141311</c:v>
                </c:pt>
                <c:pt idx="2">
                  <c:v>0.96499045194143851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BF0-4D49-B33A-88921D35D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236928"/>
        <c:axId val="988237760"/>
      </c:barChart>
      <c:dateAx>
        <c:axId val="988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7760"/>
        <c:crosses val="autoZero"/>
        <c:auto val="0"/>
        <c:lblOffset val="100"/>
        <c:baseTimeUnit val="days"/>
      </c:dateAx>
      <c:valAx>
        <c:axId val="9882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'Q246'!$B$9:$B$13</c:f>
              <c:numCache>
                <c:formatCode>0%</c:formatCode>
                <c:ptCount val="5"/>
                <c:pt idx="0">
                  <c:v>3.6363636363636362E-2</c:v>
                </c:pt>
                <c:pt idx="1">
                  <c:v>0.29090909090909089</c:v>
                </c:pt>
                <c:pt idx="2">
                  <c:v>0.10909090909090909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A7B-8BD9-DFCDAEF041C7}"/>
            </c:ext>
          </c:extLst>
        </c:ser>
        <c:ser>
          <c:idx val="2"/>
          <c:order val="1"/>
          <c:tx>
            <c:strRef>
              <c:f>'Q246'!$C$8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'Q246'!$C$9:$C$13</c:f>
              <c:numCache>
                <c:formatCode>0%</c:formatCode>
                <c:ptCount val="5"/>
                <c:pt idx="0">
                  <c:v>3.6363636363636362E-2</c:v>
                </c:pt>
                <c:pt idx="1">
                  <c:v>0.41818181818181815</c:v>
                </c:pt>
                <c:pt idx="2">
                  <c:v>9.0909090909090912E-2</c:v>
                </c:pt>
                <c:pt idx="3">
                  <c:v>0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F-4A7B-8BD9-DFCDAEF041C7}"/>
            </c:ext>
          </c:extLst>
        </c:ser>
        <c:ser>
          <c:idx val="0"/>
          <c:order val="2"/>
          <c:tx>
            <c:strRef>
              <c:f>'Q246'!$D$8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'Q246'!$D$9:$D$13</c:f>
              <c:numCache>
                <c:formatCode>0%</c:formatCode>
                <c:ptCount val="5"/>
                <c:pt idx="0">
                  <c:v>7.2727272727272724E-2</c:v>
                </c:pt>
                <c:pt idx="1">
                  <c:v>0.70909090909090899</c:v>
                </c:pt>
                <c:pt idx="2">
                  <c:v>0.2</c:v>
                </c:pt>
                <c:pt idx="3">
                  <c:v>0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F-4A7B-8BD9-DFCDAEF04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'Q247'!$B$9:$B$13</c:f>
              <c:numCache>
                <c:formatCode>0%</c:formatCode>
                <c:ptCount val="5"/>
                <c:pt idx="0">
                  <c:v>9.4339622641509441E-2</c:v>
                </c:pt>
                <c:pt idx="1">
                  <c:v>0.18867924528301888</c:v>
                </c:pt>
                <c:pt idx="2">
                  <c:v>0.15094339622641509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5E-8CCB-84776CE5169E}"/>
            </c:ext>
          </c:extLst>
        </c:ser>
        <c:ser>
          <c:idx val="2"/>
          <c:order val="1"/>
          <c:tx>
            <c:strRef>
              <c:f>'Q247'!$C$8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'Q247'!$C$9:$C$13</c:f>
              <c:numCache>
                <c:formatCode>0%</c:formatCode>
                <c:ptCount val="5"/>
                <c:pt idx="0">
                  <c:v>7.5471698113207544E-2</c:v>
                </c:pt>
                <c:pt idx="1">
                  <c:v>0.37735849056603776</c:v>
                </c:pt>
                <c:pt idx="2">
                  <c:v>9.4339622641509441E-2</c:v>
                </c:pt>
                <c:pt idx="3">
                  <c:v>0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5E-8CCB-84776CE5169E}"/>
            </c:ext>
          </c:extLst>
        </c:ser>
        <c:ser>
          <c:idx val="0"/>
          <c:order val="2"/>
          <c:tx>
            <c:strRef>
              <c:f>'Q247'!$D$8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'Q247'!$D$9:$D$13</c:f>
              <c:numCache>
                <c:formatCode>0%</c:formatCode>
                <c:ptCount val="5"/>
                <c:pt idx="0">
                  <c:v>0.169811320754717</c:v>
                </c:pt>
                <c:pt idx="1">
                  <c:v>0.5660377358490567</c:v>
                </c:pt>
                <c:pt idx="2">
                  <c:v>0.24528301886792453</c:v>
                </c:pt>
                <c:pt idx="3">
                  <c:v>0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5E-8CCB-84776CE516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'Q248'!$B$9:$B$13</c:f>
              <c:numCache>
                <c:formatCode>0%</c:formatCode>
                <c:ptCount val="5"/>
                <c:pt idx="0">
                  <c:v>3.6363636363636362E-2</c:v>
                </c:pt>
                <c:pt idx="1">
                  <c:v>0.23636363636363636</c:v>
                </c:pt>
                <c:pt idx="2">
                  <c:v>0.16363636363636364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B08-AC2B-240282CFAB05}"/>
            </c:ext>
          </c:extLst>
        </c:ser>
        <c:ser>
          <c:idx val="2"/>
          <c:order val="1"/>
          <c:tx>
            <c:strRef>
              <c:f>'Q248'!$C$8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'Q248'!$C$9:$C$13</c:f>
              <c:numCache>
                <c:formatCode>0%</c:formatCode>
                <c:ptCount val="5"/>
                <c:pt idx="0">
                  <c:v>0.10909090909090909</c:v>
                </c:pt>
                <c:pt idx="1">
                  <c:v>0.32727272727272727</c:v>
                </c:pt>
                <c:pt idx="2">
                  <c:v>9.0909090909090912E-2</c:v>
                </c:pt>
                <c:pt idx="3">
                  <c:v>0</c:v>
                </c:pt>
                <c:pt idx="4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B08-AC2B-240282CFAB05}"/>
            </c:ext>
          </c:extLst>
        </c:ser>
        <c:ser>
          <c:idx val="0"/>
          <c:order val="2"/>
          <c:tx>
            <c:strRef>
              <c:f>'Q248'!$D$8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'Q248'!$D$9:$D$13</c:f>
              <c:numCache>
                <c:formatCode>0%</c:formatCode>
                <c:ptCount val="5"/>
                <c:pt idx="0">
                  <c:v>0.14545454545454545</c:v>
                </c:pt>
                <c:pt idx="1">
                  <c:v>0.5636363636363636</c:v>
                </c:pt>
                <c:pt idx="2">
                  <c:v>0.25454545454545452</c:v>
                </c:pt>
                <c:pt idx="3">
                  <c:v>0</c:v>
                </c:pt>
                <c:pt idx="4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B08-AC2B-240282CFAB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'Q249'!$B$9:$B$13</c:f>
              <c:numCache>
                <c:formatCode>0%</c:formatCode>
                <c:ptCount val="5"/>
                <c:pt idx="0">
                  <c:v>9.2592592592592587E-2</c:v>
                </c:pt>
                <c:pt idx="1">
                  <c:v>0.24074074074074073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5D8-8872-DDB0CBB2B736}"/>
            </c:ext>
          </c:extLst>
        </c:ser>
        <c:ser>
          <c:idx val="2"/>
          <c:order val="1"/>
          <c:tx>
            <c:strRef>
              <c:f>'Q249'!$C$8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'Q249'!$C$9:$C$13</c:f>
              <c:numCache>
                <c:formatCode>0%</c:formatCode>
                <c:ptCount val="5"/>
                <c:pt idx="0">
                  <c:v>9.2592592592592587E-2</c:v>
                </c:pt>
                <c:pt idx="1">
                  <c:v>0.35185185185185186</c:v>
                </c:pt>
                <c:pt idx="2">
                  <c:v>9.2592592592592587E-2</c:v>
                </c:pt>
                <c:pt idx="3">
                  <c:v>0</c:v>
                </c:pt>
                <c:pt idx="4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D-45D8-8872-DDB0CBB2B736}"/>
            </c:ext>
          </c:extLst>
        </c:ser>
        <c:ser>
          <c:idx val="0"/>
          <c:order val="2"/>
          <c:tx>
            <c:strRef>
              <c:f>'Q249'!$D$8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'Q249'!$D$9:$D$13</c:f>
              <c:numCache>
                <c:formatCode>0%</c:formatCode>
                <c:ptCount val="5"/>
                <c:pt idx="0">
                  <c:v>0.18518518518518517</c:v>
                </c:pt>
                <c:pt idx="1">
                  <c:v>0.59259259259259256</c:v>
                </c:pt>
                <c:pt idx="2">
                  <c:v>0.20370370370370369</c:v>
                </c:pt>
                <c:pt idx="3">
                  <c:v>0</c:v>
                </c:pt>
                <c:pt idx="4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D-45D8-8872-DDB0CBB2B7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'Q250'!$B$9:$B$13</c:f>
              <c:numCache>
                <c:formatCode>0%</c:formatCode>
                <c:ptCount val="5"/>
                <c:pt idx="0">
                  <c:v>5.5555555555555552E-2</c:v>
                </c:pt>
                <c:pt idx="1">
                  <c:v>0.29629629629629628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5-4101-B91C-0B5A88DD63DA}"/>
            </c:ext>
          </c:extLst>
        </c:ser>
        <c:ser>
          <c:idx val="2"/>
          <c:order val="1"/>
          <c:tx>
            <c:strRef>
              <c:f>'Q250'!$C$8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'Q250'!$C$9:$C$13</c:f>
              <c:numCache>
                <c:formatCode>0%</c:formatCode>
                <c:ptCount val="5"/>
                <c:pt idx="0">
                  <c:v>7.407407407407407E-2</c:v>
                </c:pt>
                <c:pt idx="1">
                  <c:v>0.42592592592592593</c:v>
                </c:pt>
                <c:pt idx="2">
                  <c:v>1.8518518518518517E-2</c:v>
                </c:pt>
                <c:pt idx="3">
                  <c:v>0</c:v>
                </c:pt>
                <c:pt idx="4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5-4101-B91C-0B5A88DD63DA}"/>
            </c:ext>
          </c:extLst>
        </c:ser>
        <c:ser>
          <c:idx val="0"/>
          <c:order val="2"/>
          <c:tx>
            <c:strRef>
              <c:f>'Q250'!$D$8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'Q250'!$D$9:$D$13</c:f>
              <c:numCache>
                <c:formatCode>0%</c:formatCode>
                <c:ptCount val="5"/>
                <c:pt idx="0">
                  <c:v>0.12962962962962962</c:v>
                </c:pt>
                <c:pt idx="1">
                  <c:v>0.72222222222222221</c:v>
                </c:pt>
                <c:pt idx="2">
                  <c:v>0.12962962962962962</c:v>
                </c:pt>
                <c:pt idx="3">
                  <c:v>0</c:v>
                </c:pt>
                <c:pt idx="4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5-4101-B91C-0B5A88DD6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'Q251'!$B$9:$B$13</c:f>
              <c:numCache>
                <c:formatCode>0%</c:formatCode>
                <c:ptCount val="5"/>
                <c:pt idx="0">
                  <c:v>5.7692307692307696E-2</c:v>
                </c:pt>
                <c:pt idx="1">
                  <c:v>0.28846153846153844</c:v>
                </c:pt>
                <c:pt idx="2">
                  <c:v>0.11538461538461539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328-BA03-ABF4E5834E4B}"/>
            </c:ext>
          </c:extLst>
        </c:ser>
        <c:ser>
          <c:idx val="2"/>
          <c:order val="1"/>
          <c:tx>
            <c:strRef>
              <c:f>'Q251'!$C$8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'Q251'!$C$9:$C$13</c:f>
              <c:numCache>
                <c:formatCode>0%</c:formatCode>
                <c:ptCount val="5"/>
                <c:pt idx="0">
                  <c:v>0.11538461538461539</c:v>
                </c:pt>
                <c:pt idx="1">
                  <c:v>0.34615384615384615</c:v>
                </c:pt>
                <c:pt idx="2">
                  <c:v>3.8461538461538464E-2</c:v>
                </c:pt>
                <c:pt idx="3">
                  <c:v>0</c:v>
                </c:pt>
                <c:pt idx="4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328-BA03-ABF4E5834E4B}"/>
            </c:ext>
          </c:extLst>
        </c:ser>
        <c:ser>
          <c:idx val="0"/>
          <c:order val="2"/>
          <c:tx>
            <c:strRef>
              <c:f>'Q251'!$D$8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'Q251'!$D$9:$D$13</c:f>
              <c:numCache>
                <c:formatCode>0%</c:formatCode>
                <c:ptCount val="5"/>
                <c:pt idx="0">
                  <c:v>0.17307692307692307</c:v>
                </c:pt>
                <c:pt idx="1">
                  <c:v>0.63461538461538458</c:v>
                </c:pt>
                <c:pt idx="2">
                  <c:v>0.15384615384615385</c:v>
                </c:pt>
                <c:pt idx="3">
                  <c:v>0</c:v>
                </c:pt>
                <c:pt idx="4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328-BA03-ABF4E5834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'Q252'!$B$9:$B$13</c:f>
              <c:numCache>
                <c:formatCode>0%</c:formatCode>
                <c:ptCount val="5"/>
                <c:pt idx="0">
                  <c:v>2.1276595744680851E-2</c:v>
                </c:pt>
                <c:pt idx="1">
                  <c:v>0.25531914893617019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1-462E-B825-2A11A1955081}"/>
            </c:ext>
          </c:extLst>
        </c:ser>
        <c:ser>
          <c:idx val="2"/>
          <c:order val="1"/>
          <c:tx>
            <c:strRef>
              <c:f>'Q252'!$C$8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'Q252'!$C$9:$C$13</c:f>
              <c:numCache>
                <c:formatCode>0%</c:formatCode>
                <c:ptCount val="5"/>
                <c:pt idx="0">
                  <c:v>4.2553191489361701E-2</c:v>
                </c:pt>
                <c:pt idx="1">
                  <c:v>0.40425531914893614</c:v>
                </c:pt>
                <c:pt idx="2">
                  <c:v>0.10638297872340426</c:v>
                </c:pt>
                <c:pt idx="3">
                  <c:v>0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1-462E-B825-2A11A1955081}"/>
            </c:ext>
          </c:extLst>
        </c:ser>
        <c:ser>
          <c:idx val="0"/>
          <c:order val="2"/>
          <c:tx>
            <c:strRef>
              <c:f>'Q252'!$D$8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'Q252'!$D$9:$D$13</c:f>
              <c:numCache>
                <c:formatCode>0%</c:formatCode>
                <c:ptCount val="5"/>
                <c:pt idx="0">
                  <c:v>6.3829787234042548E-2</c:v>
                </c:pt>
                <c:pt idx="1">
                  <c:v>0.65957446808510634</c:v>
                </c:pt>
                <c:pt idx="2">
                  <c:v>0.23404255319148937</c:v>
                </c:pt>
                <c:pt idx="3">
                  <c:v>0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1-462E-B825-2A11A1955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'Q253'!$B$9:$B$13</c:f>
              <c:numCache>
                <c:formatCode>0%</c:formatCode>
                <c:ptCount val="5"/>
                <c:pt idx="0">
                  <c:v>5.6603773584905662E-2</c:v>
                </c:pt>
                <c:pt idx="1">
                  <c:v>0.28301886792452829</c:v>
                </c:pt>
                <c:pt idx="2">
                  <c:v>9.4339622641509441E-2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6C3-AE56-0FD242984C7D}"/>
            </c:ext>
          </c:extLst>
        </c:ser>
        <c:ser>
          <c:idx val="1"/>
          <c:order val="1"/>
          <c:tx>
            <c:strRef>
              <c:f>'Q253'!$C$8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'Q253'!$C$9:$C$13</c:f>
              <c:numCache>
                <c:formatCode>0%</c:formatCode>
                <c:ptCount val="5"/>
                <c:pt idx="0">
                  <c:v>5.6603773584905662E-2</c:v>
                </c:pt>
                <c:pt idx="1">
                  <c:v>0.32075471698113206</c:v>
                </c:pt>
                <c:pt idx="2">
                  <c:v>0.13207547169811321</c:v>
                </c:pt>
                <c:pt idx="3">
                  <c:v>0</c:v>
                </c:pt>
                <c:pt idx="4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1-46C3-AE56-0FD242984C7D}"/>
            </c:ext>
          </c:extLst>
        </c:ser>
        <c:ser>
          <c:idx val="2"/>
          <c:order val="2"/>
          <c:tx>
            <c:strRef>
              <c:f>'Q253'!$D$8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'Q253'!$D$9:$D$13</c:f>
              <c:numCache>
                <c:formatCode>0%</c:formatCode>
                <c:ptCount val="5"/>
                <c:pt idx="0">
                  <c:v>0.11320754716981132</c:v>
                </c:pt>
                <c:pt idx="1">
                  <c:v>0.60377358490566035</c:v>
                </c:pt>
                <c:pt idx="2">
                  <c:v>0.22641509433962265</c:v>
                </c:pt>
                <c:pt idx="3">
                  <c:v>0</c:v>
                </c:pt>
                <c:pt idx="4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1-46C3-AE56-0FD242984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74784"/>
        <c:axId val="794988512"/>
      </c:barChart>
      <c:catAx>
        <c:axId val="7949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88512"/>
        <c:crosses val="autoZero"/>
        <c:auto val="1"/>
        <c:lblAlgn val="ctr"/>
        <c:lblOffset val="100"/>
        <c:noMultiLvlLbl val="0"/>
      </c:catAx>
      <c:valAx>
        <c:axId val="794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'Q254'!$B$9:$B$13</c:f>
              <c:numCache>
                <c:formatCode>0%</c:formatCode>
                <c:ptCount val="5"/>
                <c:pt idx="0">
                  <c:v>5.5555555555555552E-2</c:v>
                </c:pt>
                <c:pt idx="1">
                  <c:v>0.25925925925925924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EAC-9E32-8AD1B3829C45}"/>
            </c:ext>
          </c:extLst>
        </c:ser>
        <c:ser>
          <c:idx val="2"/>
          <c:order val="1"/>
          <c:tx>
            <c:strRef>
              <c:f>'Q254'!$C$8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'Q254'!$C$9:$C$13</c:f>
              <c:numCache>
                <c:formatCode>0%</c:formatCode>
                <c:ptCount val="5"/>
                <c:pt idx="0">
                  <c:v>3.7037037037037035E-2</c:v>
                </c:pt>
                <c:pt idx="1">
                  <c:v>0.37037037037037035</c:v>
                </c:pt>
                <c:pt idx="2">
                  <c:v>0.1111111111111111</c:v>
                </c:pt>
                <c:pt idx="3">
                  <c:v>0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EAC-9E32-8AD1B3829C45}"/>
            </c:ext>
          </c:extLst>
        </c:ser>
        <c:ser>
          <c:idx val="0"/>
          <c:order val="2"/>
          <c:tx>
            <c:strRef>
              <c:f>'Q254'!$D$8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'Q254'!$D$9:$D$13</c:f>
              <c:numCache>
                <c:formatCode>0%</c:formatCode>
                <c:ptCount val="5"/>
                <c:pt idx="0">
                  <c:v>9.2592592592592587E-2</c:v>
                </c:pt>
                <c:pt idx="1">
                  <c:v>0.62962962962962954</c:v>
                </c:pt>
                <c:pt idx="2">
                  <c:v>0.22222222222222221</c:v>
                </c:pt>
                <c:pt idx="3">
                  <c:v>0</c:v>
                </c:pt>
                <c:pt idx="4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4-4EAC-9E32-8AD1B3829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'Q195'!$B$10:$B$11</c:f>
              <c:numCache>
                <c:formatCode>0%</c:formatCode>
                <c:ptCount val="2"/>
                <c:pt idx="0">
                  <c:v>0.2857142857142857</c:v>
                </c:pt>
                <c:pt idx="1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490-9DF0-E6ADE119A759}"/>
            </c:ext>
          </c:extLst>
        </c:ser>
        <c:ser>
          <c:idx val="1"/>
          <c:order val="1"/>
          <c:tx>
            <c:strRef>
              <c:f>'Q195'!$C$9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'Q195'!$C$10:$C$11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0.48214285714285715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490-9DF0-E6ADE119A759}"/>
            </c:ext>
          </c:extLst>
        </c:ser>
        <c:ser>
          <c:idx val="2"/>
          <c:order val="2"/>
          <c:tx>
            <c:strRef>
              <c:f>'Q195'!$D$9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'Q195'!$D$10:$D$11</c:f>
              <c:numCache>
                <c:formatCode>0%</c:formatCode>
                <c:ptCount val="2"/>
                <c:pt idx="0">
                  <c:v>0.3571428571428571</c:v>
                </c:pt>
                <c:pt idx="1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1-4490-9DF0-E6ADE119A7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'Q255'!$B$9:$B$13</c:f>
              <c:numCache>
                <c:formatCode>0%</c:formatCode>
                <c:ptCount val="5"/>
                <c:pt idx="0">
                  <c:v>6.25E-2</c:v>
                </c:pt>
                <c:pt idx="1">
                  <c:v>0.22916666666666666</c:v>
                </c:pt>
                <c:pt idx="2">
                  <c:v>0.125</c:v>
                </c:pt>
                <c:pt idx="3">
                  <c:v>0</c:v>
                </c:pt>
                <c:pt idx="4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36D-9F2F-036E3F2B64DC}"/>
            </c:ext>
          </c:extLst>
        </c:ser>
        <c:ser>
          <c:idx val="2"/>
          <c:order val="1"/>
          <c:tx>
            <c:strRef>
              <c:f>'Q255'!$C$8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'Q255'!$C$9:$C$13</c:f>
              <c:numCache>
                <c:formatCode>0%</c:formatCode>
                <c:ptCount val="5"/>
                <c:pt idx="0">
                  <c:v>8.3333333333333329E-2</c:v>
                </c:pt>
                <c:pt idx="1">
                  <c:v>0.3125</c:v>
                </c:pt>
                <c:pt idx="2">
                  <c:v>0.10416666666666667</c:v>
                </c:pt>
                <c:pt idx="3">
                  <c:v>0</c:v>
                </c:pt>
                <c:pt idx="4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0-436D-9F2F-036E3F2B64DC}"/>
            </c:ext>
          </c:extLst>
        </c:ser>
        <c:ser>
          <c:idx val="0"/>
          <c:order val="2"/>
          <c:tx>
            <c:strRef>
              <c:f>'Q255'!$D$8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'Q255'!$D$9:$D$13</c:f>
              <c:numCache>
                <c:formatCode>0%</c:formatCode>
                <c:ptCount val="5"/>
                <c:pt idx="0">
                  <c:v>0.14583333333333331</c:v>
                </c:pt>
                <c:pt idx="1">
                  <c:v>0.54166666666666663</c:v>
                </c:pt>
                <c:pt idx="2">
                  <c:v>0.22916666666666669</c:v>
                </c:pt>
                <c:pt idx="3">
                  <c:v>0</c:v>
                </c:pt>
                <c:pt idx="4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0-436D-9F2F-036E3F2B6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'Q256'!$B$10:$B$11</c:f>
              <c:numCache>
                <c:formatCode>0%</c:formatCode>
                <c:ptCount val="2"/>
                <c:pt idx="0">
                  <c:v>0.17857142857142858</c:v>
                </c:pt>
                <c:pt idx="1">
                  <c:v>0.26785714285714285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4B3-9CD6-C1BC01B97348}"/>
            </c:ext>
          </c:extLst>
        </c:ser>
        <c:ser>
          <c:idx val="2"/>
          <c:order val="1"/>
          <c:tx>
            <c:strRef>
              <c:f>'Q256'!$C$9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'Q256'!$C$10:$C$11</c:f>
              <c:numCache>
                <c:formatCode>0%</c:formatCode>
                <c:ptCount val="2"/>
                <c:pt idx="0">
                  <c:v>0.32142857142857145</c:v>
                </c:pt>
                <c:pt idx="1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F-44B3-9CD6-C1BC01B97348}"/>
            </c:ext>
          </c:extLst>
        </c:ser>
        <c:ser>
          <c:idx val="0"/>
          <c:order val="2"/>
          <c:tx>
            <c:strRef>
              <c:f>'Q256'!$D$9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'Q256'!$D$10:$D$11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F-44B3-9CD6-C1BC01B97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0.10714285714285714</c:v>
                </c:pt>
                <c:pt idx="2">
                  <c:v>0.14285714285714285</c:v>
                </c:pt>
                <c:pt idx="3">
                  <c:v>3.5714285714285712E-2</c:v>
                </c:pt>
                <c:pt idx="4">
                  <c:v>3.5714285714285712E-2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1-472A-BEE4-45A1CF5C75CF}"/>
            </c:ext>
          </c:extLst>
        </c:ser>
        <c:ser>
          <c:idx val="2"/>
          <c:order val="1"/>
          <c:tx>
            <c:strRef>
              <c:f>'Q257'!$C$8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3.5714285714285712E-2</c:v>
                </c:pt>
                <c:pt idx="4">
                  <c:v>0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1-472A-BEE4-45A1CF5C75CF}"/>
            </c:ext>
          </c:extLst>
        </c:ser>
        <c:ser>
          <c:idx val="0"/>
          <c:order val="2"/>
          <c:tx>
            <c:strRef>
              <c:f>'Q257'!$D$8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'Q257'!$D$9:$D$14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0.35714285714285715</c:v>
                </c:pt>
                <c:pt idx="2">
                  <c:v>0.39285714285714285</c:v>
                </c:pt>
                <c:pt idx="3">
                  <c:v>7.1428571428571425E-2</c:v>
                </c:pt>
                <c:pt idx="4">
                  <c:v>3.5714285714285712E-2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1-472A-BEE4-45A1CF5C7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D23-B0D5-7840E383FAEA}"/>
            </c:ext>
          </c:extLst>
        </c:ser>
        <c:ser>
          <c:idx val="2"/>
          <c:order val="1"/>
          <c:tx>
            <c:strRef>
              <c:f>'Q258'!$C$8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'Q258'!$C$9:$C$14</c:f>
              <c:numCache>
                <c:formatCode>0%</c:formatCode>
                <c:ptCount val="6"/>
                <c:pt idx="0">
                  <c:v>0</c:v>
                </c:pt>
                <c:pt idx="1">
                  <c:v>0.17857142857142858</c:v>
                </c:pt>
                <c:pt idx="2">
                  <c:v>0.32142857142857145</c:v>
                </c:pt>
                <c:pt idx="3">
                  <c:v>3.5714285714285712E-2</c:v>
                </c:pt>
                <c:pt idx="4">
                  <c:v>0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5-4D23-B0D5-7840E383FAEA}"/>
            </c:ext>
          </c:extLst>
        </c:ser>
        <c:ser>
          <c:idx val="0"/>
          <c:order val="2"/>
          <c:tx>
            <c:strRef>
              <c:f>'Q258'!$D$8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'Q258'!$D$9:$D$14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0.25</c:v>
                </c:pt>
                <c:pt idx="2">
                  <c:v>0.4285714285714286</c:v>
                </c:pt>
                <c:pt idx="3">
                  <c:v>0.10714285714285714</c:v>
                </c:pt>
                <c:pt idx="4">
                  <c:v>7.1428571428571425E-2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5-4D23-B0D5-7840E383F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0.10714285714285714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BEA-B580-71F042BA576B}"/>
            </c:ext>
          </c:extLst>
        </c:ser>
        <c:ser>
          <c:idx val="2"/>
          <c:order val="1"/>
          <c:tx>
            <c:strRef>
              <c:f>'Q259'!$C$8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'Q259'!$C$9:$C$14</c:f>
              <c:numCache>
                <c:formatCode>0%</c:formatCode>
                <c:ptCount val="6"/>
                <c:pt idx="0">
                  <c:v>0</c:v>
                </c:pt>
                <c:pt idx="1">
                  <c:v>0.17857142857142858</c:v>
                </c:pt>
                <c:pt idx="2">
                  <c:v>0.2857142857142857</c:v>
                </c:pt>
                <c:pt idx="3">
                  <c:v>0.10714285714285714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2-4BEA-B580-71F042BA576B}"/>
            </c:ext>
          </c:extLst>
        </c:ser>
        <c:ser>
          <c:idx val="0"/>
          <c:order val="2"/>
          <c:tx>
            <c:strRef>
              <c:f>'Q259'!$D$8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'Q259'!$D$9:$D$14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0.2857142857142857</c:v>
                </c:pt>
                <c:pt idx="2">
                  <c:v>0.3571428571428571</c:v>
                </c:pt>
                <c:pt idx="3">
                  <c:v>0.17857142857142855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2-4BEA-B580-71F042BA57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3.5714285714285712E-2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740-B5D0-53B7EA36183F}"/>
            </c:ext>
          </c:extLst>
        </c:ser>
        <c:ser>
          <c:idx val="2"/>
          <c:order val="1"/>
          <c:tx>
            <c:strRef>
              <c:f>'Q260'!$C$8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'Q260'!$C$9:$C$14</c:f>
              <c:numCache>
                <c:formatCode>0%</c:formatCode>
                <c:ptCount val="6"/>
                <c:pt idx="0">
                  <c:v>0</c:v>
                </c:pt>
                <c:pt idx="1">
                  <c:v>7.1428571428571425E-2</c:v>
                </c:pt>
                <c:pt idx="2">
                  <c:v>0.2857142857142857</c:v>
                </c:pt>
                <c:pt idx="3">
                  <c:v>0.10714285714285714</c:v>
                </c:pt>
                <c:pt idx="4">
                  <c:v>7.1428571428571425E-2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740-B5D0-53B7EA36183F}"/>
            </c:ext>
          </c:extLst>
        </c:ser>
        <c:ser>
          <c:idx val="0"/>
          <c:order val="2"/>
          <c:tx>
            <c:strRef>
              <c:f>'Q260'!$D$8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'Q260'!$D$9:$D$14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0.21428571428571427</c:v>
                </c:pt>
                <c:pt idx="2">
                  <c:v>0.3571428571428571</c:v>
                </c:pt>
                <c:pt idx="3">
                  <c:v>0.17857142857142855</c:v>
                </c:pt>
                <c:pt idx="4">
                  <c:v>0.10714285714285714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740-B5D0-53B7EA361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0.17857142857142858</c:v>
                </c:pt>
                <c:pt idx="2">
                  <c:v>0.10714285714285714</c:v>
                </c:pt>
                <c:pt idx="3">
                  <c:v>0</c:v>
                </c:pt>
                <c:pt idx="4">
                  <c:v>3.5714285714285712E-2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396-8D84-B078B895A5FF}"/>
            </c:ext>
          </c:extLst>
        </c:ser>
        <c:ser>
          <c:idx val="2"/>
          <c:order val="1"/>
          <c:tx>
            <c:strRef>
              <c:f>'Q261'!$C$8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'Q261'!$C$9:$C$14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0.17857142857142858</c:v>
                </c:pt>
                <c:pt idx="3">
                  <c:v>7.1428571428571425E-2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396-8D84-B078B895A5FF}"/>
            </c:ext>
          </c:extLst>
        </c:ser>
        <c:ser>
          <c:idx val="0"/>
          <c:order val="2"/>
          <c:tx>
            <c:strRef>
              <c:f>'Q261'!$D$8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'Q261'!$D$9:$D$14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0.3214285714285714</c:v>
                </c:pt>
                <c:pt idx="2">
                  <c:v>0.2857142857142857</c:v>
                </c:pt>
                <c:pt idx="3">
                  <c:v>7.1428571428571425E-2</c:v>
                </c:pt>
                <c:pt idx="4">
                  <c:v>3.5714285714285712E-2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3-4396-8D84-B078B895A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3.5714285714285712E-2</c:v>
                </c:pt>
                <c:pt idx="4">
                  <c:v>3.5714285714285712E-2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FEE-9F37-D44881201C3E}"/>
            </c:ext>
          </c:extLst>
        </c:ser>
        <c:ser>
          <c:idx val="2"/>
          <c:order val="1"/>
          <c:tx>
            <c:strRef>
              <c:f>'Q262'!$C$8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'Q262'!$C$9:$C$14</c:f>
              <c:numCache>
                <c:formatCode>0%</c:formatCode>
                <c:ptCount val="6"/>
                <c:pt idx="0">
                  <c:v>0</c:v>
                </c:pt>
                <c:pt idx="1">
                  <c:v>3.5714285714285712E-2</c:v>
                </c:pt>
                <c:pt idx="2">
                  <c:v>0.25</c:v>
                </c:pt>
                <c:pt idx="3">
                  <c:v>7.1428571428571425E-2</c:v>
                </c:pt>
                <c:pt idx="4">
                  <c:v>0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5-4FEE-9F37-D44881201C3E}"/>
            </c:ext>
          </c:extLst>
        </c:ser>
        <c:ser>
          <c:idx val="0"/>
          <c:order val="2"/>
          <c:tx>
            <c:strRef>
              <c:f>'Q262'!$D$8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'Q262'!$D$9:$D$14</c:f>
              <c:numCache>
                <c:formatCode>0%</c:formatCode>
                <c:ptCount val="6"/>
                <c:pt idx="0">
                  <c:v>0</c:v>
                </c:pt>
                <c:pt idx="1">
                  <c:v>0.17857142857142855</c:v>
                </c:pt>
                <c:pt idx="2">
                  <c:v>0.39285714285714285</c:v>
                </c:pt>
                <c:pt idx="3">
                  <c:v>0.10714285714285714</c:v>
                </c:pt>
                <c:pt idx="4">
                  <c:v>3.5714285714285712E-2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5-4FEE-9F37-D44881201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7.1428571428571425E-2</c:v>
                </c:pt>
                <c:pt idx="2">
                  <c:v>3.5714285714285712E-2</c:v>
                </c:pt>
                <c:pt idx="3">
                  <c:v>3.5714285714285712E-2</c:v>
                </c:pt>
                <c:pt idx="4">
                  <c:v>7.1428571428571425E-2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2BB-9FC3-41A1FA635880}"/>
            </c:ext>
          </c:extLst>
        </c:ser>
        <c:ser>
          <c:idx val="2"/>
          <c:order val="1"/>
          <c:tx>
            <c:strRef>
              <c:f>'Q263'!$C$8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'Q263'!$C$9:$C$14</c:f>
              <c:numCache>
                <c:formatCode>0%</c:formatCode>
                <c:ptCount val="6"/>
                <c:pt idx="0">
                  <c:v>0</c:v>
                </c:pt>
                <c:pt idx="1">
                  <c:v>7.1428571428571425E-2</c:v>
                </c:pt>
                <c:pt idx="2">
                  <c:v>0.21428571428571427</c:v>
                </c:pt>
                <c:pt idx="3">
                  <c:v>3.5714285714285712E-2</c:v>
                </c:pt>
                <c:pt idx="4">
                  <c:v>0</c:v>
                </c:pt>
                <c:pt idx="5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2BB-9FC3-41A1FA635880}"/>
            </c:ext>
          </c:extLst>
        </c:ser>
        <c:ser>
          <c:idx val="0"/>
          <c:order val="2"/>
          <c:tx>
            <c:strRef>
              <c:f>'Q263'!$D$8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'Q263'!$D$9:$D$14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0.14285714285714285</c:v>
                </c:pt>
                <c:pt idx="2">
                  <c:v>0.25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0.4285714285714286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2BB-9FC3-41A1FA635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0.25</c:v>
                </c:pt>
                <c:pt idx="2">
                  <c:v>0.14285714285714285</c:v>
                </c:pt>
                <c:pt idx="3">
                  <c:v>1.7857142857142856E-2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6-4C5C-907F-8995106F9229}"/>
            </c:ext>
          </c:extLst>
        </c:ser>
        <c:ser>
          <c:idx val="2"/>
          <c:order val="1"/>
          <c:tx>
            <c:strRef>
              <c:f>'Q264'!$C$8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'Q264'!$C$9:$C$14</c:f>
              <c:numCache>
                <c:formatCode>0%</c:formatCode>
                <c:ptCount val="6"/>
                <c:pt idx="0">
                  <c:v>0.10714285714285714</c:v>
                </c:pt>
                <c:pt idx="1">
                  <c:v>0.21428571428571427</c:v>
                </c:pt>
                <c:pt idx="2">
                  <c:v>0.10714285714285714</c:v>
                </c:pt>
                <c:pt idx="3">
                  <c:v>7.1428571428571425E-2</c:v>
                </c:pt>
                <c:pt idx="4">
                  <c:v>1.7857142857142856E-2</c:v>
                </c:pt>
                <c:pt idx="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6-4C5C-907F-8995106F9229}"/>
            </c:ext>
          </c:extLst>
        </c:ser>
        <c:ser>
          <c:idx val="0"/>
          <c:order val="2"/>
          <c:tx>
            <c:strRef>
              <c:f>'Q264'!$D$8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0.4642857142857143</c:v>
                </c:pt>
                <c:pt idx="2">
                  <c:v>0.25</c:v>
                </c:pt>
                <c:pt idx="3">
                  <c:v>8.9285714285714274E-2</c:v>
                </c:pt>
                <c:pt idx="4">
                  <c:v>1.7857142857142856E-2</c:v>
                </c:pt>
                <c:pt idx="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6-4C5C-907F-8995106F92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'Q196'!$B$9:$B$14</c:f>
              <c:numCache>
                <c:formatCode>0%</c:formatCode>
                <c:ptCount val="6"/>
                <c:pt idx="0">
                  <c:v>0.05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B-43BE-89B9-1EE8298B3290}"/>
            </c:ext>
          </c:extLst>
        </c:ser>
        <c:ser>
          <c:idx val="2"/>
          <c:order val="1"/>
          <c:tx>
            <c:strRef>
              <c:f>'Q196'!$C$8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'Q196'!$C$9:$C$14</c:f>
              <c:numCache>
                <c:formatCode>0%</c:formatCode>
                <c:ptCount val="6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B-43BE-89B9-1EE8298B3290}"/>
            </c:ext>
          </c:extLst>
        </c:ser>
        <c:ser>
          <c:idx val="0"/>
          <c:order val="2"/>
          <c:tx>
            <c:strRef>
              <c:f>'Q196'!$D$8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'Q196'!$D$9:$D$14</c:f>
              <c:numCache>
                <c:formatCode>0%</c:formatCode>
                <c:ptCount val="6"/>
                <c:pt idx="0">
                  <c:v>0.15000000000000002</c:v>
                </c:pt>
                <c:pt idx="1">
                  <c:v>0.85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B-43BE-89B9-1EE8298B3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'Q265'!$B$9:$B$14</c:f>
              <c:numCache>
                <c:formatCode>0%</c:formatCode>
                <c:ptCount val="6"/>
                <c:pt idx="0">
                  <c:v>1.7857142857142856E-2</c:v>
                </c:pt>
                <c:pt idx="1">
                  <c:v>0.19642857142857142</c:v>
                </c:pt>
                <c:pt idx="2">
                  <c:v>0.17857142857142858</c:v>
                </c:pt>
                <c:pt idx="3">
                  <c:v>5.3571428571428568E-2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C-4082-9C12-E6E152A75629}"/>
            </c:ext>
          </c:extLst>
        </c:ser>
        <c:ser>
          <c:idx val="2"/>
          <c:order val="1"/>
          <c:tx>
            <c:strRef>
              <c:f>'Q265'!$C$8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'Q265'!$C$9:$C$14</c:f>
              <c:numCache>
                <c:formatCode>0%</c:formatCode>
                <c:ptCount val="6"/>
                <c:pt idx="0">
                  <c:v>8.9285714285714288E-2</c:v>
                </c:pt>
                <c:pt idx="1">
                  <c:v>0.26785714285714285</c:v>
                </c:pt>
                <c:pt idx="2">
                  <c:v>0.10714285714285714</c:v>
                </c:pt>
                <c:pt idx="3">
                  <c:v>5.3571428571428568E-2</c:v>
                </c:pt>
                <c:pt idx="4">
                  <c:v>1.7857142857142856E-2</c:v>
                </c:pt>
                <c:pt idx="5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C-4082-9C12-E6E152A75629}"/>
            </c:ext>
          </c:extLst>
        </c:ser>
        <c:ser>
          <c:idx val="0"/>
          <c:order val="2"/>
          <c:tx>
            <c:strRef>
              <c:f>'Q265'!$D$8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'Q265'!$D$9:$D$14</c:f>
              <c:numCache>
                <c:formatCode>0%</c:formatCode>
                <c:ptCount val="6"/>
                <c:pt idx="0">
                  <c:v>0.10714285714285715</c:v>
                </c:pt>
                <c:pt idx="1">
                  <c:v>0.4642857142857143</c:v>
                </c:pt>
                <c:pt idx="2">
                  <c:v>0.2857142857142857</c:v>
                </c:pt>
                <c:pt idx="3">
                  <c:v>0.10714285714285714</c:v>
                </c:pt>
                <c:pt idx="4">
                  <c:v>1.7857142857142856E-2</c:v>
                </c:pt>
                <c:pt idx="5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C-4082-9C12-E6E152A756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'Q266'!$B$9:$B$14</c:f>
              <c:numCache>
                <c:formatCode>0%</c:formatCode>
                <c:ptCount val="6"/>
                <c:pt idx="0">
                  <c:v>0</c:v>
                </c:pt>
                <c:pt idx="1">
                  <c:v>0.10714285714285714</c:v>
                </c:pt>
                <c:pt idx="2">
                  <c:v>0.19642857142857142</c:v>
                </c:pt>
                <c:pt idx="3">
                  <c:v>1.7857142857142856E-2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B-4BE8-96CA-2182613B63BA}"/>
            </c:ext>
          </c:extLst>
        </c:ser>
        <c:ser>
          <c:idx val="2"/>
          <c:order val="1"/>
          <c:tx>
            <c:strRef>
              <c:f>'Q266'!$C$8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0.19642857142857142</c:v>
                </c:pt>
                <c:pt idx="2">
                  <c:v>0.125</c:v>
                </c:pt>
                <c:pt idx="3">
                  <c:v>3.5714285714285712E-2</c:v>
                </c:pt>
                <c:pt idx="4">
                  <c:v>3.5714285714285712E-2</c:v>
                </c:pt>
                <c:pt idx="5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B-4BE8-96CA-2182613B63BA}"/>
            </c:ext>
          </c:extLst>
        </c:ser>
        <c:ser>
          <c:idx val="0"/>
          <c:order val="2"/>
          <c:tx>
            <c:strRef>
              <c:f>'Q266'!$D$8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0.30357142857142855</c:v>
                </c:pt>
                <c:pt idx="2">
                  <c:v>0.3214285714285714</c:v>
                </c:pt>
                <c:pt idx="3">
                  <c:v>5.3571428571428568E-2</c:v>
                </c:pt>
                <c:pt idx="4">
                  <c:v>3.5714285714285712E-2</c:v>
                </c:pt>
                <c:pt idx="5">
                  <c:v>0.2142857142857143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B-4BE8-96CA-2182613B6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'Q267'!$B$9:$B$14</c:f>
              <c:numCache>
                <c:formatCode>0%</c:formatCode>
                <c:ptCount val="6"/>
                <c:pt idx="0">
                  <c:v>0</c:v>
                </c:pt>
                <c:pt idx="1">
                  <c:v>0.16071428571428573</c:v>
                </c:pt>
                <c:pt idx="2">
                  <c:v>0.125</c:v>
                </c:pt>
                <c:pt idx="3">
                  <c:v>1.7857142857142856E-2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227-968E-7F96B8BD6970}"/>
            </c:ext>
          </c:extLst>
        </c:ser>
        <c:ser>
          <c:idx val="2"/>
          <c:order val="1"/>
          <c:tx>
            <c:strRef>
              <c:f>'Q267'!$C$8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'Q267'!$C$9:$C$14</c:f>
              <c:numCache>
                <c:formatCode>0%</c:formatCode>
                <c:ptCount val="6"/>
                <c:pt idx="0">
                  <c:v>8.9285714285714288E-2</c:v>
                </c:pt>
                <c:pt idx="1">
                  <c:v>0.14285714285714285</c:v>
                </c:pt>
                <c:pt idx="2">
                  <c:v>0.125</c:v>
                </c:pt>
                <c:pt idx="3">
                  <c:v>3.5714285714285712E-2</c:v>
                </c:pt>
                <c:pt idx="4">
                  <c:v>1.7857142857142856E-2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8-4227-968E-7F96B8BD6970}"/>
            </c:ext>
          </c:extLst>
        </c:ser>
        <c:ser>
          <c:idx val="0"/>
          <c:order val="2"/>
          <c:tx>
            <c:strRef>
              <c:f>'Q267'!$D$8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'Q267'!$D$9:$D$14</c:f>
              <c:numCache>
                <c:formatCode>0%</c:formatCode>
                <c:ptCount val="6"/>
                <c:pt idx="0">
                  <c:v>8.9285714285714288E-2</c:v>
                </c:pt>
                <c:pt idx="1">
                  <c:v>0.3035714285714286</c:v>
                </c:pt>
                <c:pt idx="2">
                  <c:v>0.25</c:v>
                </c:pt>
                <c:pt idx="3">
                  <c:v>5.3571428571428568E-2</c:v>
                </c:pt>
                <c:pt idx="4">
                  <c:v>1.7857142857142856E-2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8-4227-968E-7F96B8BD6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0.17857142857142858</c:v>
                </c:pt>
                <c:pt idx="2">
                  <c:v>8.9285714285714288E-2</c:v>
                </c:pt>
                <c:pt idx="3">
                  <c:v>5.3571428571428568E-2</c:v>
                </c:pt>
                <c:pt idx="4">
                  <c:v>3.5714285714285712E-2</c:v>
                </c:pt>
                <c:pt idx="5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546-BF1F-7607034CB177}"/>
            </c:ext>
          </c:extLst>
        </c:ser>
        <c:ser>
          <c:idx val="2"/>
          <c:order val="1"/>
          <c:tx>
            <c:strRef>
              <c:f>'Q268'!$C$8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0.14285714285714285</c:v>
                </c:pt>
                <c:pt idx="2">
                  <c:v>0.10714285714285714</c:v>
                </c:pt>
                <c:pt idx="3">
                  <c:v>0.10714285714285714</c:v>
                </c:pt>
                <c:pt idx="4">
                  <c:v>5.3571428571428568E-2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546-BF1F-7607034CB177}"/>
            </c:ext>
          </c:extLst>
        </c:ser>
        <c:ser>
          <c:idx val="0"/>
          <c:order val="2"/>
          <c:tx>
            <c:strRef>
              <c:f>'Q268'!$D$8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'Q268'!$D$9:$D$14</c:f>
              <c:numCache>
                <c:formatCode>0%</c:formatCode>
                <c:ptCount val="6"/>
                <c:pt idx="0">
                  <c:v>0.10714285714285714</c:v>
                </c:pt>
                <c:pt idx="1">
                  <c:v>0.3214285714285714</c:v>
                </c:pt>
                <c:pt idx="2">
                  <c:v>0.19642857142857142</c:v>
                </c:pt>
                <c:pt idx="3">
                  <c:v>0.1607142857142857</c:v>
                </c:pt>
                <c:pt idx="4">
                  <c:v>8.9285714285714274E-2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9-4546-BF1F-7607034CB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0.10714285714285714</c:v>
                </c:pt>
                <c:pt idx="2">
                  <c:v>0.125</c:v>
                </c:pt>
                <c:pt idx="3">
                  <c:v>3.5714285714285712E-2</c:v>
                </c:pt>
                <c:pt idx="4">
                  <c:v>5.3571428571428568E-2</c:v>
                </c:pt>
                <c:pt idx="5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3-429D-BAF3-4A8662DCF0F7}"/>
            </c:ext>
          </c:extLst>
        </c:ser>
        <c:ser>
          <c:idx val="2"/>
          <c:order val="1"/>
          <c:tx>
            <c:strRef>
              <c:f>'Q269'!$C$8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0.10714285714285714</c:v>
                </c:pt>
                <c:pt idx="2">
                  <c:v>0.14285714285714285</c:v>
                </c:pt>
                <c:pt idx="3">
                  <c:v>8.9285714285714288E-2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9D-BAF3-4A8662DCF0F7}"/>
            </c:ext>
          </c:extLst>
        </c:ser>
        <c:ser>
          <c:idx val="0"/>
          <c:order val="2"/>
          <c:tx>
            <c:strRef>
              <c:f>'Q269'!$D$8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'Q269'!$D$9:$D$14</c:f>
              <c:numCache>
                <c:formatCode>0%</c:formatCode>
                <c:ptCount val="6"/>
                <c:pt idx="0">
                  <c:v>0.10714285714285714</c:v>
                </c:pt>
                <c:pt idx="1">
                  <c:v>0.21428571428571427</c:v>
                </c:pt>
                <c:pt idx="2">
                  <c:v>0.26785714285714285</c:v>
                </c:pt>
                <c:pt idx="3">
                  <c:v>0.125</c:v>
                </c:pt>
                <c:pt idx="4">
                  <c:v>0.125</c:v>
                </c:pt>
                <c:pt idx="5">
                  <c:v>0.1607142857142857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3-429D-BAF3-4A8662DC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1.7857142857142856E-2</c:v>
                </c:pt>
                <c:pt idx="2">
                  <c:v>0.10714285714285714</c:v>
                </c:pt>
                <c:pt idx="3">
                  <c:v>7.1428571428571425E-2</c:v>
                </c:pt>
                <c:pt idx="4">
                  <c:v>5.3571428571428568E-2</c:v>
                </c:pt>
                <c:pt idx="5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5BE-8C94-71490D92B675}"/>
            </c:ext>
          </c:extLst>
        </c:ser>
        <c:ser>
          <c:idx val="2"/>
          <c:order val="1"/>
          <c:tx>
            <c:strRef>
              <c:f>'Q270'!$C$8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'Q270'!$C$9:$C$14</c:f>
              <c:numCache>
                <c:formatCode>0%</c:formatCode>
                <c:ptCount val="6"/>
                <c:pt idx="0">
                  <c:v>5.3571428571428568E-2</c:v>
                </c:pt>
                <c:pt idx="1">
                  <c:v>0.125</c:v>
                </c:pt>
                <c:pt idx="2">
                  <c:v>0.125</c:v>
                </c:pt>
                <c:pt idx="3">
                  <c:v>7.1428571428571425E-2</c:v>
                </c:pt>
                <c:pt idx="4">
                  <c:v>5.3571428571428568E-2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5BE-8C94-71490D92B675}"/>
            </c:ext>
          </c:extLst>
        </c:ser>
        <c:ser>
          <c:idx val="0"/>
          <c:order val="2"/>
          <c:tx>
            <c:strRef>
              <c:f>'Q270'!$D$8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'Q270'!$D$9:$D$14</c:f>
              <c:numCache>
                <c:formatCode>0%</c:formatCode>
                <c:ptCount val="6"/>
                <c:pt idx="0">
                  <c:v>8.9285714285714274E-2</c:v>
                </c:pt>
                <c:pt idx="1">
                  <c:v>0.14285714285714285</c:v>
                </c:pt>
                <c:pt idx="2">
                  <c:v>0.23214285714285715</c:v>
                </c:pt>
                <c:pt idx="3">
                  <c:v>0.14285714285714285</c:v>
                </c:pt>
                <c:pt idx="4">
                  <c:v>0.10714285714285714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3-45BE-8C94-71490D92B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</c:v>
                </c:pt>
                <c:pt idx="4">
                  <c:v>3.5714285714285712E-2</c:v>
                </c:pt>
                <c:pt idx="5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30E-A38C-5575A4D0C50C}"/>
            </c:ext>
          </c:extLst>
        </c:ser>
        <c:ser>
          <c:idx val="2"/>
          <c:order val="1"/>
          <c:tx>
            <c:strRef>
              <c:f>'Q271'!$C$8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0.125</c:v>
                </c:pt>
                <c:pt idx="2">
                  <c:v>0.125</c:v>
                </c:pt>
                <c:pt idx="3">
                  <c:v>5.3571428571428568E-2</c:v>
                </c:pt>
                <c:pt idx="4">
                  <c:v>1.7857142857142856E-2</c:v>
                </c:pt>
                <c:pt idx="5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30E-A38C-5575A4D0C50C}"/>
            </c:ext>
          </c:extLst>
        </c:ser>
        <c:ser>
          <c:idx val="0"/>
          <c:order val="2"/>
          <c:tx>
            <c:strRef>
              <c:f>'Q271'!$D$8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'Q271'!$D$9:$D$14</c:f>
              <c:numCache>
                <c:formatCode>0%</c:formatCode>
                <c:ptCount val="6"/>
                <c:pt idx="0">
                  <c:v>0.10714285714285714</c:v>
                </c:pt>
                <c:pt idx="1">
                  <c:v>0.19642857142857142</c:v>
                </c:pt>
                <c:pt idx="2">
                  <c:v>0.26785714285714285</c:v>
                </c:pt>
                <c:pt idx="3">
                  <c:v>5.3571428571428568E-2</c:v>
                </c:pt>
                <c:pt idx="4">
                  <c:v>5.3571428571428568E-2</c:v>
                </c:pt>
                <c:pt idx="5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F-430E-A38C-5575A4D0C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'Q272'!$B$9:$B$14</c:f>
              <c:numCache>
                <c:formatCode>0%</c:formatCode>
                <c:ptCount val="6"/>
                <c:pt idx="0">
                  <c:v>0</c:v>
                </c:pt>
                <c:pt idx="1">
                  <c:v>0.17857142857142858</c:v>
                </c:pt>
                <c:pt idx="2">
                  <c:v>0.14285714285714285</c:v>
                </c:pt>
                <c:pt idx="3">
                  <c:v>0</c:v>
                </c:pt>
                <c:pt idx="4">
                  <c:v>1.7857142857142856E-2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C-4384-8308-3F2B344BF259}"/>
            </c:ext>
          </c:extLst>
        </c:ser>
        <c:ser>
          <c:idx val="2"/>
          <c:order val="1"/>
          <c:tx>
            <c:strRef>
              <c:f>'Q272'!$C$8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'Q272'!$C$9:$C$14</c:f>
              <c:numCache>
                <c:formatCode>0%</c:formatCode>
                <c:ptCount val="6"/>
                <c:pt idx="0">
                  <c:v>5.3571428571428568E-2</c:v>
                </c:pt>
                <c:pt idx="1">
                  <c:v>0.17857142857142858</c:v>
                </c:pt>
                <c:pt idx="2">
                  <c:v>0.125</c:v>
                </c:pt>
                <c:pt idx="3">
                  <c:v>0</c:v>
                </c:pt>
                <c:pt idx="4">
                  <c:v>5.3571428571428568E-2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C-4384-8308-3F2B344BF259}"/>
            </c:ext>
          </c:extLst>
        </c:ser>
        <c:ser>
          <c:idx val="0"/>
          <c:order val="2"/>
          <c:tx>
            <c:strRef>
              <c:f>'Q272'!$D$8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'Q272'!$D$9:$D$14</c:f>
              <c:numCache>
                <c:formatCode>0%</c:formatCode>
                <c:ptCount val="6"/>
                <c:pt idx="0">
                  <c:v>5.3571428571428568E-2</c:v>
                </c:pt>
                <c:pt idx="1">
                  <c:v>0.35714285714285715</c:v>
                </c:pt>
                <c:pt idx="2">
                  <c:v>0.26785714285714285</c:v>
                </c:pt>
                <c:pt idx="3">
                  <c:v>0</c:v>
                </c:pt>
                <c:pt idx="4">
                  <c:v>7.1428571428571425E-2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C-4384-8308-3F2B344B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0.125</c:v>
                </c:pt>
                <c:pt idx="3">
                  <c:v>3.5714285714285712E-2</c:v>
                </c:pt>
                <c:pt idx="4">
                  <c:v>1.7857142857142856E-2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17E-BE03-2DFBC00B1341}"/>
            </c:ext>
          </c:extLst>
        </c:ser>
        <c:ser>
          <c:idx val="2"/>
          <c:order val="1"/>
          <c:tx>
            <c:strRef>
              <c:f>'Q273'!$C$8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'Q273'!$C$9:$C$14</c:f>
              <c:numCache>
                <c:formatCode>0%</c:formatCode>
                <c:ptCount val="6"/>
                <c:pt idx="0">
                  <c:v>5.3571428571428568E-2</c:v>
                </c:pt>
                <c:pt idx="1">
                  <c:v>0.21428571428571427</c:v>
                </c:pt>
                <c:pt idx="2">
                  <c:v>0.125</c:v>
                </c:pt>
                <c:pt idx="3">
                  <c:v>0</c:v>
                </c:pt>
                <c:pt idx="4">
                  <c:v>3.5714285714285712E-2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A-417E-BE03-2DFBC00B1341}"/>
            </c:ext>
          </c:extLst>
        </c:ser>
        <c:ser>
          <c:idx val="0"/>
          <c:order val="2"/>
          <c:tx>
            <c:strRef>
              <c:f>'Q273'!$D$8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'Q273'!$D$9:$D$14</c:f>
              <c:numCache>
                <c:formatCode>0%</c:formatCode>
                <c:ptCount val="6"/>
                <c:pt idx="0">
                  <c:v>5.3571428571428568E-2</c:v>
                </c:pt>
                <c:pt idx="1">
                  <c:v>0.3571428571428571</c:v>
                </c:pt>
                <c:pt idx="2">
                  <c:v>0.25</c:v>
                </c:pt>
                <c:pt idx="3">
                  <c:v>3.5714285714285712E-2</c:v>
                </c:pt>
                <c:pt idx="4">
                  <c:v>5.3571428571428568E-2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A-417E-BE03-2DFBC00B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'Q274'!$B$10:$B$11</c:f>
              <c:numCache>
                <c:formatCode>0%</c:formatCode>
                <c:ptCount val="2"/>
                <c:pt idx="0">
                  <c:v>1.7857142857142856E-2</c:v>
                </c:pt>
                <c:pt idx="1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4B5-9BC5-F40102DFEE36}"/>
            </c:ext>
          </c:extLst>
        </c:ser>
        <c:ser>
          <c:idx val="2"/>
          <c:order val="1"/>
          <c:tx>
            <c:strRef>
              <c:f>'Q274'!$C$9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'Q274'!$C$10:$C$11</c:f>
              <c:numCache>
                <c:formatCode>0%</c:formatCode>
                <c:ptCount val="2"/>
                <c:pt idx="0">
                  <c:v>0</c:v>
                </c:pt>
                <c:pt idx="1">
                  <c:v>0.5535714285714286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4B5-9BC5-F40102DFEE36}"/>
            </c:ext>
          </c:extLst>
        </c:ser>
        <c:ser>
          <c:idx val="0"/>
          <c:order val="2"/>
          <c:tx>
            <c:strRef>
              <c:f>'Q274'!$D$9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'Q274'!$D$10:$D$11</c:f>
              <c:numCache>
                <c:formatCode>0%</c:formatCode>
                <c:ptCount val="2"/>
                <c:pt idx="0">
                  <c:v>1.7857142857142856E-2</c:v>
                </c:pt>
                <c:pt idx="1">
                  <c:v>0.98214285714285721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4B5-9BC5-F40102DFE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'Q197'!$B$9:$B$14</c:f>
              <c:numCache>
                <c:formatCode>0%</c:formatCode>
                <c:ptCount val="6"/>
                <c:pt idx="0">
                  <c:v>0.15</c:v>
                </c:pt>
                <c:pt idx="1">
                  <c:v>0.45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49F-8946-2F3953193C52}"/>
            </c:ext>
          </c:extLst>
        </c:ser>
        <c:ser>
          <c:idx val="2"/>
          <c:order val="1"/>
          <c:tx>
            <c:strRef>
              <c:f>'Q197'!$C$8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'Q197'!$C$9:$C$14</c:f>
              <c:numCache>
                <c:formatCode>0%</c:formatCode>
                <c:ptCount val="6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49F-8946-2F3953193C52}"/>
            </c:ext>
          </c:extLst>
        </c:ser>
        <c:ser>
          <c:idx val="0"/>
          <c:order val="2"/>
          <c:tx>
            <c:strRef>
              <c:f>'Q197'!$D$8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'Q197'!$D$9:$D$14</c:f>
              <c:numCache>
                <c:formatCode>0%</c:formatCode>
                <c:ptCount val="6"/>
                <c:pt idx="0">
                  <c:v>0.25</c:v>
                </c:pt>
                <c:pt idx="1">
                  <c:v>0.55000000000000004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9-449F-8946-2F3953193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'Q275'!$B$9:$B$14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B-45F4-8583-360EB6011C88}"/>
            </c:ext>
          </c:extLst>
        </c:ser>
        <c:ser>
          <c:idx val="2"/>
          <c:order val="1"/>
          <c:tx>
            <c:strRef>
              <c:f>'Q275'!$C$8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B-45F4-8583-360EB6011C88}"/>
            </c:ext>
          </c:extLst>
        </c:ser>
        <c:ser>
          <c:idx val="0"/>
          <c:order val="2"/>
          <c:tx>
            <c:strRef>
              <c:f>'Q275'!$D$8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B-45F4-8583-360EB601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'Q276'!$B$9:$B$14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C16-B023-41D39A92660C}"/>
            </c:ext>
          </c:extLst>
        </c:ser>
        <c:ser>
          <c:idx val="2"/>
          <c:order val="1"/>
          <c:tx>
            <c:strRef>
              <c:f>'Q276'!$C$8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C-4C16-B023-41D39A92660C}"/>
            </c:ext>
          </c:extLst>
        </c:ser>
        <c:ser>
          <c:idx val="0"/>
          <c:order val="2"/>
          <c:tx>
            <c:strRef>
              <c:f>'Q276'!$D$8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C-4C16-B023-41D39A926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'Q277'!$B$9:$B$14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5-43C9-86F5-F2AB9796448A}"/>
            </c:ext>
          </c:extLst>
        </c:ser>
        <c:ser>
          <c:idx val="2"/>
          <c:order val="1"/>
          <c:tx>
            <c:strRef>
              <c:f>'Q277'!$C$8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5-43C9-86F5-F2AB9796448A}"/>
            </c:ext>
          </c:extLst>
        </c:ser>
        <c:ser>
          <c:idx val="0"/>
          <c:order val="2"/>
          <c:tx>
            <c:strRef>
              <c:f>'Q277'!$D$8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5-43C9-86F5-F2AB979644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'Q278'!$B$9:$B$14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7ED-B765-78DAE5372B2E}"/>
            </c:ext>
          </c:extLst>
        </c:ser>
        <c:ser>
          <c:idx val="2"/>
          <c:order val="1"/>
          <c:tx>
            <c:strRef>
              <c:f>'Q278'!$C$8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7ED-B765-78DAE5372B2E}"/>
            </c:ext>
          </c:extLst>
        </c:ser>
        <c:ser>
          <c:idx val="0"/>
          <c:order val="2"/>
          <c:tx>
            <c:strRef>
              <c:f>'Q278'!$D$8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7ED-B765-78DAE5372B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'Q279'!$B$10:$B$11</c:f>
              <c:numCache>
                <c:formatCode>0%</c:formatCode>
                <c:ptCount val="2"/>
                <c:pt idx="0">
                  <c:v>3.5714285714285712E-2</c:v>
                </c:pt>
                <c:pt idx="1">
                  <c:v>0.4107142857142857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C32-8851-50F2B235EBF4}"/>
            </c:ext>
          </c:extLst>
        </c:ser>
        <c:ser>
          <c:idx val="2"/>
          <c:order val="1"/>
          <c:tx>
            <c:strRef>
              <c:f>'Q279'!$C$9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'Q279'!$C$10:$C$11</c:f>
              <c:numCache>
                <c:formatCode>0%</c:formatCode>
                <c:ptCount val="2"/>
                <c:pt idx="0">
                  <c:v>3.5714285714285712E-2</c:v>
                </c:pt>
                <c:pt idx="1">
                  <c:v>0.5178571428571429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F-4C32-8851-50F2B235EBF4}"/>
            </c:ext>
          </c:extLst>
        </c:ser>
        <c:ser>
          <c:idx val="0"/>
          <c:order val="2"/>
          <c:tx>
            <c:strRef>
              <c:f>'Q279'!$D$9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'Q279'!$D$10:$D$11</c:f>
              <c:numCache>
                <c:formatCode>0%</c:formatCode>
                <c:ptCount val="2"/>
                <c:pt idx="0">
                  <c:v>7.1428571428571425E-2</c:v>
                </c:pt>
                <c:pt idx="1">
                  <c:v>0.9285714285714286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F-4C32-8851-50F2B235E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D-493F-B098-84066F1ED68E}"/>
            </c:ext>
          </c:extLst>
        </c:ser>
        <c:ser>
          <c:idx val="2"/>
          <c:order val="1"/>
          <c:tx>
            <c:strRef>
              <c:f>'Q280'!$C$8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D-493F-B098-84066F1ED68E}"/>
            </c:ext>
          </c:extLst>
        </c:ser>
        <c:ser>
          <c:idx val="0"/>
          <c:order val="2"/>
          <c:tx>
            <c:strRef>
              <c:f>'Q280'!$D$8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D-493F-B098-84066F1ED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D77-876D-8D0B8CAA9F59}"/>
            </c:ext>
          </c:extLst>
        </c:ser>
        <c:ser>
          <c:idx val="2"/>
          <c:order val="1"/>
          <c:tx>
            <c:strRef>
              <c:f>'Q281'!$C$8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8-4D77-876D-8D0B8CAA9F59}"/>
            </c:ext>
          </c:extLst>
        </c:ser>
        <c:ser>
          <c:idx val="0"/>
          <c:order val="2"/>
          <c:tx>
            <c:strRef>
              <c:f>'Q281'!$D$8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8-4D77-876D-8D0B8CAA9F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F-43D9-B67D-1042FB766328}"/>
            </c:ext>
          </c:extLst>
        </c:ser>
        <c:ser>
          <c:idx val="2"/>
          <c:order val="1"/>
          <c:tx>
            <c:strRef>
              <c:f>'Q282'!$C$8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'Q282'!$C$9:$C$14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F-43D9-B67D-1042FB766328}"/>
            </c:ext>
          </c:extLst>
        </c:ser>
        <c:ser>
          <c:idx val="0"/>
          <c:order val="2"/>
          <c:tx>
            <c:strRef>
              <c:f>'Q282'!$D$8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F-43D9-B67D-1042FB766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C1A-A93C-E216B4DC319C}"/>
            </c:ext>
          </c:extLst>
        </c:ser>
        <c:ser>
          <c:idx val="2"/>
          <c:order val="1"/>
          <c:tx>
            <c:strRef>
              <c:f>'Q283'!$C$8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C1A-A93C-E216B4DC319C}"/>
            </c:ext>
          </c:extLst>
        </c:ser>
        <c:ser>
          <c:idx val="0"/>
          <c:order val="2"/>
          <c:tx>
            <c:strRef>
              <c:f>'Q283'!$D$8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4-4C1A-A93C-E216B4DC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'Q284'!$B$10:$B$11</c:f>
              <c:numCache>
                <c:formatCode>0%</c:formatCode>
                <c:ptCount val="2"/>
                <c:pt idx="0">
                  <c:v>0.17857142857142858</c:v>
                </c:pt>
                <c:pt idx="1">
                  <c:v>0.26785714285714285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86F-B393-BF41A8E3C2E3}"/>
            </c:ext>
          </c:extLst>
        </c:ser>
        <c:ser>
          <c:idx val="2"/>
          <c:order val="1"/>
          <c:tx>
            <c:strRef>
              <c:f>'Q284'!$C$9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'Q284'!$C$10:$C$11</c:f>
              <c:numCache>
                <c:formatCode>0%</c:formatCode>
                <c:ptCount val="2"/>
                <c:pt idx="0">
                  <c:v>0.10714285714285714</c:v>
                </c:pt>
                <c:pt idx="1">
                  <c:v>0.44642857142857145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86F-B393-BF41A8E3C2E3}"/>
            </c:ext>
          </c:extLst>
        </c:ser>
        <c:ser>
          <c:idx val="0"/>
          <c:order val="2"/>
          <c:tx>
            <c:strRef>
              <c:f>'Q284'!$D$9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'Q284'!$D$10:$D$11</c:f>
              <c:numCache>
                <c:formatCode>0%</c:formatCode>
                <c:ptCount val="2"/>
                <c:pt idx="0">
                  <c:v>0.2857142857142857</c:v>
                </c:pt>
                <c:pt idx="1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B-486F-B393-BF41A8E3C2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'Q198'!$B$9:$B$14</c:f>
              <c:numCache>
                <c:formatCode>0%</c:formatCode>
                <c:ptCount val="6"/>
                <c:pt idx="0">
                  <c:v>0.05</c:v>
                </c:pt>
                <c:pt idx="1">
                  <c:v>0.4</c:v>
                </c:pt>
                <c:pt idx="2">
                  <c:v>0.2</c:v>
                </c:pt>
                <c:pt idx="3">
                  <c:v>0.15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1-4551-BDD3-0AB293A1B179}"/>
            </c:ext>
          </c:extLst>
        </c:ser>
        <c:ser>
          <c:idx val="2"/>
          <c:order val="1"/>
          <c:tx>
            <c:strRef>
              <c:f>'Q198'!$C$8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'Q198'!$C$9:$C$14</c:f>
              <c:numCache>
                <c:formatCode>0%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1-4551-BDD3-0AB293A1B179}"/>
            </c:ext>
          </c:extLst>
        </c:ser>
        <c:ser>
          <c:idx val="0"/>
          <c:order val="2"/>
          <c:tx>
            <c:strRef>
              <c:f>'Q198'!$D$8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'Q198'!$D$9:$D$14</c:f>
              <c:numCache>
                <c:formatCode>0%</c:formatCode>
                <c:ptCount val="6"/>
                <c:pt idx="0">
                  <c:v>0.1</c:v>
                </c:pt>
                <c:pt idx="1">
                  <c:v>0.55000000000000004</c:v>
                </c:pt>
                <c:pt idx="2">
                  <c:v>0.2</c:v>
                </c:pt>
                <c:pt idx="3">
                  <c:v>0.15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1-4551-BDD3-0AB293A1B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'Q285'!$B$9:$B$14</c:f>
              <c:numCache>
                <c:formatCode>0%</c:formatCode>
                <c:ptCount val="6"/>
                <c:pt idx="0">
                  <c:v>6.25E-2</c:v>
                </c:pt>
                <c:pt idx="1">
                  <c:v>0.4375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4C2-ACC7-BB48AE1078DA}"/>
            </c:ext>
          </c:extLst>
        </c:ser>
        <c:ser>
          <c:idx val="2"/>
          <c:order val="1"/>
          <c:tx>
            <c:strRef>
              <c:f>'Q285'!$C$8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'Q285'!$C$9:$C$14</c:f>
              <c:numCache>
                <c:formatCode>0%</c:formatCode>
                <c:ptCount val="6"/>
                <c:pt idx="0">
                  <c:v>6.25E-2</c:v>
                </c:pt>
                <c:pt idx="1">
                  <c:v>0.25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4C2-ACC7-BB48AE1078DA}"/>
            </c:ext>
          </c:extLst>
        </c:ser>
        <c:ser>
          <c:idx val="0"/>
          <c:order val="2"/>
          <c:tx>
            <c:strRef>
              <c:f>'Q285'!$D$8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'Q285'!$D$9:$D$14</c:f>
              <c:numCache>
                <c:formatCode>0%</c:formatCode>
                <c:ptCount val="6"/>
                <c:pt idx="0">
                  <c:v>0.125</c:v>
                </c:pt>
                <c:pt idx="1">
                  <c:v>0.6875</c:v>
                </c:pt>
                <c:pt idx="2">
                  <c:v>0.1875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4C2-ACC7-BB48AE107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'Q286'!$B$9:$B$14</c:f>
              <c:numCache>
                <c:formatCode>0%</c:formatCode>
                <c:ptCount val="6"/>
                <c:pt idx="0">
                  <c:v>6.25E-2</c:v>
                </c:pt>
                <c:pt idx="1">
                  <c:v>0.4375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FC4-9E9C-CE53B63B5344}"/>
            </c:ext>
          </c:extLst>
        </c:ser>
        <c:ser>
          <c:idx val="2"/>
          <c:order val="1"/>
          <c:tx>
            <c:strRef>
              <c:f>'Q286'!$C$8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F-4FC4-9E9C-CE53B63B5344}"/>
            </c:ext>
          </c:extLst>
        </c:ser>
        <c:ser>
          <c:idx val="0"/>
          <c:order val="2"/>
          <c:tx>
            <c:strRef>
              <c:f>'Q286'!$D$8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'Q286'!$D$9:$D$14</c:f>
              <c:numCache>
                <c:formatCode>0%</c:formatCode>
                <c:ptCount val="6"/>
                <c:pt idx="0">
                  <c:v>6.25E-2</c:v>
                </c:pt>
                <c:pt idx="1">
                  <c:v>0.6875</c:v>
                </c:pt>
                <c:pt idx="2">
                  <c:v>0.125</c:v>
                </c:pt>
                <c:pt idx="3">
                  <c:v>6.25E-2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F-4FC4-9E9C-CE53B63B5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'Q287'!$B$9:$B$14</c:f>
              <c:numCache>
                <c:formatCode>0%</c:formatCode>
                <c:ptCount val="6"/>
                <c:pt idx="0">
                  <c:v>6.25E-2</c:v>
                </c:pt>
                <c:pt idx="1">
                  <c:v>0.25</c:v>
                </c:pt>
                <c:pt idx="2">
                  <c:v>0.1875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13-8D5B-959660926E45}"/>
            </c:ext>
          </c:extLst>
        </c:ser>
        <c:ser>
          <c:idx val="2"/>
          <c:order val="1"/>
          <c:tx>
            <c:strRef>
              <c:f>'Q287'!$C$8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113-8D5B-959660926E45}"/>
            </c:ext>
          </c:extLst>
        </c:ser>
        <c:ser>
          <c:idx val="0"/>
          <c:order val="2"/>
          <c:tx>
            <c:strRef>
              <c:f>'Q287'!$D$8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'Q287'!$D$9:$D$14</c:f>
              <c:numCache>
                <c:formatCode>0%</c:formatCode>
                <c:ptCount val="6"/>
                <c:pt idx="0">
                  <c:v>6.25E-2</c:v>
                </c:pt>
                <c:pt idx="1">
                  <c:v>0.375</c:v>
                </c:pt>
                <c:pt idx="2">
                  <c:v>0.25</c:v>
                </c:pt>
                <c:pt idx="3">
                  <c:v>0.1875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113-8D5B-95966092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'Q288'!$B$9:$B$14</c:f>
              <c:numCache>
                <c:formatCode>0%</c:formatCode>
                <c:ptCount val="6"/>
                <c:pt idx="0">
                  <c:v>6.25E-2</c:v>
                </c:pt>
                <c:pt idx="1">
                  <c:v>0.3125</c:v>
                </c:pt>
                <c:pt idx="2">
                  <c:v>0.1875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8C6-B9FC-6DD61312A3EC}"/>
            </c:ext>
          </c:extLst>
        </c:ser>
        <c:ser>
          <c:idx val="2"/>
          <c:order val="1"/>
          <c:tx>
            <c:strRef>
              <c:f>'Q288'!$C$8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'Q288'!$C$9:$C$14</c:f>
              <c:numCache>
                <c:formatCode>0%</c:formatCode>
                <c:ptCount val="6"/>
                <c:pt idx="0">
                  <c:v>0</c:v>
                </c:pt>
                <c:pt idx="1">
                  <c:v>0.1875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8-48C6-B9FC-6DD61312A3EC}"/>
            </c:ext>
          </c:extLst>
        </c:ser>
        <c:ser>
          <c:idx val="0"/>
          <c:order val="2"/>
          <c:tx>
            <c:strRef>
              <c:f>'Q288'!$D$8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'Q288'!$D$9:$D$14</c:f>
              <c:numCache>
                <c:formatCode>0%</c:formatCode>
                <c:ptCount val="6"/>
                <c:pt idx="0">
                  <c:v>6.25E-2</c:v>
                </c:pt>
                <c:pt idx="1">
                  <c:v>0.5</c:v>
                </c:pt>
                <c:pt idx="2">
                  <c:v>0.25</c:v>
                </c:pt>
                <c:pt idx="3">
                  <c:v>6.25E-2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8-48C6-B9FC-6DD61312A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0.14285714285714285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8D-95B3-47DEDE31590B}"/>
            </c:ext>
          </c:extLst>
        </c:ser>
        <c:ser>
          <c:idx val="2"/>
          <c:order val="1"/>
          <c:tx>
            <c:strRef>
              <c:f>'Q289'!$C$8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'Q289'!$C$9:$C$14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0.25</c:v>
                </c:pt>
                <c:pt idx="2">
                  <c:v>8.9285714285714288E-2</c:v>
                </c:pt>
                <c:pt idx="3">
                  <c:v>3.5714285714285712E-2</c:v>
                </c:pt>
                <c:pt idx="4">
                  <c:v>0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A-458D-95B3-47DEDE31590B}"/>
            </c:ext>
          </c:extLst>
        </c:ser>
        <c:ser>
          <c:idx val="0"/>
          <c:order val="2"/>
          <c:tx>
            <c:strRef>
              <c:f>'Q289'!$D$8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'Q289'!$D$9:$D$14</c:f>
              <c:numCache>
                <c:formatCode>0%</c:formatCode>
                <c:ptCount val="6"/>
                <c:pt idx="0">
                  <c:v>0.10714285714285714</c:v>
                </c:pt>
                <c:pt idx="1">
                  <c:v>0.39285714285714285</c:v>
                </c:pt>
                <c:pt idx="2">
                  <c:v>0.2142857142857143</c:v>
                </c:pt>
                <c:pt idx="3">
                  <c:v>3.5714285714285712E-2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58D-95B3-47DEDE315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'Q290'!$B$9:$B$14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0.125</c:v>
                </c:pt>
                <c:pt idx="2">
                  <c:v>8.9285714285714288E-2</c:v>
                </c:pt>
                <c:pt idx="3">
                  <c:v>7.1428571428571425E-2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6-4BE8-9DC4-4A26516ACC7B}"/>
            </c:ext>
          </c:extLst>
        </c:ser>
        <c:ser>
          <c:idx val="2"/>
          <c:order val="1"/>
          <c:tx>
            <c:strRef>
              <c:f>'Q290'!$C$8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'Q290'!$C$9:$C$14</c:f>
              <c:numCache>
                <c:formatCode>0%</c:formatCode>
                <c:ptCount val="6"/>
                <c:pt idx="0">
                  <c:v>3.5714285714285712E-2</c:v>
                </c:pt>
                <c:pt idx="1">
                  <c:v>0.16071428571428573</c:v>
                </c:pt>
                <c:pt idx="2">
                  <c:v>7.1428571428571425E-2</c:v>
                </c:pt>
                <c:pt idx="3">
                  <c:v>5.3571428571428568E-2</c:v>
                </c:pt>
                <c:pt idx="4">
                  <c:v>1.7857142857142856E-2</c:v>
                </c:pt>
                <c:pt idx="5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6-4BE8-9DC4-4A26516ACC7B}"/>
            </c:ext>
          </c:extLst>
        </c:ser>
        <c:ser>
          <c:idx val="0"/>
          <c:order val="2"/>
          <c:tx>
            <c:strRef>
              <c:f>'Q290'!$D$8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'Q290'!$D$9:$D$14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0.2857142857142857</c:v>
                </c:pt>
                <c:pt idx="2">
                  <c:v>0.1607142857142857</c:v>
                </c:pt>
                <c:pt idx="3">
                  <c:v>0.125</c:v>
                </c:pt>
                <c:pt idx="4">
                  <c:v>1.7857142857142856E-2</c:v>
                </c:pt>
                <c:pt idx="5">
                  <c:v>0.3392857142857143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6-4BE8-9DC4-4A26516AC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'Q291'!$B$9:$B$14</c:f>
              <c:numCache>
                <c:formatCode>0%</c:formatCode>
                <c:ptCount val="6"/>
                <c:pt idx="0">
                  <c:v>0.16071428571428573</c:v>
                </c:pt>
                <c:pt idx="1">
                  <c:v>0.19642857142857142</c:v>
                </c:pt>
                <c:pt idx="2">
                  <c:v>5.3571428571428568E-2</c:v>
                </c:pt>
                <c:pt idx="3">
                  <c:v>0</c:v>
                </c:pt>
                <c:pt idx="4">
                  <c:v>1.7857142857142856E-2</c:v>
                </c:pt>
                <c:pt idx="5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84B-9361-FD4D9BE8A7D0}"/>
            </c:ext>
          </c:extLst>
        </c:ser>
        <c:ser>
          <c:idx val="2"/>
          <c:order val="1"/>
          <c:tx>
            <c:strRef>
              <c:f>'Q291'!$C$8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'Q291'!$C$9:$C$14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0.3392857142857143</c:v>
                </c:pt>
                <c:pt idx="2">
                  <c:v>3.5714285714285712E-2</c:v>
                </c:pt>
                <c:pt idx="3">
                  <c:v>0</c:v>
                </c:pt>
                <c:pt idx="4">
                  <c:v>0</c:v>
                </c:pt>
                <c:pt idx="5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84B-9361-FD4D9BE8A7D0}"/>
            </c:ext>
          </c:extLst>
        </c:ser>
        <c:ser>
          <c:idx val="0"/>
          <c:order val="2"/>
          <c:tx>
            <c:strRef>
              <c:f>'Q291'!$D$8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'Q291'!$D$9:$D$14</c:f>
              <c:numCache>
                <c:formatCode>0%</c:formatCode>
                <c:ptCount val="6"/>
                <c:pt idx="0">
                  <c:v>0.3035714285714286</c:v>
                </c:pt>
                <c:pt idx="1">
                  <c:v>0.5357142857142857</c:v>
                </c:pt>
                <c:pt idx="2">
                  <c:v>8.9285714285714274E-2</c:v>
                </c:pt>
                <c:pt idx="3">
                  <c:v>0</c:v>
                </c:pt>
                <c:pt idx="4">
                  <c:v>1.7857142857142856E-2</c:v>
                </c:pt>
                <c:pt idx="5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484B-9361-FD4D9BE8A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'Q292'!$B$9:$B$14</c:f>
              <c:numCache>
                <c:formatCode>0%</c:formatCode>
                <c:ptCount val="6"/>
                <c:pt idx="0">
                  <c:v>0.11320754716981132</c:v>
                </c:pt>
                <c:pt idx="1">
                  <c:v>0.20754716981132076</c:v>
                </c:pt>
                <c:pt idx="2">
                  <c:v>9.4339622641509441E-2</c:v>
                </c:pt>
                <c:pt idx="3">
                  <c:v>0</c:v>
                </c:pt>
                <c:pt idx="4">
                  <c:v>3.7735849056603772E-2</c:v>
                </c:pt>
                <c:pt idx="5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1-420D-B27F-C9C2D864E5BC}"/>
            </c:ext>
          </c:extLst>
        </c:ser>
        <c:ser>
          <c:idx val="0"/>
          <c:order val="1"/>
          <c:tx>
            <c:strRef>
              <c:f>'Q292'!$C$8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'Q292'!$C$9:$C$14</c:f>
              <c:numCache>
                <c:formatCode>0%</c:formatCode>
                <c:ptCount val="6"/>
                <c:pt idx="0">
                  <c:v>9.4339622641509441E-2</c:v>
                </c:pt>
                <c:pt idx="1">
                  <c:v>0.26415094339622641</c:v>
                </c:pt>
                <c:pt idx="2">
                  <c:v>9.4339622641509441E-2</c:v>
                </c:pt>
                <c:pt idx="3">
                  <c:v>9.4339622641509441E-2</c:v>
                </c:pt>
                <c:pt idx="4">
                  <c:v>0</c:v>
                </c:pt>
                <c:pt idx="5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1-420D-B27F-C9C2D864E5BC}"/>
            </c:ext>
          </c:extLst>
        </c:ser>
        <c:ser>
          <c:idx val="2"/>
          <c:order val="2"/>
          <c:tx>
            <c:strRef>
              <c:f>'Q292'!$D$8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'Q292'!$D$9:$D$14</c:f>
              <c:numCache>
                <c:formatCode>0%</c:formatCode>
                <c:ptCount val="6"/>
                <c:pt idx="0">
                  <c:v>0.20754716981132076</c:v>
                </c:pt>
                <c:pt idx="1">
                  <c:v>0.47169811320754718</c:v>
                </c:pt>
                <c:pt idx="2">
                  <c:v>0.18867924528301888</c:v>
                </c:pt>
                <c:pt idx="3">
                  <c:v>9.4339622641509441E-2</c:v>
                </c:pt>
                <c:pt idx="4">
                  <c:v>3.7735849056603772E-2</c:v>
                </c:pt>
                <c:pt idx="5">
                  <c:v>5.6603773584905662E-2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1-420D-B27F-C9C2D864E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'Q293'!$B$9:$B$14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0.25454545454545452</c:v>
                </c:pt>
                <c:pt idx="2">
                  <c:v>7.2727272727272724E-2</c:v>
                </c:pt>
                <c:pt idx="3">
                  <c:v>3.6363636363636362E-2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D8E-9A91-A12C8CE51433}"/>
            </c:ext>
          </c:extLst>
        </c:ser>
        <c:ser>
          <c:idx val="2"/>
          <c:order val="1"/>
          <c:tx>
            <c:strRef>
              <c:f>'Q293'!$C$8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'Q293'!$C$9:$C$14</c:f>
              <c:numCache>
                <c:formatCode>0%</c:formatCode>
                <c:ptCount val="6"/>
                <c:pt idx="0">
                  <c:v>0.2</c:v>
                </c:pt>
                <c:pt idx="1">
                  <c:v>0.23636363636363636</c:v>
                </c:pt>
                <c:pt idx="2">
                  <c:v>0.10909090909090909</c:v>
                </c:pt>
                <c:pt idx="3">
                  <c:v>0</c:v>
                </c:pt>
                <c:pt idx="4">
                  <c:v>0</c:v>
                </c:pt>
                <c:pt idx="5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D8E-9A91-A12C8CE51433}"/>
            </c:ext>
          </c:extLst>
        </c:ser>
        <c:ser>
          <c:idx val="0"/>
          <c:order val="2"/>
          <c:tx>
            <c:strRef>
              <c:f>'Q293'!$D$8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'Q293'!$D$9:$D$14</c:f>
              <c:numCache>
                <c:formatCode>0%</c:formatCode>
                <c:ptCount val="6"/>
                <c:pt idx="0">
                  <c:v>0.29090909090909089</c:v>
                </c:pt>
                <c:pt idx="1">
                  <c:v>0.49090909090909085</c:v>
                </c:pt>
                <c:pt idx="2">
                  <c:v>0.18181818181818182</c:v>
                </c:pt>
                <c:pt idx="3">
                  <c:v>3.6363636363636362E-2</c:v>
                </c:pt>
                <c:pt idx="4">
                  <c:v>0</c:v>
                </c:pt>
                <c:pt idx="5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9-4D8E-9A91-A12C8CE51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'Q294'!$B$9:$B$14</c:f>
              <c:numCache>
                <c:formatCode>0%</c:formatCode>
                <c:ptCount val="6"/>
                <c:pt idx="0">
                  <c:v>9.2592592592592587E-2</c:v>
                </c:pt>
                <c:pt idx="1">
                  <c:v>0.25925925925925924</c:v>
                </c:pt>
                <c:pt idx="2">
                  <c:v>9.2592592592592587E-2</c:v>
                </c:pt>
                <c:pt idx="3">
                  <c:v>1.8518518518518517E-2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F27-BDF1-38ACA2E4AA33}"/>
            </c:ext>
          </c:extLst>
        </c:ser>
        <c:ser>
          <c:idx val="2"/>
          <c:order val="1"/>
          <c:tx>
            <c:strRef>
              <c:f>'Q294'!$C$8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'Q294'!$C$9:$C$14</c:f>
              <c:numCache>
                <c:formatCode>0%</c:formatCode>
                <c:ptCount val="6"/>
                <c:pt idx="0">
                  <c:v>0.12962962962962962</c:v>
                </c:pt>
                <c:pt idx="1">
                  <c:v>0.27777777777777779</c:v>
                </c:pt>
                <c:pt idx="2">
                  <c:v>0.12962962962962962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F27-BDF1-38ACA2E4AA33}"/>
            </c:ext>
          </c:extLst>
        </c:ser>
        <c:ser>
          <c:idx val="0"/>
          <c:order val="2"/>
          <c:tx>
            <c:strRef>
              <c:f>'Q294'!$D$8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0.53703703703703698</c:v>
                </c:pt>
                <c:pt idx="2">
                  <c:v>0.22222222222222221</c:v>
                </c:pt>
                <c:pt idx="3">
                  <c:v>1.8518518518518517E-2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F-4F27-BDF1-38ACA2E4A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57D211-5923-40A3-A7BD-37FFB1A4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127000</xdr:rowOff>
    </xdr:from>
    <xdr:to>
      <xdr:col>28</xdr:col>
      <xdr:colOff>206375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DDC030-F701-463A-9EAA-37CD551D3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114300</xdr:rowOff>
    </xdr:from>
    <xdr:to>
      <xdr:col>29</xdr:col>
      <xdr:colOff>608318</xdr:colOff>
      <xdr:row>47</xdr:row>
      <xdr:rowOff>94986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A78C4-B1A1-4642-814D-76BF5B07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7</xdr:row>
      <xdr:rowOff>174625</xdr:rowOff>
    </xdr:from>
    <xdr:to>
      <xdr:col>28</xdr:col>
      <xdr:colOff>412750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6B6C28-EEDC-435B-8ECD-95D73F9E1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361950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A40B8-C33C-4129-9D75-64B0D6F2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67F4D-1A23-41BA-9BFB-1EE8B9AD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76200</xdr:rowOff>
    </xdr:from>
    <xdr:to>
      <xdr:col>29</xdr:col>
      <xdr:colOff>228600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252F06-05FC-4EEF-9604-3DF78348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152400</xdr:rowOff>
    </xdr:from>
    <xdr:to>
      <xdr:col>29</xdr:col>
      <xdr:colOff>304800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6F0E4-21C3-46A0-8198-C4BE6C61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FF8C0-D556-444E-83A7-776FC5DE3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37881-5C3E-4AAE-BE46-1CCD2E9C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357187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7465D9-922F-4AEC-93E7-83E100AC1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25F045-5D0F-45C6-B846-4F24AB4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EFFF7-A86B-4D99-9096-0298465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55440E-7F8F-4E00-A17C-1A244C549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6526DE-49E6-4941-9B02-39C65A19C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7F9F1-9F07-42D3-875E-5608FDB5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1</xdr:row>
      <xdr:rowOff>66675</xdr:rowOff>
    </xdr:from>
    <xdr:to>
      <xdr:col>29</xdr:col>
      <xdr:colOff>409575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74841F-B21C-4C2A-A809-673C10938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3F56F-DB64-487D-9E56-1CD2FC9A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00181-49D6-4BC7-9296-4276F596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8EE5F4-690D-413A-9A40-D3F7B0BA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95249</xdr:rowOff>
    </xdr:from>
    <xdr:to>
      <xdr:col>28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D148F-8B0C-410F-A19E-CD3E86DA4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0A2BB-D293-4875-9815-865709F59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273538</xdr:colOff>
      <xdr:row>1</xdr:row>
      <xdr:rowOff>50800</xdr:rowOff>
    </xdr:from>
    <xdr:to>
      <xdr:col>29</xdr:col>
      <xdr:colOff>393700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AC5D9F-CF3F-44CF-BCEA-544D1744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07BD5-A78D-499C-BED5-1C45A4E2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61CB0-85D6-435C-92BF-7D118D8EF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06D3D-A3F8-4FB4-9FAA-72714FFAA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59ABA9-4CDE-4D2B-854D-3EC5542F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7E330-A74D-4130-A2F5-5625B75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29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CFFE2-8E20-47D1-B71A-C9E9F3D1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2</xdr:row>
      <xdr:rowOff>34925</xdr:rowOff>
    </xdr:from>
    <xdr:to>
      <xdr:col>29</xdr:col>
      <xdr:colOff>361950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46F1F-AF5A-47D4-8EB7-94B15F6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BAFB-0388-4C7E-86AE-CF115325F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92075</xdr:rowOff>
    </xdr:from>
    <xdr:to>
      <xdr:col>29</xdr:col>
      <xdr:colOff>457200</xdr:colOff>
      <xdr:row>43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F7B53-B3A2-4A7D-B465-AB85AE1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DE41-FF10-4106-833C-CD7CC62D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8993B-9F88-451A-A101-71A0E25DE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10DB6-8D4B-45CB-AB53-983BACB6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66630-47AF-4193-BD9D-41E83097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10E1FE-831F-45A4-9BD3-2A72EB6E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708E-51C6-4E14-BF2D-12925602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3342C1-BC34-416E-AF83-DC8DBC086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E5CCF-AE13-4336-B4E7-6A666FFA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0</xdr:rowOff>
    </xdr:from>
    <xdr:to>
      <xdr:col>28</xdr:col>
      <xdr:colOff>412750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4A8398-58D1-433C-9061-AFF963D4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DC5731-8DF9-4E7E-A583-085AAC57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40A8DC-D04A-487C-8172-D8651833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91883B-675F-4BC7-84E4-D5AB15CE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4D6916-0841-4B91-8099-2B6CF8F3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</xdr:colOff>
      <xdr:row>2</xdr:row>
      <xdr:rowOff>15875</xdr:rowOff>
    </xdr:from>
    <xdr:to>
      <xdr:col>23</xdr:col>
      <xdr:colOff>600075</xdr:colOff>
      <xdr:row>45</xdr:row>
      <xdr:rowOff>39688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30FB97-5BD3-4108-9B69-7132E9D9F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30</xdr:col>
      <xdr:colOff>469412</xdr:colOff>
      <xdr:row>49</xdr:row>
      <xdr:rowOff>55563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EB03F6-E204-4C88-A4AB-795D89AE6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375138</xdr:colOff>
      <xdr:row>2</xdr:row>
      <xdr:rowOff>34924</xdr:rowOff>
    </xdr:from>
    <xdr:to>
      <xdr:col>29</xdr:col>
      <xdr:colOff>495300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F1FEB-3CA4-4117-9324-DE27C11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68</xdr:row>
      <xdr:rowOff>0</xdr:rowOff>
    </xdr:from>
    <xdr:to>
      <xdr:col>50</xdr:col>
      <xdr:colOff>74918</xdr:colOff>
      <xdr:row>113</xdr:row>
      <xdr:rowOff>67469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4B2378-F39D-4CA0-8BB1-E1A8AD201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33</xdr:col>
      <xdr:colOff>74918</xdr:colOff>
      <xdr:row>54</xdr:row>
      <xdr:rowOff>67469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1CA753-945B-4AFC-BF2E-9A0A638A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515559</xdr:colOff>
      <xdr:row>38</xdr:row>
      <xdr:rowOff>9523</xdr:rowOff>
    </xdr:from>
    <xdr:to>
      <xdr:col>22</xdr:col>
      <xdr:colOff>81642</xdr:colOff>
      <xdr:row>93</xdr:row>
      <xdr:rowOff>21166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C7E106-C0AB-4CC9-A32B-A44F99B89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74CA29-D72F-40FD-9838-215DF551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57150</xdr:rowOff>
    </xdr:from>
    <xdr:to>
      <xdr:col>29</xdr:col>
      <xdr:colOff>19050</xdr:colOff>
      <xdr:row>47</xdr:row>
      <xdr:rowOff>37836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E98059-C95F-49F9-AF71-EA0DC9B9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3F8958-D828-447C-A2F8-90B5318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</xdr:row>
      <xdr:rowOff>63500</xdr:rowOff>
    </xdr:from>
    <xdr:to>
      <xdr:col>29</xdr:col>
      <xdr:colOff>592443</xdr:colOff>
      <xdr:row>47</xdr:row>
      <xdr:rowOff>56886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5BE08-0606-4A89-BC2A-777802145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DFAD2E-6B0A-4484-971E-BCE9D48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15E5-0D80-4BD7-8148-42A86516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F5F825-ABD9-409A-B1BB-C5A9C78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7498E7-E6E6-45EE-99BC-3F67BC15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32</xdr:col>
      <xdr:colOff>361950</xdr:colOff>
      <xdr:row>61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31F4F-3A05-46E3-8E19-A74A3FF4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69A26E-3243-409A-A259-DB927416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FA9A98-5551-4BB1-8FCC-B039FD28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59644</xdr:colOff>
      <xdr:row>7</xdr:row>
      <xdr:rowOff>61457</xdr:rowOff>
    </xdr:from>
    <xdr:to>
      <xdr:col>24</xdr:col>
      <xdr:colOff>544284</xdr:colOff>
      <xdr:row>34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5E18B-BB24-4FB3-94D3-ACA821CD8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9D3E0-332E-4776-B7CD-C798C3B0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95250</xdr:rowOff>
    </xdr:from>
    <xdr:to>
      <xdr:col>30</xdr:col>
      <xdr:colOff>36818</xdr:colOff>
      <xdr:row>47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5E5D7-46DA-483D-8F9C-D53DB654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38100</xdr:rowOff>
    </xdr:from>
    <xdr:to>
      <xdr:col>29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EE1E91-1963-4B9D-BC79-90747CCE1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76200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11C16-68E9-42A1-BCEF-7BBD47A5D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E9AEB-4050-444A-8D94-7C234E12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8E456F-5D46-4821-8F06-6E57EE7E8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38100</xdr:rowOff>
    </xdr:from>
    <xdr:to>
      <xdr:col>29</xdr:col>
      <xdr:colOff>247650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AB0AC-0A71-4ED8-B05B-9A6195E1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400050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AC2FB-840B-43FD-A9B7-6136E734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71437</xdr:rowOff>
    </xdr:from>
    <xdr:to>
      <xdr:col>29</xdr:col>
      <xdr:colOff>142874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648CD0-E06C-4A20-9055-FE6AABDB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19050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4CD7C7-BF99-4217-97CB-D91C5662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47625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BF939C-294A-47BE-8D4F-42F63CAA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476250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E56FC-BEDE-46BE-89DB-C2C02B2B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79375</xdr:rowOff>
    </xdr:from>
    <xdr:to>
      <xdr:col>28</xdr:col>
      <xdr:colOff>222250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53BBC-7719-40C4-B5A9-E69911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152400</xdr:rowOff>
    </xdr:from>
    <xdr:to>
      <xdr:col>28</xdr:col>
      <xdr:colOff>571500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638AFF-BAB6-48CD-97E0-DA116693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29</xdr:col>
      <xdr:colOff>171450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56ADE-F3C2-4F37-9284-DB1720E8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133350</xdr:rowOff>
    </xdr:from>
    <xdr:to>
      <xdr:col>28</xdr:col>
      <xdr:colOff>133350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EDE5F-772D-4648-8AF0-6C4DD11CB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127000</xdr:rowOff>
    </xdr:from>
    <xdr:to>
      <xdr:col>28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890EE5-E56A-4D2D-BF27-25A97C98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28</xdr:col>
      <xdr:colOff>15875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2D31DA-23AC-414B-A89B-56600FAC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38100</xdr:rowOff>
    </xdr:from>
    <xdr:to>
      <xdr:col>28</xdr:col>
      <xdr:colOff>152400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A4CB3-1017-4E49-A14B-E97DD8393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512763</xdr:colOff>
      <xdr:row>4</xdr:row>
      <xdr:rowOff>80962</xdr:rowOff>
    </xdr:from>
    <xdr:to>
      <xdr:col>27</xdr:col>
      <xdr:colOff>465138</xdr:colOff>
      <xdr:row>47</xdr:row>
      <xdr:rowOff>112712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476CD-A013-4C0B-A344-512A4634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5D703A-1F90-446C-87ED-CCD1BA75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00FAC-8484-41A5-82AE-B2890F44C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D053A-1ABC-439A-B134-B45F9B96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19C87-5278-4DA2-A1CF-77D973D5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</xdr:row>
      <xdr:rowOff>0</xdr:rowOff>
    </xdr:from>
    <xdr:to>
      <xdr:col>29</xdr:col>
      <xdr:colOff>19050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FBCB-DAD7-43AA-A984-1E2C6DA0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95799-4BE0-406C-A757-7C12D65C1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71437</xdr:rowOff>
    </xdr:from>
    <xdr:to>
      <xdr:col>29</xdr:col>
      <xdr:colOff>261938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2A277-4EAC-41B2-AA46-AE45A761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B16331-311E-4462-B936-9713E1C19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741AE7-B2A3-4D31-9B42-71137863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AC691A-59D8-4851-8CD0-887C358B4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6FF95-8117-4185-AA1B-763630F9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114300</xdr:rowOff>
    </xdr:from>
    <xdr:to>
      <xdr:col>29</xdr:col>
      <xdr:colOff>457200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731A3E-6263-4839-ABAA-A70F5EBD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D33528-6672-4397-8854-95F8A8E8F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142874</xdr:rowOff>
    </xdr:from>
    <xdr:to>
      <xdr:col>29</xdr:col>
      <xdr:colOff>261937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CC8D0-ACB0-49A0-926D-4BA6C669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114300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34D20-62D1-4965-999A-C9D2CA1EB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29</xdr:col>
      <xdr:colOff>342900</xdr:colOff>
      <xdr:row>49</xdr:row>
      <xdr:rowOff>37836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25DAD3-D337-492F-9D33-3494DA74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555625</xdr:colOff>
      <xdr:row>1</xdr:row>
      <xdr:rowOff>31750</xdr:rowOff>
    </xdr:from>
    <xdr:to>
      <xdr:col>29</xdr:col>
      <xdr:colOff>560693</xdr:colOff>
      <xdr:row>48</xdr:row>
      <xdr:rowOff>25136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316D4-865D-423B-BBC3-FD5946F2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119062</xdr:rowOff>
    </xdr:from>
    <xdr:to>
      <xdr:col>29</xdr:col>
      <xdr:colOff>95249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567C2-AC08-486A-BF20-8CBAF246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514350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C5F2B9-2C8A-4859-9D55-C9E3EA2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17264-4D55-42B0-9A4B-3CC5B89E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309563</xdr:colOff>
      <xdr:row>1</xdr:row>
      <xdr:rowOff>0</xdr:rowOff>
    </xdr:from>
    <xdr:to>
      <xdr:col>30</xdr:col>
      <xdr:colOff>298756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7DDCC-7EC5-4FD8-BF93-D1849575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133350</xdr:rowOff>
    </xdr:from>
    <xdr:to>
      <xdr:col>29</xdr:col>
      <xdr:colOff>513068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B79608-FA6A-4040-AAD8-183B2259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93431-BF10-400E-B53B-45A7BED1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58"/>
  <sheetViews>
    <sheetView tabSelected="1" zoomScaleNormal="100" zoomScaleSheetLayoutView="100" workbookViewId="0">
      <selection activeCell="B3" sqref="A3:B1575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0</v>
      </c>
      <c r="B3" s="1" t="s">
        <v>12</v>
      </c>
      <c r="C3" s="1" t="s">
        <v>55</v>
      </c>
      <c r="D3" s="1" t="s">
        <v>3</v>
      </c>
      <c r="E3" s="1" t="s">
        <v>3</v>
      </c>
      <c r="F3" s="1" t="s">
        <v>1</v>
      </c>
      <c r="G3" s="1" t="s">
        <v>1</v>
      </c>
      <c r="H3" s="1" t="s">
        <v>1</v>
      </c>
      <c r="I3" s="1" t="s">
        <v>4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53</v>
      </c>
      <c r="S3" s="1" t="s">
        <v>1</v>
      </c>
      <c r="T3" s="1" t="s">
        <v>53</v>
      </c>
      <c r="U3" s="1" t="s">
        <v>18</v>
      </c>
      <c r="AF3" s="1" t="s">
        <v>18</v>
      </c>
      <c r="AM3" s="1" t="s">
        <v>4</v>
      </c>
      <c r="AN3" s="1" t="s">
        <v>1</v>
      </c>
      <c r="AO3" s="1" t="s">
        <v>1</v>
      </c>
      <c r="AP3" s="1" t="s">
        <v>1</v>
      </c>
      <c r="AQ3" s="1" t="s">
        <v>1</v>
      </c>
      <c r="AR3" s="1" t="s">
        <v>2</v>
      </c>
      <c r="AS3" s="1" t="s">
        <v>1</v>
      </c>
      <c r="AT3" s="1" t="s">
        <v>1</v>
      </c>
      <c r="AU3" s="1" t="s">
        <v>1</v>
      </c>
      <c r="AV3" s="1" t="s">
        <v>1</v>
      </c>
      <c r="AW3" s="1" t="s">
        <v>1</v>
      </c>
      <c r="AX3" s="1" t="s">
        <v>1</v>
      </c>
      <c r="AY3" s="1" t="s">
        <v>1</v>
      </c>
      <c r="AZ3" s="1" t="s">
        <v>1</v>
      </c>
      <c r="BA3" s="1" t="s">
        <v>1</v>
      </c>
      <c r="BB3" s="1" t="s">
        <v>1</v>
      </c>
      <c r="BC3" s="1" t="s">
        <v>1</v>
      </c>
      <c r="BD3" s="1" t="s">
        <v>2</v>
      </c>
      <c r="BE3" s="1" t="s">
        <v>52</v>
      </c>
      <c r="BF3" s="1" t="s">
        <v>52</v>
      </c>
      <c r="BG3" s="1" t="s">
        <v>52</v>
      </c>
      <c r="BH3" s="1" t="s">
        <v>1</v>
      </c>
      <c r="BI3" s="1" t="s">
        <v>4</v>
      </c>
      <c r="BJ3" s="1" t="s">
        <v>2</v>
      </c>
      <c r="BK3" s="1" t="s">
        <v>1</v>
      </c>
      <c r="BL3" s="1" t="s">
        <v>2</v>
      </c>
      <c r="BM3" s="1" t="s">
        <v>3</v>
      </c>
      <c r="BN3" s="1" t="s">
        <v>1</v>
      </c>
      <c r="BO3" s="1" t="s">
        <v>3</v>
      </c>
      <c r="BP3" s="1" t="s">
        <v>7</v>
      </c>
      <c r="BQ3" s="1" t="s">
        <v>1</v>
      </c>
      <c r="BR3" s="1" t="s">
        <v>1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3</v>
      </c>
      <c r="GR3" s="1" t="s">
        <v>53</v>
      </c>
      <c r="GS3" s="1" t="s">
        <v>1</v>
      </c>
      <c r="GT3" s="1" t="s">
        <v>1</v>
      </c>
      <c r="GU3" s="1" t="s">
        <v>2</v>
      </c>
      <c r="GV3" s="1" t="s">
        <v>1</v>
      </c>
      <c r="GW3" s="1" t="s">
        <v>18</v>
      </c>
      <c r="HT3" s="1" t="s">
        <v>4</v>
      </c>
      <c r="HU3" s="1" t="s">
        <v>1</v>
      </c>
      <c r="HV3" s="1" t="s">
        <v>2</v>
      </c>
      <c r="HW3" s="1" t="s">
        <v>1</v>
      </c>
      <c r="HX3" s="1" t="s">
        <v>2</v>
      </c>
      <c r="HY3" s="1" t="s">
        <v>2</v>
      </c>
      <c r="HZ3" s="1" t="s">
        <v>53</v>
      </c>
      <c r="IA3" s="1" t="s">
        <v>53</v>
      </c>
      <c r="IB3" s="1" t="s">
        <v>53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8</v>
      </c>
      <c r="IP3" s="1" t="s">
        <v>5</v>
      </c>
      <c r="IQ3" s="1" t="s">
        <v>5</v>
      </c>
      <c r="IR3" s="1" t="s">
        <v>8</v>
      </c>
      <c r="IS3" s="1" t="s">
        <v>5</v>
      </c>
      <c r="IT3" s="1" t="s">
        <v>5</v>
      </c>
      <c r="IU3" s="1" t="s">
        <v>8</v>
      </c>
      <c r="IV3" s="1" t="s">
        <v>9</v>
      </c>
      <c r="IW3" s="1" t="s">
        <v>8</v>
      </c>
      <c r="IX3" s="1" t="s">
        <v>5</v>
      </c>
      <c r="IY3" s="1" t="s">
        <v>4</v>
      </c>
      <c r="IZ3" s="1" t="s">
        <v>1</v>
      </c>
      <c r="JA3" s="1" t="s">
        <v>2</v>
      </c>
      <c r="JB3" s="1" t="s">
        <v>53</v>
      </c>
      <c r="JC3" s="1" t="s">
        <v>1</v>
      </c>
      <c r="JD3" s="1" t="s">
        <v>1</v>
      </c>
      <c r="JE3" s="1" t="s">
        <v>1</v>
      </c>
      <c r="JF3" s="1" t="s">
        <v>2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52</v>
      </c>
      <c r="JL3" s="1" t="s">
        <v>52</v>
      </c>
      <c r="JM3" s="1" t="s">
        <v>52</v>
      </c>
      <c r="JN3" s="1" t="s">
        <v>52</v>
      </c>
      <c r="JO3" s="1" t="s">
        <v>52</v>
      </c>
      <c r="JP3" s="1" t="s">
        <v>52</v>
      </c>
      <c r="JQ3" s="1" t="s">
        <v>18</v>
      </c>
      <c r="JV3" s="1" t="s">
        <v>18</v>
      </c>
      <c r="KA3" s="1" t="s">
        <v>4</v>
      </c>
      <c r="KB3" s="1" t="s">
        <v>1</v>
      </c>
      <c r="KC3" s="1" t="s">
        <v>1</v>
      </c>
      <c r="KD3" s="1" t="s">
        <v>2</v>
      </c>
      <c r="KE3" s="1" t="s">
        <v>2</v>
      </c>
      <c r="KF3" s="1" t="s">
        <v>54</v>
      </c>
      <c r="KG3" s="1" t="s">
        <v>54</v>
      </c>
      <c r="KH3" s="1" t="s">
        <v>1</v>
      </c>
      <c r="KI3" s="1" t="s">
        <v>52</v>
      </c>
      <c r="KJ3" s="1" t="s">
        <v>2</v>
      </c>
      <c r="KK3" s="1" t="s">
        <v>1</v>
      </c>
      <c r="KL3" s="1" t="s">
        <v>4</v>
      </c>
      <c r="KM3" s="1" t="s">
        <v>2</v>
      </c>
      <c r="KN3" s="1" t="s">
        <v>2</v>
      </c>
      <c r="KO3" s="1" t="s">
        <v>2</v>
      </c>
      <c r="KP3" s="1" t="s">
        <v>4</v>
      </c>
      <c r="KQ3" s="1" t="s">
        <v>3</v>
      </c>
      <c r="KR3" s="1" t="s">
        <v>3</v>
      </c>
      <c r="KS3" s="1" t="s">
        <v>3</v>
      </c>
      <c r="KT3" s="1" t="s">
        <v>3</v>
      </c>
    </row>
    <row r="4" spans="1:306" x14ac:dyDescent="0.2">
      <c r="A4" s="1" t="s">
        <v>0</v>
      </c>
      <c r="B4" s="1" t="s">
        <v>12</v>
      </c>
      <c r="C4" s="1" t="s">
        <v>55</v>
      </c>
      <c r="D4" s="1" t="s">
        <v>1</v>
      </c>
      <c r="E4" s="1" t="s">
        <v>3</v>
      </c>
      <c r="F4" s="1" t="s">
        <v>3</v>
      </c>
      <c r="G4" s="1" t="s">
        <v>1</v>
      </c>
      <c r="H4" s="1" t="s">
        <v>1</v>
      </c>
      <c r="I4" s="1" t="s">
        <v>4</v>
      </c>
      <c r="J4" s="1" t="s">
        <v>1</v>
      </c>
      <c r="K4" s="1" t="s">
        <v>1</v>
      </c>
      <c r="L4" s="1" t="s">
        <v>3</v>
      </c>
      <c r="M4" s="1" t="s">
        <v>3</v>
      </c>
      <c r="N4" s="1" t="s">
        <v>1</v>
      </c>
      <c r="O4" s="1" t="s">
        <v>1</v>
      </c>
      <c r="P4" s="1" t="s">
        <v>1</v>
      </c>
      <c r="Q4" s="1" t="s">
        <v>3</v>
      </c>
      <c r="R4" s="1" t="s">
        <v>1</v>
      </c>
      <c r="S4" s="1" t="s">
        <v>3</v>
      </c>
      <c r="T4" s="1" t="s">
        <v>1</v>
      </c>
      <c r="U4" s="1" t="s">
        <v>4</v>
      </c>
      <c r="V4" s="1" t="s">
        <v>3</v>
      </c>
      <c r="W4" s="1" t="s">
        <v>3</v>
      </c>
      <c r="X4" s="1" t="s">
        <v>3</v>
      </c>
      <c r="Y4" s="1" t="s">
        <v>3</v>
      </c>
      <c r="Z4" s="1" t="s">
        <v>3</v>
      </c>
      <c r="AA4" s="1" t="s">
        <v>1</v>
      </c>
      <c r="AB4" s="1" t="s">
        <v>1</v>
      </c>
      <c r="AC4" s="1" t="s">
        <v>1</v>
      </c>
      <c r="AD4" s="1" t="s">
        <v>3</v>
      </c>
      <c r="AE4" s="1" t="s">
        <v>1</v>
      </c>
      <c r="AF4" s="1" t="s">
        <v>18</v>
      </c>
      <c r="AM4" s="1" t="s">
        <v>4</v>
      </c>
      <c r="AN4" s="1" t="s">
        <v>3</v>
      </c>
      <c r="AO4" s="1" t="s">
        <v>1</v>
      </c>
      <c r="AP4" s="1" t="s">
        <v>1</v>
      </c>
      <c r="AQ4" s="1" t="s">
        <v>1</v>
      </c>
      <c r="AR4" s="1" t="s">
        <v>1</v>
      </c>
      <c r="AS4" s="1" t="s">
        <v>1</v>
      </c>
      <c r="AT4" s="1" t="s">
        <v>3</v>
      </c>
      <c r="AU4" s="1" t="s">
        <v>3</v>
      </c>
      <c r="AV4" s="1" t="s">
        <v>1</v>
      </c>
      <c r="AW4" s="1" t="s">
        <v>3</v>
      </c>
      <c r="AX4" s="1" t="s">
        <v>2</v>
      </c>
      <c r="AY4" s="1" t="s">
        <v>1</v>
      </c>
      <c r="AZ4" s="1" t="s">
        <v>1</v>
      </c>
      <c r="BA4" s="1" t="s">
        <v>1</v>
      </c>
      <c r="BB4" s="1" t="s">
        <v>1</v>
      </c>
      <c r="BC4" s="1" t="s">
        <v>1</v>
      </c>
      <c r="BD4" s="1" t="s">
        <v>1</v>
      </c>
      <c r="BE4" s="1" t="s">
        <v>1</v>
      </c>
      <c r="BF4" s="1" t="s">
        <v>3</v>
      </c>
      <c r="BG4" s="1" t="s">
        <v>1</v>
      </c>
      <c r="BH4" s="1" t="s">
        <v>2</v>
      </c>
      <c r="BI4" s="1" t="s">
        <v>4</v>
      </c>
      <c r="BJ4" s="1" t="s">
        <v>3</v>
      </c>
      <c r="BK4" s="1" t="s">
        <v>3</v>
      </c>
      <c r="BL4" s="1" t="s">
        <v>3</v>
      </c>
      <c r="BM4" s="1" t="s">
        <v>3</v>
      </c>
      <c r="BN4" s="1" t="s">
        <v>7</v>
      </c>
      <c r="BO4" s="1" t="s">
        <v>7</v>
      </c>
      <c r="BP4" s="1" t="s">
        <v>7</v>
      </c>
      <c r="BQ4" s="1" t="s">
        <v>3</v>
      </c>
      <c r="BR4" s="1" t="s">
        <v>3</v>
      </c>
      <c r="BS4" s="1" t="s">
        <v>4</v>
      </c>
      <c r="BT4" s="1" t="s">
        <v>18</v>
      </c>
      <c r="BU4" s="1" t="s">
        <v>18</v>
      </c>
      <c r="BV4" s="1" t="s">
        <v>18</v>
      </c>
      <c r="BW4" s="1" t="s">
        <v>4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4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4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FJ4" s="1" t="s">
        <v>3</v>
      </c>
      <c r="FK4" s="1" t="s">
        <v>3</v>
      </c>
      <c r="FL4" s="1" t="s">
        <v>3</v>
      </c>
      <c r="FM4" s="1" t="s">
        <v>3</v>
      </c>
      <c r="FN4" s="1" t="s">
        <v>3</v>
      </c>
      <c r="FO4" s="1" t="s">
        <v>1</v>
      </c>
      <c r="FP4" s="1" t="s">
        <v>3</v>
      </c>
      <c r="FQ4" s="1" t="s">
        <v>3</v>
      </c>
      <c r="FR4" s="1" t="s">
        <v>3</v>
      </c>
      <c r="FS4" s="1" t="s">
        <v>2</v>
      </c>
      <c r="FT4" s="1" t="s">
        <v>2</v>
      </c>
      <c r="FU4" s="1" t="s">
        <v>1</v>
      </c>
      <c r="FV4" s="1" t="s">
        <v>1</v>
      </c>
      <c r="FW4" s="1" t="s">
        <v>1</v>
      </c>
      <c r="FX4" s="1" t="s">
        <v>3</v>
      </c>
      <c r="FY4" s="1" t="s">
        <v>1</v>
      </c>
      <c r="FZ4" s="1" t="s">
        <v>3</v>
      </c>
      <c r="GA4" s="1" t="s">
        <v>1</v>
      </c>
      <c r="GB4" s="1" t="s">
        <v>1</v>
      </c>
      <c r="GC4" s="1" t="s">
        <v>7</v>
      </c>
      <c r="GD4" s="1" t="s">
        <v>3</v>
      </c>
      <c r="GE4" s="1" t="s">
        <v>3</v>
      </c>
      <c r="GF4" s="1" t="s">
        <v>3</v>
      </c>
      <c r="GG4" s="1" t="s">
        <v>3</v>
      </c>
      <c r="GH4" s="1" t="s">
        <v>3</v>
      </c>
      <c r="GI4" s="1" t="s">
        <v>3</v>
      </c>
      <c r="GJ4" s="1" t="s">
        <v>3</v>
      </c>
      <c r="GK4" s="1" t="s">
        <v>18</v>
      </c>
      <c r="GP4" s="1" t="s">
        <v>4</v>
      </c>
      <c r="GQ4" s="1" t="s">
        <v>3</v>
      </c>
      <c r="GR4" s="1" t="s">
        <v>3</v>
      </c>
      <c r="GS4" s="1" t="s">
        <v>1</v>
      </c>
      <c r="GT4" s="1" t="s">
        <v>1</v>
      </c>
      <c r="GU4" s="1" t="s">
        <v>3</v>
      </c>
      <c r="GV4" s="1" t="s">
        <v>7</v>
      </c>
      <c r="GW4" s="1" t="s">
        <v>18</v>
      </c>
      <c r="HT4" s="1" t="s">
        <v>4</v>
      </c>
      <c r="HU4" s="1" t="s">
        <v>3</v>
      </c>
      <c r="HV4" s="1" t="s">
        <v>2</v>
      </c>
      <c r="HW4" s="1" t="s">
        <v>2</v>
      </c>
      <c r="HX4" s="1" t="s">
        <v>2</v>
      </c>
      <c r="HY4" s="1" t="s">
        <v>2</v>
      </c>
      <c r="HZ4" s="1" t="s">
        <v>1</v>
      </c>
      <c r="IA4" s="1" t="s">
        <v>2</v>
      </c>
      <c r="IB4" s="1" t="s">
        <v>1</v>
      </c>
      <c r="IC4" s="1" t="s">
        <v>18</v>
      </c>
      <c r="IG4" s="1" t="s">
        <v>4</v>
      </c>
      <c r="IH4" s="1" t="s">
        <v>4</v>
      </c>
      <c r="II4" s="1" t="s">
        <v>18</v>
      </c>
      <c r="IJ4" s="1" t="s">
        <v>4</v>
      </c>
      <c r="IK4" s="1" t="s">
        <v>18</v>
      </c>
      <c r="IL4" s="1" t="s">
        <v>18</v>
      </c>
      <c r="IM4" s="1" t="s">
        <v>4</v>
      </c>
      <c r="IN4" s="1" t="s">
        <v>18</v>
      </c>
      <c r="IO4" s="1" t="s">
        <v>9</v>
      </c>
      <c r="IP4" s="1" t="s">
        <v>9</v>
      </c>
      <c r="IQ4" s="1" t="s">
        <v>9</v>
      </c>
      <c r="IR4" s="1" t="s">
        <v>9</v>
      </c>
      <c r="IS4" s="1" t="s">
        <v>9</v>
      </c>
      <c r="IT4" s="1" t="s">
        <v>9</v>
      </c>
      <c r="IU4" s="1" t="s">
        <v>9</v>
      </c>
      <c r="IV4" s="1" t="s">
        <v>9</v>
      </c>
      <c r="IW4" s="1" t="s">
        <v>9</v>
      </c>
      <c r="IX4" s="1" t="s">
        <v>9</v>
      </c>
      <c r="IY4" s="1" t="s">
        <v>18</v>
      </c>
      <c r="JG4" s="1" t="s">
        <v>1</v>
      </c>
      <c r="JH4" s="1" t="s">
        <v>1</v>
      </c>
      <c r="JI4" s="1" t="s">
        <v>1</v>
      </c>
      <c r="JJ4" s="1" t="s">
        <v>1</v>
      </c>
      <c r="JK4" s="1" t="s">
        <v>1</v>
      </c>
      <c r="JL4" s="1" t="s">
        <v>1</v>
      </c>
      <c r="JM4" s="1" t="s">
        <v>1</v>
      </c>
      <c r="JN4" s="1" t="s">
        <v>1</v>
      </c>
      <c r="JO4" s="1" t="s">
        <v>1</v>
      </c>
      <c r="JP4" s="1" t="s">
        <v>1</v>
      </c>
      <c r="JQ4" s="1" t="s">
        <v>18</v>
      </c>
      <c r="JV4" s="1" t="s">
        <v>18</v>
      </c>
      <c r="KA4" s="1" t="s">
        <v>18</v>
      </c>
      <c r="KF4" s="1" t="s">
        <v>1</v>
      </c>
      <c r="KG4" s="1" t="s">
        <v>1</v>
      </c>
      <c r="KH4" s="1" t="s">
        <v>3</v>
      </c>
      <c r="KI4" s="1" t="s">
        <v>1</v>
      </c>
      <c r="KJ4" s="1" t="s">
        <v>1</v>
      </c>
      <c r="KK4" s="1" t="s">
        <v>1</v>
      </c>
      <c r="KL4" s="1" t="s">
        <v>4</v>
      </c>
      <c r="KM4" s="1" t="s">
        <v>2</v>
      </c>
      <c r="KN4" s="1" t="s">
        <v>2</v>
      </c>
      <c r="KO4" s="1" t="s">
        <v>2</v>
      </c>
      <c r="KP4" s="1" t="s">
        <v>18</v>
      </c>
    </row>
    <row r="5" spans="1:306" x14ac:dyDescent="0.2">
      <c r="A5" s="1" t="s">
        <v>11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7</v>
      </c>
      <c r="G5" s="1" t="s">
        <v>54</v>
      </c>
      <c r="H5" s="1" t="s">
        <v>54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18</v>
      </c>
      <c r="JG5" s="1" t="s">
        <v>54</v>
      </c>
      <c r="JH5" s="1" t="s">
        <v>54</v>
      </c>
      <c r="JI5" s="1" t="s">
        <v>54</v>
      </c>
      <c r="JJ5" s="1" t="s">
        <v>54</v>
      </c>
      <c r="JK5" s="1" t="s">
        <v>54</v>
      </c>
      <c r="JL5" s="1" t="s">
        <v>54</v>
      </c>
      <c r="JM5" s="1" t="s">
        <v>54</v>
      </c>
      <c r="JN5" s="1" t="s">
        <v>54</v>
      </c>
      <c r="JO5" s="1" t="s">
        <v>54</v>
      </c>
      <c r="JP5" s="1" t="s">
        <v>54</v>
      </c>
      <c r="JQ5" s="1" t="s">
        <v>18</v>
      </c>
      <c r="JV5" s="1" t="s">
        <v>18</v>
      </c>
      <c r="KA5" s="1" t="s">
        <v>18</v>
      </c>
      <c r="KF5" s="1" t="s">
        <v>54</v>
      </c>
      <c r="KG5" s="1" t="s">
        <v>54</v>
      </c>
      <c r="KH5" s="1" t="s">
        <v>54</v>
      </c>
      <c r="KI5" s="1" t="s">
        <v>54</v>
      </c>
      <c r="KJ5" s="1" t="s">
        <v>54</v>
      </c>
      <c r="KK5" s="1" t="s">
        <v>54</v>
      </c>
      <c r="KL5" s="1" t="s">
        <v>18</v>
      </c>
      <c r="KP5" s="1" t="s">
        <v>18</v>
      </c>
    </row>
    <row r="6" spans="1:306" x14ac:dyDescent="0.2">
      <c r="A6" s="1" t="s">
        <v>0</v>
      </c>
      <c r="B6" s="1" t="s">
        <v>12</v>
      </c>
      <c r="C6" s="1" t="s">
        <v>55</v>
      </c>
      <c r="D6" s="1" t="s">
        <v>3</v>
      </c>
      <c r="E6" s="1" t="s">
        <v>3</v>
      </c>
      <c r="F6" s="1" t="s">
        <v>3</v>
      </c>
      <c r="G6" s="1" t="s">
        <v>1</v>
      </c>
      <c r="H6" s="1" t="s">
        <v>1</v>
      </c>
      <c r="I6" s="1" t="s">
        <v>4</v>
      </c>
      <c r="J6" s="1" t="s">
        <v>3</v>
      </c>
      <c r="K6" s="1" t="s">
        <v>3</v>
      </c>
      <c r="L6" s="1" t="s">
        <v>7</v>
      </c>
      <c r="M6" s="1" t="s">
        <v>7</v>
      </c>
      <c r="N6" s="1" t="s">
        <v>3</v>
      </c>
      <c r="O6" s="1" t="s">
        <v>3</v>
      </c>
      <c r="P6" s="1" t="s">
        <v>1</v>
      </c>
      <c r="Q6" s="1" t="s">
        <v>3</v>
      </c>
      <c r="R6" s="1" t="s">
        <v>53</v>
      </c>
      <c r="S6" s="1" t="s">
        <v>3</v>
      </c>
      <c r="T6" s="1" t="s">
        <v>53</v>
      </c>
      <c r="U6" s="1" t="s">
        <v>4</v>
      </c>
      <c r="V6" s="1" t="s">
        <v>3</v>
      </c>
      <c r="W6" s="1" t="s">
        <v>3</v>
      </c>
      <c r="X6" s="1" t="s">
        <v>3</v>
      </c>
      <c r="Y6" s="1" t="s">
        <v>3</v>
      </c>
      <c r="Z6" s="1" t="s">
        <v>1</v>
      </c>
      <c r="AA6" s="1" t="s">
        <v>3</v>
      </c>
      <c r="AB6" s="1" t="s">
        <v>3</v>
      </c>
      <c r="AC6" s="1" t="s">
        <v>3</v>
      </c>
      <c r="AD6" s="1" t="s">
        <v>3</v>
      </c>
      <c r="AE6" s="1" t="s">
        <v>3</v>
      </c>
      <c r="AF6" s="1" t="s">
        <v>4</v>
      </c>
      <c r="AG6" s="1" t="s">
        <v>7</v>
      </c>
      <c r="AH6" s="1" t="s">
        <v>7</v>
      </c>
      <c r="AI6" s="1" t="s">
        <v>7</v>
      </c>
      <c r="AJ6" s="1" t="s">
        <v>7</v>
      </c>
      <c r="AK6" s="1" t="s">
        <v>7</v>
      </c>
      <c r="AL6" s="1" t="s">
        <v>7</v>
      </c>
      <c r="AM6" s="1" t="s">
        <v>4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3</v>
      </c>
      <c r="AS6" s="1" t="s">
        <v>3</v>
      </c>
      <c r="AT6" s="1" t="s">
        <v>3</v>
      </c>
      <c r="AU6" s="1" t="s">
        <v>3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7</v>
      </c>
      <c r="BA6" s="1" t="s">
        <v>7</v>
      </c>
      <c r="BB6" s="1" t="s">
        <v>7</v>
      </c>
      <c r="BC6" s="1" t="s">
        <v>3</v>
      </c>
      <c r="BD6" s="1" t="s">
        <v>3</v>
      </c>
      <c r="BE6" s="1" t="s">
        <v>3</v>
      </c>
      <c r="BF6" s="1" t="s">
        <v>3</v>
      </c>
      <c r="BG6" s="1" t="s">
        <v>3</v>
      </c>
      <c r="BH6" s="1" t="s">
        <v>3</v>
      </c>
      <c r="BI6" s="1" t="s">
        <v>4</v>
      </c>
      <c r="BJ6" s="1" t="s">
        <v>3</v>
      </c>
      <c r="BK6" s="1" t="s">
        <v>3</v>
      </c>
      <c r="BL6" s="1" t="s">
        <v>2</v>
      </c>
      <c r="BM6" s="1" t="s">
        <v>7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7</v>
      </c>
      <c r="BS6" s="1" t="s">
        <v>4</v>
      </c>
      <c r="BT6" s="1" t="s">
        <v>4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4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FJ6" s="1" t="s">
        <v>7</v>
      </c>
      <c r="FK6" s="1" t="s">
        <v>7</v>
      </c>
      <c r="FL6" s="1" t="s">
        <v>7</v>
      </c>
      <c r="FM6" s="1" t="s">
        <v>7</v>
      </c>
      <c r="FN6" s="1" t="s">
        <v>7</v>
      </c>
      <c r="FO6" s="1" t="s">
        <v>7</v>
      </c>
      <c r="FP6" s="1" t="s">
        <v>7</v>
      </c>
      <c r="FQ6" s="1" t="s">
        <v>7</v>
      </c>
      <c r="FR6" s="1" t="s">
        <v>7</v>
      </c>
      <c r="FS6" s="1" t="s">
        <v>7</v>
      </c>
      <c r="FT6" s="1" t="s">
        <v>7</v>
      </c>
      <c r="FU6" s="1" t="s">
        <v>7</v>
      </c>
      <c r="FV6" s="1" t="s">
        <v>7</v>
      </c>
      <c r="FW6" s="1" t="s">
        <v>7</v>
      </c>
      <c r="FX6" s="1" t="s">
        <v>7</v>
      </c>
      <c r="FY6" s="1" t="s">
        <v>7</v>
      </c>
      <c r="FZ6" s="1" t="s">
        <v>7</v>
      </c>
      <c r="GA6" s="1" t="s">
        <v>7</v>
      </c>
      <c r="GB6" s="1" t="s">
        <v>7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7</v>
      </c>
      <c r="GK6" s="1" t="s">
        <v>4</v>
      </c>
      <c r="GL6" s="1" t="s">
        <v>3</v>
      </c>
      <c r="GM6" s="1" t="s">
        <v>3</v>
      </c>
      <c r="GN6" s="1" t="s">
        <v>3</v>
      </c>
      <c r="GO6" s="1" t="s">
        <v>3</v>
      </c>
      <c r="GP6" s="1" t="s">
        <v>4</v>
      </c>
      <c r="GQ6" s="1" t="s">
        <v>3</v>
      </c>
      <c r="GR6" s="1" t="s">
        <v>3</v>
      </c>
      <c r="GS6" s="1" t="s">
        <v>2</v>
      </c>
      <c r="GT6" s="1" t="s">
        <v>1</v>
      </c>
      <c r="GU6" s="1" t="s">
        <v>3</v>
      </c>
      <c r="GV6" s="1" t="s">
        <v>3</v>
      </c>
      <c r="GW6" s="1" t="s">
        <v>4</v>
      </c>
      <c r="GX6" s="1" t="s">
        <v>3</v>
      </c>
      <c r="GY6" s="1" t="s">
        <v>3</v>
      </c>
      <c r="GZ6" s="1" t="s">
        <v>3</v>
      </c>
      <c r="HA6" s="1" t="s">
        <v>3</v>
      </c>
      <c r="HB6" s="1" t="s">
        <v>3</v>
      </c>
      <c r="HC6" s="1" t="s">
        <v>3</v>
      </c>
      <c r="HD6" s="1" t="s">
        <v>3</v>
      </c>
      <c r="HE6" s="1" t="s">
        <v>3</v>
      </c>
      <c r="HF6" s="1" t="s">
        <v>3</v>
      </c>
      <c r="HG6" s="1" t="s">
        <v>3</v>
      </c>
      <c r="HH6" s="1" t="s">
        <v>3</v>
      </c>
      <c r="HI6" s="1" t="s">
        <v>3</v>
      </c>
      <c r="HJ6" s="1" t="s">
        <v>3</v>
      </c>
      <c r="HK6" s="1" t="s">
        <v>3</v>
      </c>
      <c r="HL6" s="1" t="s">
        <v>3</v>
      </c>
      <c r="HM6" s="1" t="s">
        <v>3</v>
      </c>
      <c r="HN6" s="1" t="s">
        <v>3</v>
      </c>
      <c r="HO6" s="1" t="s">
        <v>3</v>
      </c>
      <c r="HP6" s="1" t="s">
        <v>3</v>
      </c>
      <c r="HQ6" s="1" t="s">
        <v>3</v>
      </c>
      <c r="HR6" s="1" t="s">
        <v>3</v>
      </c>
      <c r="HS6" s="1" t="s">
        <v>3</v>
      </c>
      <c r="HT6" s="1" t="s">
        <v>4</v>
      </c>
      <c r="HU6" s="1" t="s">
        <v>3</v>
      </c>
      <c r="HV6" s="1" t="s">
        <v>3</v>
      </c>
      <c r="HW6" s="1" t="s">
        <v>3</v>
      </c>
      <c r="HX6" s="1" t="s">
        <v>3</v>
      </c>
      <c r="HY6" s="1" t="s">
        <v>3</v>
      </c>
      <c r="HZ6" s="1" t="s">
        <v>3</v>
      </c>
      <c r="IA6" s="1" t="s">
        <v>3</v>
      </c>
      <c r="IB6" s="1" t="s">
        <v>3</v>
      </c>
      <c r="IC6" s="1" t="s">
        <v>4</v>
      </c>
      <c r="ID6" s="1" t="s">
        <v>3</v>
      </c>
      <c r="IE6" s="1" t="s">
        <v>3</v>
      </c>
      <c r="IF6" s="1" t="s">
        <v>3</v>
      </c>
      <c r="IG6" s="1" t="s">
        <v>18</v>
      </c>
      <c r="IH6" s="1" t="s">
        <v>18</v>
      </c>
      <c r="II6" s="1" t="s">
        <v>4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9</v>
      </c>
      <c r="IR6" s="1" t="s">
        <v>9</v>
      </c>
      <c r="IS6" s="1" t="s">
        <v>9</v>
      </c>
      <c r="IT6" s="1" t="s">
        <v>9</v>
      </c>
      <c r="IU6" s="1" t="s">
        <v>9</v>
      </c>
      <c r="IV6" s="1" t="s">
        <v>9</v>
      </c>
      <c r="IW6" s="1" t="s">
        <v>9</v>
      </c>
      <c r="IX6" s="1" t="s">
        <v>9</v>
      </c>
      <c r="IY6" s="1" t="s">
        <v>4</v>
      </c>
      <c r="IZ6" s="1" t="s">
        <v>3</v>
      </c>
      <c r="JA6" s="1" t="s">
        <v>3</v>
      </c>
      <c r="JB6" s="1" t="s">
        <v>3</v>
      </c>
      <c r="JC6" s="1" t="s">
        <v>3</v>
      </c>
      <c r="JD6" s="1" t="s">
        <v>3</v>
      </c>
      <c r="JE6" s="1" t="s">
        <v>3</v>
      </c>
      <c r="JF6" s="1" t="s">
        <v>3</v>
      </c>
      <c r="JG6" s="1" t="s">
        <v>3</v>
      </c>
      <c r="JH6" s="1" t="s">
        <v>1</v>
      </c>
      <c r="JI6" s="1" t="s">
        <v>1</v>
      </c>
      <c r="JJ6" s="1" t="s">
        <v>1</v>
      </c>
      <c r="JK6" s="1" t="s">
        <v>1</v>
      </c>
      <c r="JL6" s="1" t="s">
        <v>1</v>
      </c>
      <c r="JM6" s="1" t="s">
        <v>1</v>
      </c>
      <c r="JN6" s="1" t="s">
        <v>1</v>
      </c>
      <c r="JO6" s="1" t="s">
        <v>3</v>
      </c>
      <c r="JP6" s="1" t="s">
        <v>3</v>
      </c>
      <c r="JQ6" s="1" t="s">
        <v>4</v>
      </c>
      <c r="JR6" s="1" t="s">
        <v>7</v>
      </c>
      <c r="JS6" s="1" t="s">
        <v>7</v>
      </c>
      <c r="JT6" s="1" t="s">
        <v>7</v>
      </c>
      <c r="JU6" s="1" t="s">
        <v>7</v>
      </c>
      <c r="JV6" s="1" t="s">
        <v>4</v>
      </c>
      <c r="JW6" s="1" t="s">
        <v>3</v>
      </c>
      <c r="JX6" s="1" t="s">
        <v>3</v>
      </c>
      <c r="JY6" s="1" t="s">
        <v>3</v>
      </c>
      <c r="JZ6" s="1" t="s">
        <v>3</v>
      </c>
      <c r="KA6" s="1" t="s">
        <v>4</v>
      </c>
      <c r="KB6" s="1" t="s">
        <v>3</v>
      </c>
      <c r="KC6" s="1" t="s">
        <v>3</v>
      </c>
      <c r="KD6" s="1" t="s">
        <v>3</v>
      </c>
      <c r="KE6" s="1" t="s">
        <v>3</v>
      </c>
      <c r="KF6" s="1" t="s">
        <v>3</v>
      </c>
      <c r="KG6" s="1" t="s">
        <v>3</v>
      </c>
      <c r="KH6" s="1" t="s">
        <v>3</v>
      </c>
      <c r="KI6" s="1" t="s">
        <v>3</v>
      </c>
      <c r="KJ6" s="1" t="s">
        <v>3</v>
      </c>
      <c r="KK6" s="1" t="s">
        <v>3</v>
      </c>
      <c r="KL6" s="1" t="s">
        <v>4</v>
      </c>
      <c r="KM6" s="1" t="s">
        <v>1</v>
      </c>
      <c r="KN6" s="1" t="s">
        <v>1</v>
      </c>
      <c r="KO6" s="1" t="s">
        <v>1</v>
      </c>
      <c r="KP6" s="1" t="s">
        <v>18</v>
      </c>
    </row>
    <row r="7" spans="1:306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3</v>
      </c>
      <c r="F7" s="1" t="s">
        <v>7</v>
      </c>
      <c r="G7" s="1" t="s">
        <v>3</v>
      </c>
      <c r="H7" s="1" t="s">
        <v>3</v>
      </c>
      <c r="I7" s="1" t="s">
        <v>4</v>
      </c>
      <c r="J7" s="1" t="s">
        <v>3</v>
      </c>
      <c r="K7" s="1" t="s">
        <v>1</v>
      </c>
      <c r="L7" s="1" t="s">
        <v>3</v>
      </c>
      <c r="M7" s="1" t="s">
        <v>1</v>
      </c>
      <c r="N7" s="1" t="s">
        <v>3</v>
      </c>
      <c r="O7" s="1" t="s">
        <v>3</v>
      </c>
      <c r="P7" s="1" t="s">
        <v>1</v>
      </c>
      <c r="Q7" s="1" t="s">
        <v>3</v>
      </c>
      <c r="R7" s="1" t="s">
        <v>7</v>
      </c>
      <c r="S7" s="1" t="s">
        <v>7</v>
      </c>
      <c r="T7" s="1" t="s">
        <v>3</v>
      </c>
      <c r="U7" s="1" t="s">
        <v>4</v>
      </c>
      <c r="V7" s="1" t="s">
        <v>3</v>
      </c>
      <c r="W7" s="1" t="s">
        <v>7</v>
      </c>
      <c r="X7" s="1" t="s">
        <v>7</v>
      </c>
      <c r="Y7" s="1" t="s">
        <v>7</v>
      </c>
      <c r="Z7" s="1" t="s">
        <v>1</v>
      </c>
      <c r="AA7" s="1" t="s">
        <v>1</v>
      </c>
      <c r="AB7" s="1" t="s">
        <v>3</v>
      </c>
      <c r="AC7" s="1" t="s">
        <v>1</v>
      </c>
      <c r="AD7" s="1" t="s">
        <v>7</v>
      </c>
      <c r="AE7" s="1" t="s">
        <v>7</v>
      </c>
      <c r="AF7" s="1" t="s">
        <v>18</v>
      </c>
      <c r="AM7" s="1" t="s">
        <v>4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7</v>
      </c>
      <c r="AT7" s="1" t="s">
        <v>7</v>
      </c>
      <c r="AU7" s="1" t="s">
        <v>7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7</v>
      </c>
      <c r="BA7" s="1" t="s">
        <v>7</v>
      </c>
      <c r="BB7" s="1" t="s">
        <v>7</v>
      </c>
      <c r="BC7" s="1" t="s">
        <v>1</v>
      </c>
      <c r="BD7" s="1" t="s">
        <v>3</v>
      </c>
      <c r="BE7" s="1" t="s">
        <v>3</v>
      </c>
      <c r="BF7" s="1" t="s">
        <v>3</v>
      </c>
      <c r="BG7" s="1" t="s">
        <v>1</v>
      </c>
      <c r="BH7" s="1" t="s">
        <v>1</v>
      </c>
      <c r="BI7" s="1" t="s">
        <v>4</v>
      </c>
      <c r="BJ7" s="1" t="s">
        <v>7</v>
      </c>
      <c r="BK7" s="1" t="s">
        <v>7</v>
      </c>
      <c r="BL7" s="1" t="s">
        <v>3</v>
      </c>
      <c r="BM7" s="1" t="s">
        <v>7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7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4</v>
      </c>
      <c r="GL7" s="1" t="s">
        <v>7</v>
      </c>
      <c r="GM7" s="1" t="s">
        <v>7</v>
      </c>
      <c r="GN7" s="1" t="s">
        <v>7</v>
      </c>
      <c r="GO7" s="1" t="s">
        <v>7</v>
      </c>
      <c r="GP7" s="1" t="s">
        <v>4</v>
      </c>
      <c r="GQ7" s="1" t="s">
        <v>7</v>
      </c>
      <c r="GR7" s="1" t="s">
        <v>7</v>
      </c>
      <c r="GS7" s="1" t="s">
        <v>3</v>
      </c>
      <c r="GT7" s="1" t="s">
        <v>7</v>
      </c>
      <c r="GU7" s="1" t="s">
        <v>7</v>
      </c>
      <c r="GV7" s="1" t="s">
        <v>7</v>
      </c>
      <c r="GW7" s="1" t="s">
        <v>4</v>
      </c>
      <c r="GX7" s="1" t="s">
        <v>3</v>
      </c>
      <c r="GY7" s="1" t="s">
        <v>1</v>
      </c>
      <c r="GZ7" s="1" t="s">
        <v>3</v>
      </c>
      <c r="HA7" s="1" t="s">
        <v>3</v>
      </c>
      <c r="HB7" s="1" t="s">
        <v>3</v>
      </c>
      <c r="HC7" s="1" t="s">
        <v>7</v>
      </c>
      <c r="HD7" s="1" t="s">
        <v>7</v>
      </c>
      <c r="HE7" s="1" t="s">
        <v>7</v>
      </c>
      <c r="HF7" s="1" t="s">
        <v>7</v>
      </c>
      <c r="HG7" s="1" t="s">
        <v>7</v>
      </c>
      <c r="HH7" s="1" t="s">
        <v>7</v>
      </c>
      <c r="HI7" s="1" t="s">
        <v>3</v>
      </c>
      <c r="HJ7" s="1" t="s">
        <v>3</v>
      </c>
      <c r="HK7" s="1" t="s">
        <v>3</v>
      </c>
      <c r="HL7" s="1" t="s">
        <v>3</v>
      </c>
      <c r="HM7" s="1" t="s">
        <v>3</v>
      </c>
      <c r="HN7" s="1" t="s">
        <v>3</v>
      </c>
      <c r="HO7" s="1" t="s">
        <v>3</v>
      </c>
      <c r="HP7" s="1" t="s">
        <v>3</v>
      </c>
      <c r="HQ7" s="1" t="s">
        <v>1</v>
      </c>
      <c r="HR7" s="1" t="s">
        <v>7</v>
      </c>
      <c r="HS7" s="1" t="s">
        <v>3</v>
      </c>
      <c r="HT7" s="1" t="s">
        <v>4</v>
      </c>
      <c r="HU7" s="1" t="s">
        <v>7</v>
      </c>
      <c r="HV7" s="1" t="s">
        <v>3</v>
      </c>
      <c r="HW7" s="1" t="s">
        <v>7</v>
      </c>
      <c r="HX7" s="1" t="s">
        <v>7</v>
      </c>
      <c r="HY7" s="1" t="s">
        <v>7</v>
      </c>
      <c r="HZ7" s="1" t="s">
        <v>7</v>
      </c>
      <c r="IA7" s="1" t="s">
        <v>7</v>
      </c>
      <c r="IB7" s="1" t="s">
        <v>7</v>
      </c>
      <c r="IC7" s="1" t="s">
        <v>4</v>
      </c>
      <c r="ID7" s="1" t="s">
        <v>7</v>
      </c>
      <c r="IE7" s="1" t="s">
        <v>7</v>
      </c>
      <c r="IF7" s="1" t="s">
        <v>7</v>
      </c>
      <c r="IG7" s="1" t="s">
        <v>4</v>
      </c>
      <c r="IH7" s="1" t="s">
        <v>4</v>
      </c>
      <c r="II7" s="1" t="s">
        <v>4</v>
      </c>
      <c r="IJ7" s="1" t="s">
        <v>18</v>
      </c>
      <c r="IK7" s="1" t="s">
        <v>4</v>
      </c>
      <c r="IL7" s="1" t="s">
        <v>4</v>
      </c>
      <c r="IM7" s="1" t="s">
        <v>18</v>
      </c>
      <c r="IN7" s="1" t="s">
        <v>18</v>
      </c>
      <c r="IO7" s="1" t="s">
        <v>9</v>
      </c>
      <c r="IP7" s="1" t="s">
        <v>5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5</v>
      </c>
      <c r="IV7" s="1" t="s">
        <v>9</v>
      </c>
      <c r="IW7" s="1" t="s">
        <v>9</v>
      </c>
      <c r="IX7" s="1" t="s">
        <v>6</v>
      </c>
      <c r="IY7" s="1" t="s">
        <v>4</v>
      </c>
      <c r="IZ7" s="1" t="s">
        <v>7</v>
      </c>
      <c r="JA7" s="1" t="s">
        <v>7</v>
      </c>
      <c r="JB7" s="1" t="s">
        <v>7</v>
      </c>
      <c r="JC7" s="1" t="s">
        <v>7</v>
      </c>
      <c r="JD7" s="1" t="s">
        <v>7</v>
      </c>
      <c r="JE7" s="1" t="s">
        <v>3</v>
      </c>
      <c r="JF7" s="1" t="s">
        <v>7</v>
      </c>
      <c r="JG7" s="1" t="s">
        <v>7</v>
      </c>
      <c r="JH7" s="1" t="s">
        <v>1</v>
      </c>
      <c r="JI7" s="1" t="s">
        <v>3</v>
      </c>
      <c r="JJ7" s="1" t="s">
        <v>3</v>
      </c>
      <c r="JK7" s="1" t="s">
        <v>7</v>
      </c>
      <c r="JL7" s="1" t="s">
        <v>7</v>
      </c>
      <c r="JM7" s="1" t="s">
        <v>7</v>
      </c>
      <c r="JN7" s="1" t="s">
        <v>7</v>
      </c>
      <c r="JO7" s="1" t="s">
        <v>3</v>
      </c>
      <c r="JP7" s="1" t="s">
        <v>3</v>
      </c>
      <c r="JQ7" s="1" t="s">
        <v>18</v>
      </c>
      <c r="JV7" s="1" t="s">
        <v>18</v>
      </c>
      <c r="KA7" s="1" t="s">
        <v>4</v>
      </c>
      <c r="KB7" s="1" t="s">
        <v>7</v>
      </c>
      <c r="KC7" s="1" t="s">
        <v>7</v>
      </c>
      <c r="KD7" s="1" t="s">
        <v>7</v>
      </c>
      <c r="KE7" s="1" t="s">
        <v>7</v>
      </c>
      <c r="KF7" s="1" t="s">
        <v>3</v>
      </c>
      <c r="KG7" s="1" t="s">
        <v>3</v>
      </c>
      <c r="KH7" s="1" t="s">
        <v>7</v>
      </c>
      <c r="KI7" s="1" t="s">
        <v>3</v>
      </c>
      <c r="KJ7" s="1" t="s">
        <v>3</v>
      </c>
      <c r="KK7" s="1" t="s">
        <v>7</v>
      </c>
      <c r="KL7" s="1" t="s">
        <v>4</v>
      </c>
      <c r="KM7" s="1" t="s">
        <v>1</v>
      </c>
      <c r="KN7" s="1" t="s">
        <v>2</v>
      </c>
      <c r="KO7" s="1" t="s">
        <v>1</v>
      </c>
      <c r="KP7" s="1" t="s">
        <v>18</v>
      </c>
    </row>
    <row r="8" spans="1:306" x14ac:dyDescent="0.2">
      <c r="A8" s="1" t="s">
        <v>11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18</v>
      </c>
      <c r="U8" s="1" t="s">
        <v>4</v>
      </c>
      <c r="V8" s="1" t="s">
        <v>53</v>
      </c>
      <c r="W8" s="1" t="s">
        <v>53</v>
      </c>
      <c r="X8" s="1" t="s">
        <v>53</v>
      </c>
      <c r="Y8" s="1" t="s">
        <v>53</v>
      </c>
      <c r="Z8" s="1" t="s">
        <v>53</v>
      </c>
      <c r="AA8" s="1" t="s">
        <v>3</v>
      </c>
      <c r="AB8" s="1" t="s">
        <v>53</v>
      </c>
      <c r="AC8" s="1" t="s">
        <v>53</v>
      </c>
      <c r="AD8" s="1" t="s">
        <v>53</v>
      </c>
      <c r="AE8" s="1" t="s">
        <v>3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4</v>
      </c>
      <c r="GQ8" s="1" t="s">
        <v>3</v>
      </c>
      <c r="GR8" s="1" t="s">
        <v>3</v>
      </c>
      <c r="GS8" s="1" t="s">
        <v>3</v>
      </c>
      <c r="GT8" s="1" t="s">
        <v>3</v>
      </c>
      <c r="GU8" s="1" t="s">
        <v>3</v>
      </c>
      <c r="GV8" s="1" t="s">
        <v>3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4</v>
      </c>
      <c r="II8" s="1" t="s">
        <v>18</v>
      </c>
      <c r="IJ8" s="1" t="s">
        <v>18</v>
      </c>
      <c r="IK8" s="1" t="s">
        <v>18</v>
      </c>
      <c r="IL8" s="1" t="s">
        <v>4</v>
      </c>
      <c r="IM8" s="1" t="s">
        <v>18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9</v>
      </c>
      <c r="IY8" s="1" t="s">
        <v>4</v>
      </c>
      <c r="IZ8" s="1" t="s">
        <v>3</v>
      </c>
      <c r="JA8" s="1" t="s">
        <v>1</v>
      </c>
      <c r="JB8" s="1" t="s">
        <v>1</v>
      </c>
      <c r="JC8" s="1" t="s">
        <v>1</v>
      </c>
      <c r="JD8" s="1" t="s">
        <v>3</v>
      </c>
      <c r="JE8" s="1" t="s">
        <v>1</v>
      </c>
      <c r="JF8" s="1" t="s">
        <v>1</v>
      </c>
      <c r="JG8" s="1" t="s">
        <v>1</v>
      </c>
      <c r="JH8" s="1" t="s">
        <v>1</v>
      </c>
      <c r="JI8" s="1" t="s">
        <v>1</v>
      </c>
      <c r="JJ8" s="1" t="s">
        <v>1</v>
      </c>
      <c r="JK8" s="1" t="s">
        <v>1</v>
      </c>
      <c r="JL8" s="1" t="s">
        <v>1</v>
      </c>
      <c r="JM8" s="1" t="s">
        <v>1</v>
      </c>
      <c r="JN8" s="1" t="s">
        <v>3</v>
      </c>
      <c r="JO8" s="1" t="s">
        <v>1</v>
      </c>
      <c r="JP8" s="1" t="s">
        <v>1</v>
      </c>
      <c r="JQ8" s="1" t="s">
        <v>18</v>
      </c>
      <c r="JV8" s="1" t="s">
        <v>18</v>
      </c>
      <c r="KA8" s="1" t="s">
        <v>4</v>
      </c>
      <c r="KB8" s="1" t="s">
        <v>3</v>
      </c>
      <c r="KC8" s="1" t="s">
        <v>3</v>
      </c>
      <c r="KD8" s="1" t="s">
        <v>3</v>
      </c>
      <c r="KE8" s="1" t="s">
        <v>3</v>
      </c>
      <c r="KF8" s="1" t="s">
        <v>3</v>
      </c>
      <c r="KG8" s="1" t="s">
        <v>3</v>
      </c>
      <c r="KH8" s="1" t="s">
        <v>3</v>
      </c>
      <c r="KI8" s="1" t="s">
        <v>1</v>
      </c>
      <c r="KJ8" s="1" t="s">
        <v>3</v>
      </c>
      <c r="KK8" s="1" t="s">
        <v>3</v>
      </c>
      <c r="KL8" s="1" t="s">
        <v>18</v>
      </c>
      <c r="KP8" s="1" t="s">
        <v>18</v>
      </c>
    </row>
    <row r="9" spans="1:306" x14ac:dyDescent="0.2">
      <c r="A9" s="1" t="s">
        <v>11</v>
      </c>
      <c r="B9" s="1" t="s">
        <v>12</v>
      </c>
      <c r="C9" s="1" t="s">
        <v>55</v>
      </c>
      <c r="D9" s="1" t="s">
        <v>3</v>
      </c>
      <c r="E9" s="1" t="s">
        <v>1</v>
      </c>
      <c r="F9" s="1" t="s">
        <v>3</v>
      </c>
      <c r="G9" s="1" t="s">
        <v>1</v>
      </c>
      <c r="H9" s="1" t="s">
        <v>1</v>
      </c>
      <c r="I9" s="1" t="s">
        <v>18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4</v>
      </c>
      <c r="IN9" s="1" t="s">
        <v>18</v>
      </c>
      <c r="IO9" s="1" t="s">
        <v>5</v>
      </c>
      <c r="IP9" s="1" t="s">
        <v>9</v>
      </c>
      <c r="IQ9" s="1" t="s">
        <v>9</v>
      </c>
      <c r="IR9" s="1" t="s">
        <v>9</v>
      </c>
      <c r="IS9" s="1" t="s">
        <v>5</v>
      </c>
      <c r="IT9" s="1" t="s">
        <v>5</v>
      </c>
      <c r="IU9" s="1" t="s">
        <v>8</v>
      </c>
      <c r="IV9" s="1" t="s">
        <v>8</v>
      </c>
      <c r="IW9" s="1" t="s">
        <v>5</v>
      </c>
      <c r="IX9" s="1" t="s">
        <v>9</v>
      </c>
      <c r="IY9" s="1" t="s">
        <v>18</v>
      </c>
      <c r="JG9" s="1" t="s">
        <v>3</v>
      </c>
      <c r="JH9" s="1" t="s">
        <v>3</v>
      </c>
      <c r="JI9" s="1" t="s">
        <v>3</v>
      </c>
      <c r="JJ9" s="1" t="s">
        <v>3</v>
      </c>
      <c r="JK9" s="1" t="s">
        <v>1</v>
      </c>
      <c r="JL9" s="1" t="s">
        <v>1</v>
      </c>
      <c r="JM9" s="1" t="s">
        <v>1</v>
      </c>
      <c r="JN9" s="1" t="s">
        <v>1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18</v>
      </c>
      <c r="KF9" s="1" t="s">
        <v>3</v>
      </c>
      <c r="KG9" s="1" t="s">
        <v>3</v>
      </c>
      <c r="KH9" s="1" t="s">
        <v>3</v>
      </c>
      <c r="KI9" s="1" t="s">
        <v>3</v>
      </c>
      <c r="KJ9" s="1" t="s">
        <v>3</v>
      </c>
      <c r="KK9" s="1" t="s">
        <v>3</v>
      </c>
      <c r="KL9" s="1" t="s">
        <v>4</v>
      </c>
      <c r="KM9" s="1" t="s">
        <v>3</v>
      </c>
      <c r="KN9" s="1" t="s">
        <v>3</v>
      </c>
      <c r="KO9" s="1" t="s">
        <v>1</v>
      </c>
      <c r="KP9" s="1" t="s">
        <v>18</v>
      </c>
    </row>
    <row r="10" spans="1:306" x14ac:dyDescent="0.2">
      <c r="A10" s="1" t="s">
        <v>0</v>
      </c>
      <c r="B10" s="1" t="s">
        <v>12</v>
      </c>
      <c r="C10" s="1" t="s">
        <v>55</v>
      </c>
      <c r="D10" s="1" t="s">
        <v>3</v>
      </c>
      <c r="E10" s="1" t="s">
        <v>3</v>
      </c>
      <c r="F10" s="1" t="s">
        <v>3</v>
      </c>
      <c r="G10" s="1" t="s">
        <v>1</v>
      </c>
      <c r="H10" s="1" t="s">
        <v>1</v>
      </c>
      <c r="I10" s="1" t="s">
        <v>18</v>
      </c>
      <c r="U10" s="1" t="s">
        <v>18</v>
      </c>
      <c r="AF10" s="1" t="s">
        <v>18</v>
      </c>
      <c r="AM10" s="1" t="s">
        <v>4</v>
      </c>
      <c r="AN10" s="1" t="s">
        <v>3</v>
      </c>
      <c r="AO10" s="1" t="s">
        <v>3</v>
      </c>
      <c r="AP10" s="1" t="s">
        <v>3</v>
      </c>
      <c r="AQ10" s="1" t="s">
        <v>3</v>
      </c>
      <c r="AR10" s="1" t="s">
        <v>1</v>
      </c>
      <c r="AS10" s="1" t="s">
        <v>3</v>
      </c>
      <c r="AT10" s="1" t="s">
        <v>3</v>
      </c>
      <c r="AU10" s="1" t="s">
        <v>3</v>
      </c>
      <c r="AV10" s="1" t="s">
        <v>3</v>
      </c>
      <c r="AW10" s="1" t="s">
        <v>3</v>
      </c>
      <c r="AX10" s="1" t="s">
        <v>3</v>
      </c>
      <c r="AY10" s="1" t="s">
        <v>3</v>
      </c>
      <c r="AZ10" s="1" t="s">
        <v>3</v>
      </c>
      <c r="BA10" s="1" t="s">
        <v>3</v>
      </c>
      <c r="BB10" s="1" t="s">
        <v>3</v>
      </c>
      <c r="BC10" s="1" t="s">
        <v>3</v>
      </c>
      <c r="BD10" s="1" t="s">
        <v>3</v>
      </c>
      <c r="BE10" s="1" t="s">
        <v>3</v>
      </c>
      <c r="BF10" s="1" t="s">
        <v>1</v>
      </c>
      <c r="BG10" s="1" t="s">
        <v>3</v>
      </c>
      <c r="BH10" s="1" t="s">
        <v>1</v>
      </c>
      <c r="BI10" s="1" t="s">
        <v>4</v>
      </c>
      <c r="BJ10" s="1" t="s">
        <v>3</v>
      </c>
      <c r="BK10" s="1" t="s">
        <v>3</v>
      </c>
      <c r="BL10" s="1" t="s">
        <v>3</v>
      </c>
      <c r="BM10" s="1" t="s">
        <v>3</v>
      </c>
      <c r="BN10" s="1" t="s">
        <v>3</v>
      </c>
      <c r="BO10" s="1" t="s">
        <v>3</v>
      </c>
      <c r="BP10" s="1" t="s">
        <v>3</v>
      </c>
      <c r="BQ10" s="1" t="s">
        <v>1</v>
      </c>
      <c r="BR10" s="1" t="s">
        <v>3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4</v>
      </c>
      <c r="GQ10" s="1" t="s">
        <v>3</v>
      </c>
      <c r="GR10" s="1" t="s">
        <v>3</v>
      </c>
      <c r="GS10" s="1" t="s">
        <v>3</v>
      </c>
      <c r="GT10" s="1" t="s">
        <v>3</v>
      </c>
      <c r="GU10" s="1" t="s">
        <v>1</v>
      </c>
      <c r="GV10" s="1" t="s">
        <v>3</v>
      </c>
      <c r="GW10" s="1" t="s">
        <v>18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9</v>
      </c>
      <c r="IP10" s="1" t="s">
        <v>9</v>
      </c>
      <c r="IQ10" s="1" t="s">
        <v>9</v>
      </c>
      <c r="IR10" s="1" t="s">
        <v>9</v>
      </c>
      <c r="IS10" s="1" t="s">
        <v>9</v>
      </c>
      <c r="IT10" s="1" t="s">
        <v>9</v>
      </c>
      <c r="IU10" s="1" t="s">
        <v>5</v>
      </c>
      <c r="IV10" s="1" t="s">
        <v>9</v>
      </c>
      <c r="IW10" s="1" t="s">
        <v>5</v>
      </c>
      <c r="IX10" s="1" t="s">
        <v>9</v>
      </c>
      <c r="IY10" s="1" t="s">
        <v>18</v>
      </c>
      <c r="JG10" s="1" t="s">
        <v>1</v>
      </c>
      <c r="JH10" s="1" t="s">
        <v>1</v>
      </c>
      <c r="JI10" s="1" t="s">
        <v>3</v>
      </c>
      <c r="JJ10" s="1" t="s">
        <v>3</v>
      </c>
      <c r="JK10" s="1" t="s">
        <v>3</v>
      </c>
      <c r="JL10" s="1" t="s">
        <v>3</v>
      </c>
      <c r="JM10" s="1" t="s">
        <v>54</v>
      </c>
      <c r="JN10" s="1" t="s">
        <v>54</v>
      </c>
      <c r="JO10" s="1" t="s">
        <v>54</v>
      </c>
      <c r="JP10" s="1" t="s">
        <v>54</v>
      </c>
      <c r="JQ10" s="1" t="s">
        <v>18</v>
      </c>
      <c r="JV10" s="1" t="s">
        <v>18</v>
      </c>
      <c r="KA10" s="1" t="s">
        <v>18</v>
      </c>
      <c r="KF10" s="1" t="s">
        <v>1</v>
      </c>
      <c r="KG10" s="1" t="s">
        <v>1</v>
      </c>
      <c r="KH10" s="1" t="s">
        <v>1</v>
      </c>
      <c r="KI10" s="1" t="s">
        <v>1</v>
      </c>
      <c r="KJ10" s="1" t="s">
        <v>1</v>
      </c>
      <c r="KK10" s="1" t="s">
        <v>1</v>
      </c>
      <c r="KL10" s="1" t="s">
        <v>18</v>
      </c>
      <c r="KP10" s="1" t="s">
        <v>18</v>
      </c>
    </row>
    <row r="11" spans="1:306" x14ac:dyDescent="0.2">
      <c r="A11" s="1" t="s">
        <v>0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3</v>
      </c>
      <c r="G11" s="1" t="s">
        <v>1</v>
      </c>
      <c r="H11" s="1" t="s">
        <v>1</v>
      </c>
      <c r="I11" s="1" t="s">
        <v>4</v>
      </c>
      <c r="J11" s="1" t="s">
        <v>3</v>
      </c>
      <c r="K11" s="1" t="s">
        <v>3</v>
      </c>
      <c r="L11" s="1" t="s">
        <v>3</v>
      </c>
      <c r="M11" s="1" t="s">
        <v>3</v>
      </c>
      <c r="N11" s="1" t="s">
        <v>3</v>
      </c>
      <c r="O11" s="1" t="s">
        <v>1</v>
      </c>
      <c r="P11" s="1" t="s">
        <v>1</v>
      </c>
      <c r="Q11" s="1" t="s">
        <v>3</v>
      </c>
      <c r="R11" s="1" t="s">
        <v>53</v>
      </c>
      <c r="S11" s="1" t="s">
        <v>3</v>
      </c>
      <c r="T11" s="1" t="s">
        <v>53</v>
      </c>
      <c r="U11" s="1" t="s">
        <v>18</v>
      </c>
      <c r="AF11" s="1" t="s">
        <v>18</v>
      </c>
      <c r="AM11" s="1" t="s">
        <v>4</v>
      </c>
      <c r="AN11" s="1" t="s">
        <v>3</v>
      </c>
      <c r="AO11" s="1" t="s">
        <v>3</v>
      </c>
      <c r="AP11" s="1" t="s">
        <v>3</v>
      </c>
      <c r="AQ11" s="1" t="s">
        <v>1</v>
      </c>
      <c r="AR11" s="1" t="s">
        <v>52</v>
      </c>
      <c r="AS11" s="1" t="s">
        <v>1</v>
      </c>
      <c r="AT11" s="1" t="s">
        <v>3</v>
      </c>
      <c r="AU11" s="1" t="s">
        <v>1</v>
      </c>
      <c r="AV11" s="1" t="s">
        <v>3</v>
      </c>
      <c r="AW11" s="1" t="s">
        <v>3</v>
      </c>
      <c r="AX11" s="1" t="s">
        <v>1</v>
      </c>
      <c r="AY11" s="1" t="s">
        <v>1</v>
      </c>
      <c r="AZ11" s="1" t="s">
        <v>3</v>
      </c>
      <c r="BA11" s="1" t="s">
        <v>1</v>
      </c>
      <c r="BB11" s="1" t="s">
        <v>1</v>
      </c>
      <c r="BC11" s="1" t="s">
        <v>1</v>
      </c>
      <c r="BD11" s="1" t="s">
        <v>2</v>
      </c>
      <c r="BE11" s="1" t="s">
        <v>2</v>
      </c>
      <c r="BF11" s="1" t="s">
        <v>3</v>
      </c>
      <c r="BG11" s="1" t="s">
        <v>1</v>
      </c>
      <c r="BH11" s="1" t="s">
        <v>3</v>
      </c>
      <c r="BI11" s="1" t="s">
        <v>4</v>
      </c>
      <c r="BJ11" s="1" t="s">
        <v>7</v>
      </c>
      <c r="BK11" s="1" t="s">
        <v>7</v>
      </c>
      <c r="BL11" s="1" t="s">
        <v>2</v>
      </c>
      <c r="BM11" s="1" t="s">
        <v>3</v>
      </c>
      <c r="BN11" s="1" t="s">
        <v>1</v>
      </c>
      <c r="BO11" s="1" t="s">
        <v>3</v>
      </c>
      <c r="BP11" s="1" t="s">
        <v>3</v>
      </c>
      <c r="BQ11" s="1" t="s">
        <v>3</v>
      </c>
      <c r="BR11" s="1" t="s">
        <v>7</v>
      </c>
      <c r="BS11" s="1" t="s">
        <v>4</v>
      </c>
      <c r="BT11" s="1" t="s">
        <v>18</v>
      </c>
      <c r="BU11" s="1" t="s">
        <v>18</v>
      </c>
      <c r="BV11" s="1" t="s">
        <v>4</v>
      </c>
      <c r="BW11" s="1" t="s">
        <v>18</v>
      </c>
      <c r="BX11" s="1" t="s">
        <v>18</v>
      </c>
      <c r="BY11" s="1" t="s">
        <v>4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FJ11" s="1" t="s">
        <v>7</v>
      </c>
      <c r="FK11" s="1" t="s">
        <v>1</v>
      </c>
      <c r="FL11" s="1" t="s">
        <v>3</v>
      </c>
      <c r="FM11" s="1" t="s">
        <v>3</v>
      </c>
      <c r="FN11" s="1" t="s">
        <v>1</v>
      </c>
      <c r="FO11" s="1" t="s">
        <v>3</v>
      </c>
      <c r="FP11" s="1" t="s">
        <v>3</v>
      </c>
      <c r="FQ11" s="1" t="s">
        <v>3</v>
      </c>
      <c r="FR11" s="1" t="s">
        <v>3</v>
      </c>
      <c r="FS11" s="1" t="s">
        <v>1</v>
      </c>
      <c r="FT11" s="1" t="s">
        <v>3</v>
      </c>
      <c r="FU11" s="1" t="s">
        <v>3</v>
      </c>
      <c r="FV11" s="1" t="s">
        <v>3</v>
      </c>
      <c r="FW11" s="1" t="s">
        <v>1</v>
      </c>
      <c r="FX11" s="1" t="s">
        <v>3</v>
      </c>
      <c r="FY11" s="1" t="s">
        <v>3</v>
      </c>
      <c r="FZ11" s="1" t="s">
        <v>3</v>
      </c>
      <c r="GA11" s="1" t="s">
        <v>3</v>
      </c>
      <c r="GB11" s="1" t="s">
        <v>3</v>
      </c>
      <c r="GC11" s="1" t="s">
        <v>7</v>
      </c>
      <c r="GD11" s="1" t="s">
        <v>7</v>
      </c>
      <c r="GE11" s="1" t="s">
        <v>7</v>
      </c>
      <c r="GF11" s="1" t="s">
        <v>3</v>
      </c>
      <c r="GG11" s="1" t="s">
        <v>3</v>
      </c>
      <c r="GH11" s="1" t="s">
        <v>1</v>
      </c>
      <c r="GI11" s="1" t="s">
        <v>1</v>
      </c>
      <c r="GJ11" s="1" t="s">
        <v>3</v>
      </c>
      <c r="GK11" s="1" t="s">
        <v>18</v>
      </c>
      <c r="GP11" s="1" t="s">
        <v>18</v>
      </c>
      <c r="GW11" s="1" t="s">
        <v>18</v>
      </c>
      <c r="HT11" s="1" t="s">
        <v>4</v>
      </c>
      <c r="HU11" s="1" t="s">
        <v>3</v>
      </c>
      <c r="HV11" s="1" t="s">
        <v>2</v>
      </c>
      <c r="HW11" s="1" t="s">
        <v>2</v>
      </c>
      <c r="HX11" s="1" t="s">
        <v>2</v>
      </c>
      <c r="HY11" s="1" t="s">
        <v>52</v>
      </c>
      <c r="HZ11" s="1" t="s">
        <v>52</v>
      </c>
      <c r="IA11" s="1" t="s">
        <v>2</v>
      </c>
      <c r="IB11" s="1" t="s">
        <v>2</v>
      </c>
      <c r="IC11" s="1" t="s">
        <v>4</v>
      </c>
      <c r="ID11" s="1" t="s">
        <v>3</v>
      </c>
      <c r="IE11" s="1" t="s">
        <v>1</v>
      </c>
      <c r="IF11" s="1" t="s">
        <v>2</v>
      </c>
      <c r="IG11" s="1" t="s">
        <v>4</v>
      </c>
      <c r="IH11" s="1" t="s">
        <v>18</v>
      </c>
      <c r="II11" s="1" t="s">
        <v>18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9</v>
      </c>
      <c r="IP11" s="1" t="s">
        <v>6</v>
      </c>
      <c r="IQ11" s="1" t="s">
        <v>6</v>
      </c>
      <c r="IR11" s="1" t="s">
        <v>6</v>
      </c>
      <c r="IS11" s="1" t="s">
        <v>6</v>
      </c>
      <c r="IT11" s="1" t="s">
        <v>9</v>
      </c>
      <c r="IU11" s="1" t="s">
        <v>9</v>
      </c>
      <c r="IV11" s="1" t="s">
        <v>9</v>
      </c>
      <c r="IW11" s="1" t="s">
        <v>9</v>
      </c>
      <c r="IX11" s="1" t="s">
        <v>5</v>
      </c>
      <c r="IY11" s="1" t="s">
        <v>4</v>
      </c>
      <c r="IZ11" s="1" t="s">
        <v>1</v>
      </c>
      <c r="JA11" s="1" t="s">
        <v>1</v>
      </c>
      <c r="JB11" s="1" t="s">
        <v>1</v>
      </c>
      <c r="JC11" s="1" t="s">
        <v>1</v>
      </c>
      <c r="JD11" s="1" t="s">
        <v>3</v>
      </c>
      <c r="JE11" s="1" t="s">
        <v>3</v>
      </c>
      <c r="JF11" s="1" t="s">
        <v>53</v>
      </c>
      <c r="JG11" s="1" t="s">
        <v>3</v>
      </c>
      <c r="JH11" s="1" t="s">
        <v>3</v>
      </c>
      <c r="JI11" s="1" t="s">
        <v>1</v>
      </c>
      <c r="JJ11" s="1" t="s">
        <v>3</v>
      </c>
      <c r="JK11" s="1" t="s">
        <v>3</v>
      </c>
      <c r="JL11" s="1" t="s">
        <v>1</v>
      </c>
      <c r="JM11" s="1" t="s">
        <v>52</v>
      </c>
      <c r="JN11" s="1" t="s">
        <v>1</v>
      </c>
      <c r="JO11" s="1" t="s">
        <v>3</v>
      </c>
      <c r="JP11" s="1" t="s">
        <v>1</v>
      </c>
      <c r="JQ11" s="1" t="s">
        <v>18</v>
      </c>
      <c r="JV11" s="1" t="s">
        <v>18</v>
      </c>
      <c r="KA11" s="1" t="s">
        <v>4</v>
      </c>
      <c r="KB11" s="1" t="s">
        <v>3</v>
      </c>
      <c r="KC11" s="1" t="s">
        <v>3</v>
      </c>
      <c r="KD11" s="1" t="s">
        <v>1</v>
      </c>
      <c r="KE11" s="1" t="s">
        <v>1</v>
      </c>
      <c r="KF11" s="1" t="s">
        <v>1</v>
      </c>
      <c r="KG11" s="1" t="s">
        <v>2</v>
      </c>
      <c r="KH11" s="1" t="s">
        <v>3</v>
      </c>
      <c r="KI11" s="1" t="s">
        <v>3</v>
      </c>
      <c r="KJ11" s="1" t="s">
        <v>7</v>
      </c>
      <c r="KK11" s="1" t="s">
        <v>3</v>
      </c>
      <c r="KL11" s="1" t="s">
        <v>4</v>
      </c>
      <c r="KM11" s="1" t="s">
        <v>3</v>
      </c>
      <c r="KN11" s="1" t="s">
        <v>3</v>
      </c>
      <c r="KO11" s="1" t="s">
        <v>1</v>
      </c>
      <c r="KP11" s="1" t="s">
        <v>18</v>
      </c>
    </row>
    <row r="12" spans="1:306" x14ac:dyDescent="0.2">
      <c r="A12" s="1" t="s">
        <v>0</v>
      </c>
      <c r="B12" s="1" t="s">
        <v>12</v>
      </c>
      <c r="C12" s="1" t="s">
        <v>55</v>
      </c>
      <c r="D12" s="1" t="s">
        <v>1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4</v>
      </c>
      <c r="J12" s="1" t="s">
        <v>2</v>
      </c>
      <c r="K12" s="1" t="s">
        <v>2</v>
      </c>
      <c r="L12" s="1" t="s">
        <v>52</v>
      </c>
      <c r="M12" s="1" t="s">
        <v>53</v>
      </c>
      <c r="N12" s="1" t="s">
        <v>52</v>
      </c>
      <c r="O12" s="1" t="s">
        <v>52</v>
      </c>
      <c r="P12" s="1" t="s">
        <v>53</v>
      </c>
      <c r="Q12" s="1" t="s">
        <v>53</v>
      </c>
      <c r="R12" s="1" t="s">
        <v>53</v>
      </c>
      <c r="S12" s="1" t="s">
        <v>1</v>
      </c>
      <c r="T12" s="1" t="s">
        <v>52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4</v>
      </c>
      <c r="BT12" s="1" t="s">
        <v>4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4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3</v>
      </c>
      <c r="FL12" s="1" t="s">
        <v>7</v>
      </c>
      <c r="FM12" s="1" t="s">
        <v>7</v>
      </c>
      <c r="FN12" s="1" t="s">
        <v>3</v>
      </c>
      <c r="FO12" s="1" t="s">
        <v>7</v>
      </c>
      <c r="FP12" s="1" t="s">
        <v>7</v>
      </c>
      <c r="FQ12" s="1" t="s">
        <v>7</v>
      </c>
      <c r="FR12" s="1" t="s">
        <v>3</v>
      </c>
      <c r="FS12" s="1" t="s">
        <v>52</v>
      </c>
      <c r="FT12" s="1" t="s">
        <v>3</v>
      </c>
      <c r="FU12" s="1" t="s">
        <v>7</v>
      </c>
      <c r="FV12" s="1" t="s">
        <v>7</v>
      </c>
      <c r="FW12" s="1" t="s">
        <v>7</v>
      </c>
      <c r="FX12" s="1" t="s">
        <v>3</v>
      </c>
      <c r="FY12" s="1" t="s">
        <v>3</v>
      </c>
      <c r="FZ12" s="1" t="s">
        <v>3</v>
      </c>
      <c r="GA12" s="1" t="s">
        <v>3</v>
      </c>
      <c r="GB12" s="1" t="s">
        <v>7</v>
      </c>
      <c r="GC12" s="1" t="s">
        <v>2</v>
      </c>
      <c r="GD12" s="1" t="s">
        <v>2</v>
      </c>
      <c r="GE12" s="1" t="s">
        <v>3</v>
      </c>
      <c r="GF12" s="1" t="s">
        <v>3</v>
      </c>
      <c r="GG12" s="1" t="s">
        <v>3</v>
      </c>
      <c r="GH12" s="1" t="s">
        <v>3</v>
      </c>
      <c r="GI12" s="1" t="s">
        <v>3</v>
      </c>
      <c r="GJ12" s="1" t="s">
        <v>3</v>
      </c>
      <c r="GK12" s="1" t="s">
        <v>4</v>
      </c>
      <c r="GL12" s="1" t="s">
        <v>52</v>
      </c>
      <c r="GM12" s="1" t="s">
        <v>52</v>
      </c>
      <c r="GN12" s="1" t="s">
        <v>52</v>
      </c>
      <c r="GO12" s="1" t="s">
        <v>52</v>
      </c>
      <c r="GP12" s="1" t="s">
        <v>4</v>
      </c>
      <c r="GQ12" s="1" t="s">
        <v>3</v>
      </c>
      <c r="GR12" s="1" t="s">
        <v>3</v>
      </c>
      <c r="GS12" s="1" t="s">
        <v>7</v>
      </c>
      <c r="GT12" s="1" t="s">
        <v>3</v>
      </c>
      <c r="GU12" s="1" t="s">
        <v>1</v>
      </c>
      <c r="GV12" s="1" t="s">
        <v>3</v>
      </c>
      <c r="GW12" s="1" t="s">
        <v>18</v>
      </c>
      <c r="HT12" s="1" t="s">
        <v>18</v>
      </c>
      <c r="IC12" s="1" t="s">
        <v>18</v>
      </c>
      <c r="IG12" s="1" t="s">
        <v>4</v>
      </c>
      <c r="IH12" s="1" t="s">
        <v>18</v>
      </c>
      <c r="II12" s="1" t="s">
        <v>4</v>
      </c>
      <c r="IJ12" s="1" t="s">
        <v>4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5</v>
      </c>
      <c r="IQ12" s="1" t="s">
        <v>5</v>
      </c>
      <c r="IR12" s="1" t="s">
        <v>9</v>
      </c>
      <c r="IS12" s="1" t="s">
        <v>9</v>
      </c>
      <c r="IT12" s="1" t="s">
        <v>5</v>
      </c>
      <c r="IU12" s="1" t="s">
        <v>8</v>
      </c>
      <c r="IV12" s="1" t="s">
        <v>8</v>
      </c>
      <c r="IW12" s="1" t="s">
        <v>5</v>
      </c>
      <c r="IX12" s="1" t="s">
        <v>10</v>
      </c>
      <c r="IY12" s="1" t="s">
        <v>4</v>
      </c>
      <c r="IZ12" s="1" t="s">
        <v>52</v>
      </c>
      <c r="JA12" s="1" t="s">
        <v>52</v>
      </c>
      <c r="JB12" s="1" t="s">
        <v>53</v>
      </c>
      <c r="JC12" s="1" t="s">
        <v>52</v>
      </c>
      <c r="JD12" s="1" t="s">
        <v>52</v>
      </c>
      <c r="JE12" s="1" t="s">
        <v>52</v>
      </c>
      <c r="JF12" s="1" t="s">
        <v>52</v>
      </c>
      <c r="JG12" s="1" t="s">
        <v>3</v>
      </c>
      <c r="JH12" s="1" t="s">
        <v>3</v>
      </c>
      <c r="JI12" s="1" t="s">
        <v>54</v>
      </c>
      <c r="JJ12" s="1" t="s">
        <v>54</v>
      </c>
      <c r="JK12" s="1" t="s">
        <v>2</v>
      </c>
      <c r="JL12" s="1" t="s">
        <v>2</v>
      </c>
      <c r="JM12" s="1" t="s">
        <v>54</v>
      </c>
      <c r="JN12" s="1" t="s">
        <v>52</v>
      </c>
      <c r="JO12" s="1" t="s">
        <v>54</v>
      </c>
      <c r="JP12" s="1" t="s">
        <v>54</v>
      </c>
      <c r="JQ12" s="1" t="s">
        <v>18</v>
      </c>
      <c r="JV12" s="1" t="s">
        <v>18</v>
      </c>
      <c r="KA12" s="1" t="s">
        <v>18</v>
      </c>
      <c r="KF12" s="1" t="s">
        <v>54</v>
      </c>
      <c r="KG12" s="1" t="s">
        <v>2</v>
      </c>
      <c r="KH12" s="1" t="s">
        <v>7</v>
      </c>
      <c r="KI12" s="1" t="s">
        <v>1</v>
      </c>
      <c r="KJ12" s="1" t="s">
        <v>3</v>
      </c>
      <c r="KK12" s="1" t="s">
        <v>3</v>
      </c>
      <c r="KL12" s="1" t="s">
        <v>4</v>
      </c>
      <c r="KM12" s="1" t="s">
        <v>2</v>
      </c>
      <c r="KN12" s="1" t="s">
        <v>52</v>
      </c>
      <c r="KO12" s="1" t="s">
        <v>52</v>
      </c>
      <c r="KP12" s="1" t="s">
        <v>18</v>
      </c>
    </row>
    <row r="13" spans="1:306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3</v>
      </c>
      <c r="G13" s="1" t="s">
        <v>1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4</v>
      </c>
      <c r="ID13" s="1" t="s">
        <v>1</v>
      </c>
      <c r="IE13" s="1" t="s">
        <v>1</v>
      </c>
      <c r="IF13" s="1" t="s">
        <v>1</v>
      </c>
      <c r="IG13" s="1" t="s">
        <v>4</v>
      </c>
      <c r="IH13" s="1" t="s">
        <v>4</v>
      </c>
      <c r="II13" s="1" t="s">
        <v>18</v>
      </c>
      <c r="IJ13" s="1" t="s">
        <v>18</v>
      </c>
      <c r="IK13" s="1" t="s">
        <v>18</v>
      </c>
      <c r="IL13" s="1" t="s">
        <v>4</v>
      </c>
      <c r="IM13" s="1" t="s">
        <v>4</v>
      </c>
      <c r="IN13" s="1" t="s">
        <v>18</v>
      </c>
      <c r="IO13" s="1" t="s">
        <v>9</v>
      </c>
      <c r="IP13" s="1" t="s">
        <v>5</v>
      </c>
      <c r="IQ13" s="1" t="s">
        <v>6</v>
      </c>
      <c r="IR13" s="1" t="s">
        <v>9</v>
      </c>
      <c r="IS13" s="1" t="s">
        <v>9</v>
      </c>
      <c r="IT13" s="1" t="s">
        <v>6</v>
      </c>
      <c r="IU13" s="1" t="s">
        <v>9</v>
      </c>
      <c r="IV13" s="1" t="s">
        <v>10</v>
      </c>
      <c r="IW13" s="1" t="s">
        <v>10</v>
      </c>
      <c r="IX13" s="1" t="s">
        <v>8</v>
      </c>
      <c r="IY13" s="1" t="s">
        <v>4</v>
      </c>
      <c r="IZ13" s="1" t="s">
        <v>53</v>
      </c>
      <c r="JA13" s="1" t="s">
        <v>53</v>
      </c>
      <c r="JB13" s="1" t="s">
        <v>53</v>
      </c>
      <c r="JC13" s="1" t="s">
        <v>52</v>
      </c>
      <c r="JD13" s="1" t="s">
        <v>53</v>
      </c>
      <c r="JE13" s="1" t="s">
        <v>53</v>
      </c>
      <c r="JF13" s="1" t="s">
        <v>53</v>
      </c>
      <c r="JG13" s="1" t="s">
        <v>1</v>
      </c>
      <c r="JH13" s="1" t="s">
        <v>1</v>
      </c>
      <c r="JI13" s="1" t="s">
        <v>2</v>
      </c>
      <c r="JJ13" s="1" t="s">
        <v>54</v>
      </c>
      <c r="JK13" s="1" t="s">
        <v>52</v>
      </c>
      <c r="JL13" s="1" t="s">
        <v>52</v>
      </c>
      <c r="JM13" s="1" t="s">
        <v>52</v>
      </c>
      <c r="JN13" s="1" t="s">
        <v>54</v>
      </c>
      <c r="JO13" s="1" t="s">
        <v>52</v>
      </c>
      <c r="JP13" s="1" t="s">
        <v>1</v>
      </c>
      <c r="JQ13" s="1" t="s">
        <v>18</v>
      </c>
      <c r="JV13" s="1" t="s">
        <v>4</v>
      </c>
      <c r="JW13" s="1" t="s">
        <v>3</v>
      </c>
      <c r="JX13" s="1" t="s">
        <v>1</v>
      </c>
      <c r="JY13" s="1" t="s">
        <v>7</v>
      </c>
      <c r="JZ13" s="1" t="s">
        <v>1</v>
      </c>
      <c r="KA13" s="1" t="s">
        <v>4</v>
      </c>
      <c r="KB13" s="1" t="s">
        <v>7</v>
      </c>
      <c r="KC13" s="1" t="s">
        <v>3</v>
      </c>
      <c r="KD13" s="1" t="s">
        <v>54</v>
      </c>
      <c r="KE13" s="1" t="s">
        <v>54</v>
      </c>
      <c r="KF13" s="1" t="s">
        <v>2</v>
      </c>
      <c r="KG13" s="1" t="s">
        <v>2</v>
      </c>
      <c r="KH13" s="1" t="s">
        <v>3</v>
      </c>
      <c r="KI13" s="1" t="s">
        <v>2</v>
      </c>
      <c r="KJ13" s="1" t="s">
        <v>7</v>
      </c>
      <c r="KK13" s="1" t="s">
        <v>7</v>
      </c>
      <c r="KL13" s="1" t="s">
        <v>4</v>
      </c>
      <c r="KM13" s="1" t="s">
        <v>2</v>
      </c>
      <c r="KN13" s="1" t="s">
        <v>52</v>
      </c>
      <c r="KO13" s="1" t="s">
        <v>2</v>
      </c>
      <c r="KP13" s="1" t="s">
        <v>18</v>
      </c>
    </row>
    <row r="14" spans="1:306" x14ac:dyDescent="0.2">
      <c r="A14" s="1" t="s">
        <v>11</v>
      </c>
      <c r="B14" s="1" t="s">
        <v>12</v>
      </c>
      <c r="C14" s="1" t="s">
        <v>55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18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4</v>
      </c>
      <c r="IN14" s="1" t="s">
        <v>18</v>
      </c>
      <c r="IO14" s="1" t="s">
        <v>6</v>
      </c>
      <c r="IP14" s="1" t="s">
        <v>6</v>
      </c>
      <c r="IQ14" s="1" t="s">
        <v>6</v>
      </c>
      <c r="IR14" s="1" t="s">
        <v>6</v>
      </c>
      <c r="IS14" s="1" t="s">
        <v>6</v>
      </c>
      <c r="IT14" s="1" t="s">
        <v>6</v>
      </c>
      <c r="IU14" s="1" t="s">
        <v>6</v>
      </c>
      <c r="IV14" s="1" t="s">
        <v>6</v>
      </c>
      <c r="IW14" s="1" t="s">
        <v>6</v>
      </c>
      <c r="IX14" s="1" t="s">
        <v>6</v>
      </c>
      <c r="IY14" s="1" t="s">
        <v>18</v>
      </c>
      <c r="JG14" s="1" t="s">
        <v>7</v>
      </c>
      <c r="JH14" s="1" t="s">
        <v>7</v>
      </c>
      <c r="JI14" s="1" t="s">
        <v>7</v>
      </c>
      <c r="JJ14" s="1" t="s">
        <v>7</v>
      </c>
      <c r="JK14" s="1" t="s">
        <v>7</v>
      </c>
      <c r="JL14" s="1" t="s">
        <v>7</v>
      </c>
      <c r="JM14" s="1" t="s">
        <v>7</v>
      </c>
      <c r="JN14" s="1" t="s">
        <v>7</v>
      </c>
      <c r="JO14" s="1" t="s">
        <v>7</v>
      </c>
      <c r="JP14" s="1" t="s">
        <v>7</v>
      </c>
      <c r="JQ14" s="1" t="s">
        <v>18</v>
      </c>
      <c r="JV14" s="1" t="s">
        <v>18</v>
      </c>
      <c r="KA14" s="1" t="s">
        <v>18</v>
      </c>
      <c r="KF14" s="1" t="s">
        <v>7</v>
      </c>
      <c r="KG14" s="1" t="s">
        <v>7</v>
      </c>
      <c r="KH14" s="1" t="s">
        <v>7</v>
      </c>
      <c r="KI14" s="1" t="s">
        <v>7</v>
      </c>
      <c r="KJ14" s="1" t="s">
        <v>7</v>
      </c>
      <c r="KK14" s="1" t="s">
        <v>7</v>
      </c>
      <c r="KL14" s="1" t="s">
        <v>18</v>
      </c>
      <c r="KP14" s="1" t="s">
        <v>18</v>
      </c>
    </row>
    <row r="15" spans="1:306" x14ac:dyDescent="0.2">
      <c r="A15" s="1" t="s">
        <v>11</v>
      </c>
      <c r="B15" s="1" t="s">
        <v>12</v>
      </c>
      <c r="C15" s="1" t="s">
        <v>55</v>
      </c>
      <c r="D15" s="1" t="s">
        <v>1</v>
      </c>
      <c r="E15" s="1" t="s">
        <v>3</v>
      </c>
      <c r="F15" s="1" t="s">
        <v>3</v>
      </c>
      <c r="G15" s="1" t="s">
        <v>3</v>
      </c>
      <c r="H15" s="1" t="s">
        <v>7</v>
      </c>
      <c r="I15" s="1" t="s">
        <v>4</v>
      </c>
      <c r="J15" s="1" t="s">
        <v>3</v>
      </c>
      <c r="K15" s="1" t="s">
        <v>3</v>
      </c>
      <c r="L15" s="1" t="s">
        <v>7</v>
      </c>
      <c r="M15" s="1" t="s">
        <v>3</v>
      </c>
      <c r="N15" s="1" t="s">
        <v>1</v>
      </c>
      <c r="O15" s="1" t="s">
        <v>3</v>
      </c>
      <c r="P15" s="1" t="s">
        <v>3</v>
      </c>
      <c r="Q15" s="1" t="s">
        <v>3</v>
      </c>
      <c r="R15" s="1" t="s">
        <v>3</v>
      </c>
      <c r="S15" s="1" t="s">
        <v>3</v>
      </c>
      <c r="T15" s="1" t="s">
        <v>3</v>
      </c>
      <c r="U15" s="1" t="s">
        <v>4</v>
      </c>
      <c r="V15" s="1" t="s">
        <v>3</v>
      </c>
      <c r="W15" s="1" t="s">
        <v>3</v>
      </c>
      <c r="X15" s="1" t="s">
        <v>1</v>
      </c>
      <c r="Y15" s="1" t="s">
        <v>7</v>
      </c>
      <c r="Z15" s="1" t="s">
        <v>7</v>
      </c>
      <c r="AA15" s="1" t="s">
        <v>3</v>
      </c>
      <c r="AB15" s="1" t="s">
        <v>3</v>
      </c>
      <c r="AC15" s="1" t="s">
        <v>3</v>
      </c>
      <c r="AD15" s="1" t="s">
        <v>7</v>
      </c>
      <c r="AE15" s="1" t="s">
        <v>1</v>
      </c>
      <c r="AF15" s="1" t="s">
        <v>18</v>
      </c>
      <c r="AM15" s="1" t="s">
        <v>4</v>
      </c>
      <c r="AN15" s="1" t="s">
        <v>1</v>
      </c>
      <c r="AO15" s="1" t="s">
        <v>1</v>
      </c>
      <c r="AP15" s="1" t="s">
        <v>1</v>
      </c>
      <c r="AQ15" s="1" t="s">
        <v>3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3</v>
      </c>
      <c r="AW15" s="1" t="s">
        <v>3</v>
      </c>
      <c r="AX15" s="1" t="s">
        <v>3</v>
      </c>
      <c r="AY15" s="1" t="s">
        <v>3</v>
      </c>
      <c r="AZ15" s="1" t="s">
        <v>3</v>
      </c>
      <c r="BA15" s="1" t="s">
        <v>3</v>
      </c>
      <c r="BB15" s="1" t="s">
        <v>3</v>
      </c>
      <c r="BC15" s="1" t="s">
        <v>3</v>
      </c>
      <c r="BD15" s="1" t="s">
        <v>1</v>
      </c>
      <c r="BE15" s="1" t="s">
        <v>1</v>
      </c>
      <c r="BF15" s="1" t="s">
        <v>1</v>
      </c>
      <c r="BG15" s="1" t="s">
        <v>1</v>
      </c>
      <c r="BH15" s="1" t="s">
        <v>1</v>
      </c>
      <c r="BI15" s="1" t="s">
        <v>4</v>
      </c>
      <c r="BJ15" s="1" t="s">
        <v>3</v>
      </c>
      <c r="BK15" s="1" t="s">
        <v>1</v>
      </c>
      <c r="BL15" s="1" t="s">
        <v>1</v>
      </c>
      <c r="BM15" s="1" t="s">
        <v>1</v>
      </c>
      <c r="BN15" s="1" t="s">
        <v>1</v>
      </c>
      <c r="BO15" s="1" t="s">
        <v>1</v>
      </c>
      <c r="BP15" s="1" t="s">
        <v>1</v>
      </c>
      <c r="BQ15" s="1" t="s">
        <v>3</v>
      </c>
      <c r="BR15" s="1" t="s">
        <v>3</v>
      </c>
      <c r="BS15" s="1" t="s">
        <v>4</v>
      </c>
      <c r="BT15" s="1" t="s">
        <v>18</v>
      </c>
      <c r="BU15" s="1" t="s">
        <v>18</v>
      </c>
      <c r="BV15" s="1" t="s">
        <v>18</v>
      </c>
      <c r="BW15" s="1" t="s">
        <v>4</v>
      </c>
      <c r="BX15" s="1" t="s">
        <v>18</v>
      </c>
      <c r="BY15" s="1" t="s">
        <v>4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4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4</v>
      </c>
      <c r="FJ15" s="1" t="s">
        <v>3</v>
      </c>
      <c r="FK15" s="1" t="s">
        <v>3</v>
      </c>
      <c r="FL15" s="1" t="s">
        <v>3</v>
      </c>
      <c r="FM15" s="1" t="s">
        <v>3</v>
      </c>
      <c r="FN15" s="1" t="s">
        <v>3</v>
      </c>
      <c r="FO15" s="1" t="s">
        <v>1</v>
      </c>
      <c r="FP15" s="1" t="s">
        <v>1</v>
      </c>
      <c r="FQ15" s="1" t="s">
        <v>2</v>
      </c>
      <c r="FR15" s="1" t="s">
        <v>3</v>
      </c>
      <c r="FS15" s="1" t="s">
        <v>2</v>
      </c>
      <c r="FT15" s="1" t="s">
        <v>3</v>
      </c>
      <c r="FU15" s="1" t="s">
        <v>1</v>
      </c>
      <c r="FV15" s="1" t="s">
        <v>1</v>
      </c>
      <c r="FW15" s="1" t="s">
        <v>1</v>
      </c>
      <c r="FX15" s="1" t="s">
        <v>3</v>
      </c>
      <c r="FY15" s="1" t="s">
        <v>3</v>
      </c>
      <c r="FZ15" s="1" t="s">
        <v>1</v>
      </c>
      <c r="GA15" s="1" t="s">
        <v>3</v>
      </c>
      <c r="GB15" s="1" t="s">
        <v>3</v>
      </c>
      <c r="GC15" s="1" t="s">
        <v>3</v>
      </c>
      <c r="GD15" s="1" t="s">
        <v>3</v>
      </c>
      <c r="GE15" s="1" t="s">
        <v>3</v>
      </c>
      <c r="GF15" s="1" t="s">
        <v>3</v>
      </c>
      <c r="GG15" s="1" t="s">
        <v>3</v>
      </c>
      <c r="GH15" s="1" t="s">
        <v>3</v>
      </c>
      <c r="GI15" s="1" t="s">
        <v>3</v>
      </c>
      <c r="GJ15" s="1" t="s">
        <v>3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18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4</v>
      </c>
      <c r="IN15" s="1" t="s">
        <v>18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9</v>
      </c>
      <c r="IV15" s="1" t="s">
        <v>9</v>
      </c>
      <c r="IW15" s="1" t="s">
        <v>9</v>
      </c>
      <c r="IX15" s="1" t="s">
        <v>9</v>
      </c>
      <c r="IY15" s="1" t="s">
        <v>4</v>
      </c>
      <c r="IZ15" s="1" t="s">
        <v>1</v>
      </c>
      <c r="JA15" s="1" t="s">
        <v>1</v>
      </c>
      <c r="JB15" s="1" t="s">
        <v>1</v>
      </c>
      <c r="JC15" s="1" t="s">
        <v>1</v>
      </c>
      <c r="JD15" s="1" t="s">
        <v>1</v>
      </c>
      <c r="JE15" s="1" t="s">
        <v>1</v>
      </c>
      <c r="JF15" s="1" t="s">
        <v>1</v>
      </c>
      <c r="JG15" s="1" t="s">
        <v>2</v>
      </c>
      <c r="JH15" s="1" t="s">
        <v>2</v>
      </c>
      <c r="JI15" s="1" t="s">
        <v>3</v>
      </c>
      <c r="JJ15" s="1" t="s">
        <v>3</v>
      </c>
      <c r="JK15" s="1" t="s">
        <v>1</v>
      </c>
      <c r="JL15" s="1" t="s">
        <v>2</v>
      </c>
      <c r="JM15" s="1" t="s">
        <v>1</v>
      </c>
      <c r="JN15" s="1" t="s">
        <v>1</v>
      </c>
      <c r="JO15" s="1" t="s">
        <v>3</v>
      </c>
      <c r="JP15" s="1" t="s">
        <v>3</v>
      </c>
      <c r="JQ15" s="1" t="s">
        <v>18</v>
      </c>
      <c r="JV15" s="1" t="s">
        <v>18</v>
      </c>
      <c r="KA15" s="1" t="s">
        <v>18</v>
      </c>
      <c r="KF15" s="1" t="s">
        <v>1</v>
      </c>
      <c r="KG15" s="1" t="s">
        <v>1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4</v>
      </c>
      <c r="KM15" s="1" t="s">
        <v>1</v>
      </c>
      <c r="KN15" s="1" t="s">
        <v>3</v>
      </c>
      <c r="KO15" s="1" t="s">
        <v>3</v>
      </c>
      <c r="KP15" s="1" t="s">
        <v>18</v>
      </c>
    </row>
    <row r="16" spans="1:306" x14ac:dyDescent="0.2">
      <c r="A16" s="1" t="s">
        <v>11</v>
      </c>
      <c r="B16" s="1" t="s">
        <v>12</v>
      </c>
      <c r="C16" s="1" t="s">
        <v>55</v>
      </c>
      <c r="D16" s="1" t="s">
        <v>54</v>
      </c>
      <c r="E16" s="1" t="s">
        <v>54</v>
      </c>
      <c r="F16" s="1" t="s">
        <v>54</v>
      </c>
      <c r="G16" s="1" t="s">
        <v>3</v>
      </c>
      <c r="H16" s="1" t="s">
        <v>3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4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7</v>
      </c>
      <c r="FL16" s="1" t="s">
        <v>7</v>
      </c>
      <c r="FM16" s="1" t="s">
        <v>3</v>
      </c>
      <c r="FN16" s="1" t="s">
        <v>7</v>
      </c>
      <c r="FO16" s="1" t="s">
        <v>3</v>
      </c>
      <c r="FP16" s="1" t="s">
        <v>7</v>
      </c>
      <c r="FQ16" s="1" t="s">
        <v>7</v>
      </c>
      <c r="FR16" s="1" t="s">
        <v>7</v>
      </c>
      <c r="FS16" s="1" t="s">
        <v>3</v>
      </c>
      <c r="FT16" s="1" t="s">
        <v>7</v>
      </c>
      <c r="FU16" s="1" t="s">
        <v>7</v>
      </c>
      <c r="FV16" s="1" t="s">
        <v>7</v>
      </c>
      <c r="FW16" s="1" t="s">
        <v>7</v>
      </c>
      <c r="FX16" s="1" t="s">
        <v>7</v>
      </c>
      <c r="FY16" s="1" t="s">
        <v>3</v>
      </c>
      <c r="FZ16" s="1" t="s">
        <v>7</v>
      </c>
      <c r="GA16" s="1" t="s">
        <v>7</v>
      </c>
      <c r="GB16" s="1" t="s">
        <v>7</v>
      </c>
      <c r="GC16" s="1" t="s">
        <v>7</v>
      </c>
      <c r="GD16" s="1" t="s">
        <v>7</v>
      </c>
      <c r="GE16" s="1" t="s">
        <v>7</v>
      </c>
      <c r="GF16" s="1" t="s">
        <v>7</v>
      </c>
      <c r="GG16" s="1" t="s">
        <v>7</v>
      </c>
      <c r="GH16" s="1" t="s">
        <v>3</v>
      </c>
      <c r="GI16" s="1" t="s">
        <v>7</v>
      </c>
      <c r="GJ16" s="1" t="s">
        <v>7</v>
      </c>
      <c r="GK16" s="1" t="s">
        <v>18</v>
      </c>
      <c r="GP16" s="1" t="s">
        <v>18</v>
      </c>
      <c r="GW16" s="1" t="s">
        <v>18</v>
      </c>
      <c r="HT16" s="1" t="s">
        <v>4</v>
      </c>
      <c r="HU16" s="1" t="s">
        <v>7</v>
      </c>
      <c r="HV16" s="1" t="s">
        <v>3</v>
      </c>
      <c r="HW16" s="1" t="s">
        <v>7</v>
      </c>
      <c r="HX16" s="1" t="s">
        <v>3</v>
      </c>
      <c r="HY16" s="1" t="s">
        <v>3</v>
      </c>
      <c r="HZ16" s="1" t="s">
        <v>3</v>
      </c>
      <c r="IA16" s="1" t="s">
        <v>3</v>
      </c>
      <c r="IB16" s="1" t="s">
        <v>3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4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9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3</v>
      </c>
      <c r="JD16" s="1" t="s">
        <v>3</v>
      </c>
      <c r="JE16" s="1" t="s">
        <v>1</v>
      </c>
      <c r="JF16" s="1" t="s">
        <v>3</v>
      </c>
      <c r="JG16" s="1" t="s">
        <v>1</v>
      </c>
      <c r="JH16" s="1" t="s">
        <v>1</v>
      </c>
      <c r="JI16" s="1" t="s">
        <v>3</v>
      </c>
      <c r="JJ16" s="1" t="s">
        <v>54</v>
      </c>
      <c r="JK16" s="1" t="s">
        <v>3</v>
      </c>
      <c r="JL16" s="1" t="s">
        <v>3</v>
      </c>
      <c r="JM16" s="1" t="s">
        <v>1</v>
      </c>
      <c r="JN16" s="1" t="s">
        <v>3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3</v>
      </c>
      <c r="KG16" s="1" t="s">
        <v>3</v>
      </c>
      <c r="KH16" s="1" t="s">
        <v>3</v>
      </c>
      <c r="KI16" s="1" t="s">
        <v>3</v>
      </c>
      <c r="KJ16" s="1" t="s">
        <v>7</v>
      </c>
      <c r="KK16" s="1" t="s">
        <v>3</v>
      </c>
      <c r="KL16" s="1" t="s">
        <v>18</v>
      </c>
      <c r="KP16" s="1" t="s">
        <v>18</v>
      </c>
    </row>
    <row r="17" spans="1:306" x14ac:dyDescent="0.2">
      <c r="A17" s="1" t="s">
        <v>11</v>
      </c>
      <c r="B17" s="1" t="s">
        <v>12</v>
      </c>
      <c r="C17" s="1" t="s">
        <v>55</v>
      </c>
      <c r="D17" s="1" t="s">
        <v>3</v>
      </c>
      <c r="E17" s="1" t="s">
        <v>3</v>
      </c>
      <c r="F17" s="1" t="s">
        <v>3</v>
      </c>
      <c r="G17" s="1" t="s">
        <v>1</v>
      </c>
      <c r="H17" s="1" t="s">
        <v>3</v>
      </c>
      <c r="I17" s="1" t="s">
        <v>4</v>
      </c>
      <c r="J17" s="1" t="s">
        <v>53</v>
      </c>
      <c r="K17" s="1" t="s">
        <v>53</v>
      </c>
      <c r="L17" s="1" t="s">
        <v>53</v>
      </c>
      <c r="M17" s="1" t="s">
        <v>3</v>
      </c>
      <c r="N17" s="1" t="s">
        <v>53</v>
      </c>
      <c r="O17" s="1" t="s">
        <v>53</v>
      </c>
      <c r="P17" s="1" t="s">
        <v>1</v>
      </c>
      <c r="Q17" s="1" t="s">
        <v>53</v>
      </c>
      <c r="R17" s="1" t="s">
        <v>53</v>
      </c>
      <c r="S17" s="1" t="s">
        <v>53</v>
      </c>
      <c r="T17" s="1" t="s">
        <v>53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4</v>
      </c>
      <c r="IN17" s="1" t="s">
        <v>4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9</v>
      </c>
      <c r="IU17" s="1" t="s">
        <v>9</v>
      </c>
      <c r="IV17" s="1" t="s">
        <v>9</v>
      </c>
      <c r="IW17" s="1" t="s">
        <v>5</v>
      </c>
      <c r="IX17" s="1" t="s">
        <v>5</v>
      </c>
      <c r="IY17" s="1" t="s">
        <v>4</v>
      </c>
      <c r="IZ17" s="1" t="s">
        <v>1</v>
      </c>
      <c r="JA17" s="1" t="s">
        <v>1</v>
      </c>
      <c r="JB17" s="1" t="s">
        <v>1</v>
      </c>
      <c r="JC17" s="1" t="s">
        <v>53</v>
      </c>
      <c r="JD17" s="1" t="s">
        <v>1</v>
      </c>
      <c r="JE17" s="1" t="s">
        <v>1</v>
      </c>
      <c r="JF17" s="1" t="s">
        <v>1</v>
      </c>
      <c r="JG17" s="1" t="s">
        <v>2</v>
      </c>
      <c r="JH17" s="1" t="s">
        <v>3</v>
      </c>
      <c r="JI17" s="1" t="s">
        <v>1</v>
      </c>
      <c r="JJ17" s="1" t="s">
        <v>1</v>
      </c>
      <c r="JK17" s="1" t="s">
        <v>2</v>
      </c>
      <c r="JL17" s="1" t="s">
        <v>52</v>
      </c>
      <c r="JM17" s="1" t="s">
        <v>52</v>
      </c>
      <c r="JN17" s="1" t="s">
        <v>54</v>
      </c>
      <c r="JO17" s="1" t="s">
        <v>1</v>
      </c>
      <c r="JP17" s="1" t="s">
        <v>3</v>
      </c>
      <c r="JQ17" s="1" t="s">
        <v>18</v>
      </c>
      <c r="JV17" s="1" t="s">
        <v>18</v>
      </c>
      <c r="KA17" s="1" t="s">
        <v>18</v>
      </c>
      <c r="KF17" s="1" t="s">
        <v>54</v>
      </c>
      <c r="KG17" s="1" t="s">
        <v>54</v>
      </c>
      <c r="KH17" s="1" t="s">
        <v>7</v>
      </c>
      <c r="KI17" s="1" t="s">
        <v>2</v>
      </c>
      <c r="KJ17" s="1" t="s">
        <v>7</v>
      </c>
      <c r="KK17" s="1" t="s">
        <v>7</v>
      </c>
      <c r="KL17" s="1" t="s">
        <v>18</v>
      </c>
      <c r="KP17" s="1" t="s">
        <v>18</v>
      </c>
    </row>
    <row r="18" spans="1:306" x14ac:dyDescent="0.2">
      <c r="A18" s="1" t="s">
        <v>11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4</v>
      </c>
      <c r="ID18" s="1" t="s">
        <v>3</v>
      </c>
      <c r="IE18" s="1" t="s">
        <v>3</v>
      </c>
      <c r="IF18" s="1" t="s">
        <v>1</v>
      </c>
      <c r="IG18" s="1" t="s">
        <v>18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4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6</v>
      </c>
      <c r="IS18" s="1" t="s">
        <v>9</v>
      </c>
      <c r="IT18" s="1" t="s">
        <v>5</v>
      </c>
      <c r="IU18" s="1" t="s">
        <v>5</v>
      </c>
      <c r="IV18" s="1" t="s">
        <v>5</v>
      </c>
      <c r="IW18" s="1" t="s">
        <v>5</v>
      </c>
      <c r="IX18" s="1" t="s">
        <v>8</v>
      </c>
      <c r="IY18" s="1" t="s">
        <v>4</v>
      </c>
      <c r="IZ18" s="1" t="s">
        <v>1</v>
      </c>
      <c r="JA18" s="1" t="s">
        <v>1</v>
      </c>
      <c r="JB18" s="1" t="s">
        <v>1</v>
      </c>
      <c r="JC18" s="1" t="s">
        <v>1</v>
      </c>
      <c r="JD18" s="1" t="s">
        <v>53</v>
      </c>
      <c r="JE18" s="1" t="s">
        <v>53</v>
      </c>
      <c r="JF18" s="1" t="s">
        <v>53</v>
      </c>
      <c r="JG18" s="1" t="s">
        <v>1</v>
      </c>
      <c r="JH18" s="1" t="s">
        <v>1</v>
      </c>
      <c r="JI18" s="1" t="s">
        <v>1</v>
      </c>
      <c r="JJ18" s="1" t="s">
        <v>54</v>
      </c>
      <c r="JK18" s="1" t="s">
        <v>1</v>
      </c>
      <c r="JL18" s="1" t="s">
        <v>1</v>
      </c>
      <c r="JM18" s="1" t="s">
        <v>1</v>
      </c>
      <c r="JN18" s="1" t="s">
        <v>1</v>
      </c>
      <c r="JO18" s="1" t="s">
        <v>1</v>
      </c>
      <c r="JP18" s="1" t="s">
        <v>1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3</v>
      </c>
      <c r="KH18" s="1" t="s">
        <v>3</v>
      </c>
      <c r="KI18" s="1" t="s">
        <v>1</v>
      </c>
      <c r="KJ18" s="1" t="s">
        <v>1</v>
      </c>
      <c r="KK18" s="1" t="s">
        <v>3</v>
      </c>
      <c r="KL18" s="1" t="s">
        <v>18</v>
      </c>
      <c r="KP18" s="1" t="s">
        <v>18</v>
      </c>
    </row>
    <row r="19" spans="1:306" x14ac:dyDescent="0.2">
      <c r="A19" s="1" t="s">
        <v>11</v>
      </c>
      <c r="B19" s="1" t="s">
        <v>12</v>
      </c>
      <c r="C19" s="1" t="s">
        <v>55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4</v>
      </c>
      <c r="J19" s="1" t="s">
        <v>3</v>
      </c>
      <c r="K19" s="1" t="s">
        <v>3</v>
      </c>
      <c r="L19" s="1" t="s">
        <v>3</v>
      </c>
      <c r="M19" s="1" t="s">
        <v>7</v>
      </c>
      <c r="N19" s="1" t="s">
        <v>7</v>
      </c>
      <c r="O19" s="1" t="s">
        <v>3</v>
      </c>
      <c r="P19" s="1" t="s">
        <v>3</v>
      </c>
      <c r="Q19" s="1" t="s">
        <v>7</v>
      </c>
      <c r="R19" s="1" t="s">
        <v>7</v>
      </c>
      <c r="S19" s="1" t="s">
        <v>7</v>
      </c>
      <c r="T19" s="1" t="s">
        <v>7</v>
      </c>
      <c r="U19" s="1" t="s">
        <v>18</v>
      </c>
      <c r="AF19" s="1" t="s">
        <v>4</v>
      </c>
      <c r="AG19" s="1" t="s">
        <v>7</v>
      </c>
      <c r="AH19" s="1" t="s">
        <v>7</v>
      </c>
      <c r="AI19" s="1" t="s">
        <v>7</v>
      </c>
      <c r="AJ19" s="1" t="s">
        <v>7</v>
      </c>
      <c r="AK19" s="1" t="s">
        <v>7</v>
      </c>
      <c r="AL19" s="1" t="s">
        <v>7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4</v>
      </c>
      <c r="GQ19" s="1" t="s">
        <v>7</v>
      </c>
      <c r="GR19" s="1" t="s">
        <v>7</v>
      </c>
      <c r="GS19" s="1" t="s">
        <v>7</v>
      </c>
      <c r="GT19" s="1" t="s">
        <v>7</v>
      </c>
      <c r="GU19" s="1" t="s">
        <v>7</v>
      </c>
      <c r="GV19" s="1" t="s">
        <v>7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5</v>
      </c>
      <c r="IP19" s="1" t="s">
        <v>9</v>
      </c>
      <c r="IQ19" s="1" t="s">
        <v>9</v>
      </c>
      <c r="IR19" s="1" t="s">
        <v>9</v>
      </c>
      <c r="IS19" s="1" t="s">
        <v>9</v>
      </c>
      <c r="IT19" s="1" t="s">
        <v>9</v>
      </c>
      <c r="IU19" s="1" t="s">
        <v>9</v>
      </c>
      <c r="IV19" s="1" t="s">
        <v>9</v>
      </c>
      <c r="IW19" s="1" t="s">
        <v>9</v>
      </c>
      <c r="IX19" s="1" t="s">
        <v>9</v>
      </c>
      <c r="IY19" s="1" t="s">
        <v>4</v>
      </c>
      <c r="IZ19" s="1" t="s">
        <v>1</v>
      </c>
      <c r="JA19" s="1" t="s">
        <v>1</v>
      </c>
      <c r="JB19" s="1" t="s">
        <v>1</v>
      </c>
      <c r="JC19" s="1" t="s">
        <v>1</v>
      </c>
      <c r="JD19" s="1" t="s">
        <v>1</v>
      </c>
      <c r="JE19" s="1" t="s">
        <v>1</v>
      </c>
      <c r="JF19" s="1" t="s">
        <v>1</v>
      </c>
      <c r="JG19" s="1" t="s">
        <v>3</v>
      </c>
      <c r="JH19" s="1" t="s">
        <v>3</v>
      </c>
      <c r="JI19" s="1" t="s">
        <v>3</v>
      </c>
      <c r="JJ19" s="1" t="s">
        <v>3</v>
      </c>
      <c r="JK19" s="1" t="s">
        <v>3</v>
      </c>
      <c r="JL19" s="1" t="s">
        <v>3</v>
      </c>
      <c r="JM19" s="1" t="s">
        <v>3</v>
      </c>
      <c r="JN19" s="1" t="s">
        <v>3</v>
      </c>
      <c r="JO19" s="1" t="s">
        <v>3</v>
      </c>
      <c r="JP19" s="1" t="s">
        <v>3</v>
      </c>
      <c r="JQ19" s="1" t="s">
        <v>18</v>
      </c>
      <c r="JV19" s="1" t="s">
        <v>18</v>
      </c>
      <c r="KA19" s="1" t="s">
        <v>4</v>
      </c>
      <c r="KB19" s="1" t="s">
        <v>3</v>
      </c>
      <c r="KC19" s="1" t="s">
        <v>3</v>
      </c>
      <c r="KD19" s="1" t="s">
        <v>3</v>
      </c>
      <c r="KE19" s="1" t="s">
        <v>3</v>
      </c>
      <c r="KF19" s="1" t="s">
        <v>3</v>
      </c>
      <c r="KG19" s="1" t="s">
        <v>3</v>
      </c>
      <c r="KH19" s="1" t="s">
        <v>3</v>
      </c>
      <c r="KI19" s="1" t="s">
        <v>3</v>
      </c>
      <c r="KJ19" s="1" t="s">
        <v>7</v>
      </c>
      <c r="KK19" s="1" t="s">
        <v>3</v>
      </c>
      <c r="KL19" s="1" t="s">
        <v>4</v>
      </c>
      <c r="KM19" s="1" t="s">
        <v>3</v>
      </c>
      <c r="KN19" s="1" t="s">
        <v>3</v>
      </c>
      <c r="KO19" s="1" t="s">
        <v>3</v>
      </c>
      <c r="KP19" s="1" t="s">
        <v>18</v>
      </c>
    </row>
    <row r="20" spans="1:306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3</v>
      </c>
      <c r="G20" s="1" t="s">
        <v>1</v>
      </c>
      <c r="H20" s="1" t="s">
        <v>1</v>
      </c>
      <c r="I20" s="1" t="s">
        <v>4</v>
      </c>
      <c r="J20" s="1" t="s">
        <v>53</v>
      </c>
      <c r="K20" s="1" t="s">
        <v>3</v>
      </c>
      <c r="L20" s="1" t="s">
        <v>1</v>
      </c>
      <c r="M20" s="1" t="s">
        <v>3</v>
      </c>
      <c r="N20" s="1" t="s">
        <v>1</v>
      </c>
      <c r="O20" s="1" t="s">
        <v>3</v>
      </c>
      <c r="P20" s="1" t="s">
        <v>1</v>
      </c>
      <c r="Q20" s="1" t="s">
        <v>3</v>
      </c>
      <c r="R20" s="1" t="s">
        <v>53</v>
      </c>
      <c r="S20" s="1" t="s">
        <v>3</v>
      </c>
      <c r="T20" s="1" t="s">
        <v>1</v>
      </c>
      <c r="U20" s="1" t="s">
        <v>18</v>
      </c>
      <c r="AF20" s="1" t="s">
        <v>4</v>
      </c>
      <c r="AG20" s="1" t="s">
        <v>3</v>
      </c>
      <c r="AH20" s="1" t="s">
        <v>53</v>
      </c>
      <c r="AI20" s="1" t="s">
        <v>53</v>
      </c>
      <c r="AJ20" s="1" t="s">
        <v>53</v>
      </c>
      <c r="AK20" s="1" t="s">
        <v>53</v>
      </c>
      <c r="AL20" s="1" t="s">
        <v>7</v>
      </c>
      <c r="AM20" s="1" t="s">
        <v>4</v>
      </c>
      <c r="AN20" s="1" t="s">
        <v>1</v>
      </c>
      <c r="AO20" s="1" t="s">
        <v>1</v>
      </c>
      <c r="AP20" s="1" t="s">
        <v>3</v>
      </c>
      <c r="AQ20" s="1" t="s">
        <v>3</v>
      </c>
      <c r="AR20" s="1" t="s">
        <v>2</v>
      </c>
      <c r="AS20" s="1" t="s">
        <v>3</v>
      </c>
      <c r="AT20" s="1" t="s">
        <v>1</v>
      </c>
      <c r="AU20" s="1" t="s">
        <v>3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3</v>
      </c>
      <c r="BA20" s="1" t="s">
        <v>3</v>
      </c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1</v>
      </c>
      <c r="BG20" s="1" t="s">
        <v>1</v>
      </c>
      <c r="BH20" s="1" t="s">
        <v>3</v>
      </c>
      <c r="BI20" s="1" t="s">
        <v>4</v>
      </c>
      <c r="BJ20" s="1" t="s">
        <v>3</v>
      </c>
      <c r="BK20" s="1" t="s">
        <v>3</v>
      </c>
      <c r="BL20" s="1" t="s">
        <v>1</v>
      </c>
      <c r="BM20" s="1" t="s">
        <v>3</v>
      </c>
      <c r="BN20" s="1" t="s">
        <v>3</v>
      </c>
      <c r="BO20" s="1" t="s">
        <v>3</v>
      </c>
      <c r="BP20" s="1" t="s">
        <v>3</v>
      </c>
      <c r="BQ20" s="1" t="s">
        <v>3</v>
      </c>
      <c r="BR20" s="1" t="s">
        <v>3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4</v>
      </c>
      <c r="GQ20" s="1" t="s">
        <v>3</v>
      </c>
      <c r="GR20" s="1" t="s">
        <v>3</v>
      </c>
      <c r="GS20" s="1" t="s">
        <v>3</v>
      </c>
      <c r="GT20" s="1" t="s">
        <v>3</v>
      </c>
      <c r="GU20" s="1" t="s">
        <v>3</v>
      </c>
      <c r="GV20" s="1" t="s">
        <v>3</v>
      </c>
      <c r="GW20" s="1" t="s">
        <v>4</v>
      </c>
      <c r="GX20" s="1" t="s">
        <v>3</v>
      </c>
      <c r="GY20" s="1" t="s">
        <v>3</v>
      </c>
      <c r="GZ20" s="1" t="s">
        <v>3</v>
      </c>
      <c r="HA20" s="1" t="s">
        <v>3</v>
      </c>
      <c r="HB20" s="1" t="s">
        <v>3</v>
      </c>
      <c r="HC20" s="1" t="s">
        <v>7</v>
      </c>
      <c r="HD20" s="1" t="s">
        <v>53</v>
      </c>
      <c r="HE20" s="1" t="s">
        <v>3</v>
      </c>
      <c r="HF20" s="1" t="s">
        <v>53</v>
      </c>
      <c r="HG20" s="1" t="s">
        <v>3</v>
      </c>
      <c r="HH20" s="1" t="s">
        <v>3</v>
      </c>
      <c r="HI20" s="1" t="s">
        <v>3</v>
      </c>
      <c r="HJ20" s="1" t="s">
        <v>1</v>
      </c>
      <c r="HK20" s="1" t="s">
        <v>3</v>
      </c>
      <c r="HL20" s="1" t="s">
        <v>3</v>
      </c>
      <c r="HM20" s="1" t="s">
        <v>3</v>
      </c>
      <c r="HN20" s="1" t="s">
        <v>1</v>
      </c>
      <c r="HO20" s="1" t="s">
        <v>3</v>
      </c>
      <c r="HP20" s="1" t="s">
        <v>3</v>
      </c>
      <c r="HQ20" s="1" t="s">
        <v>3</v>
      </c>
      <c r="HR20" s="1" t="s">
        <v>53</v>
      </c>
      <c r="HS20" s="1" t="s">
        <v>3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6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9</v>
      </c>
      <c r="IY20" s="1" t="s">
        <v>18</v>
      </c>
      <c r="JG20" s="1" t="s">
        <v>1</v>
      </c>
      <c r="JH20" s="1" t="s">
        <v>1</v>
      </c>
      <c r="JI20" s="1" t="s">
        <v>1</v>
      </c>
      <c r="JJ20" s="1" t="s">
        <v>1</v>
      </c>
      <c r="JK20" s="1" t="s">
        <v>3</v>
      </c>
      <c r="JL20" s="1" t="s">
        <v>3</v>
      </c>
      <c r="JM20" s="1" t="s">
        <v>1</v>
      </c>
      <c r="JN20" s="1" t="s">
        <v>54</v>
      </c>
      <c r="JO20" s="1" t="s">
        <v>1</v>
      </c>
      <c r="JP20" s="1" t="s">
        <v>1</v>
      </c>
      <c r="JQ20" s="1" t="s">
        <v>18</v>
      </c>
      <c r="JV20" s="1" t="s">
        <v>18</v>
      </c>
      <c r="KA20" s="1" t="s">
        <v>18</v>
      </c>
      <c r="KF20" s="1" t="s">
        <v>1</v>
      </c>
      <c r="KG20" s="1" t="s">
        <v>54</v>
      </c>
      <c r="KH20" s="1" t="s">
        <v>3</v>
      </c>
      <c r="KI20" s="1" t="s">
        <v>1</v>
      </c>
      <c r="KJ20" s="1" t="s">
        <v>1</v>
      </c>
      <c r="KK20" s="1" t="s">
        <v>1</v>
      </c>
      <c r="KL20" s="1" t="s">
        <v>4</v>
      </c>
      <c r="KM20" s="1" t="s">
        <v>3</v>
      </c>
      <c r="KN20" s="1" t="s">
        <v>3</v>
      </c>
      <c r="KO20" s="1" t="s">
        <v>3</v>
      </c>
      <c r="KP20" s="1" t="s">
        <v>18</v>
      </c>
    </row>
    <row r="21" spans="1:306" x14ac:dyDescent="0.2">
      <c r="A21" s="1" t="s">
        <v>0</v>
      </c>
      <c r="B21" s="1" t="s">
        <v>12</v>
      </c>
      <c r="C21" s="1" t="s">
        <v>55</v>
      </c>
      <c r="D21" s="1" t="s">
        <v>54</v>
      </c>
      <c r="E21" s="1" t="s">
        <v>54</v>
      </c>
      <c r="F21" s="1" t="s">
        <v>54</v>
      </c>
      <c r="G21" s="1" t="s">
        <v>54</v>
      </c>
      <c r="H21" s="1" t="s">
        <v>54</v>
      </c>
      <c r="I21" s="1" t="s">
        <v>4</v>
      </c>
      <c r="J21" s="1" t="s">
        <v>3</v>
      </c>
      <c r="K21" s="1" t="s">
        <v>3</v>
      </c>
      <c r="L21" s="1" t="s">
        <v>3</v>
      </c>
      <c r="M21" s="1" t="s">
        <v>53</v>
      </c>
      <c r="N21" s="1" t="s">
        <v>53</v>
      </c>
      <c r="O21" s="1" t="s">
        <v>53</v>
      </c>
      <c r="P21" s="1" t="s">
        <v>53</v>
      </c>
      <c r="Q21" s="1" t="s">
        <v>3</v>
      </c>
      <c r="R21" s="1" t="s">
        <v>53</v>
      </c>
      <c r="S21" s="1" t="s">
        <v>1</v>
      </c>
      <c r="T21" s="1" t="s">
        <v>53</v>
      </c>
      <c r="U21" s="1" t="s">
        <v>18</v>
      </c>
      <c r="AF21" s="1" t="s">
        <v>18</v>
      </c>
      <c r="AM21" s="1" t="s">
        <v>4</v>
      </c>
      <c r="AN21" s="1" t="s">
        <v>2</v>
      </c>
      <c r="AO21" s="1" t="s">
        <v>2</v>
      </c>
      <c r="AP21" s="1" t="s">
        <v>2</v>
      </c>
      <c r="AQ21" s="1" t="s">
        <v>2</v>
      </c>
      <c r="AR21" s="1" t="s">
        <v>3</v>
      </c>
      <c r="AS21" s="1" t="s">
        <v>52</v>
      </c>
      <c r="AT21" s="1" t="s">
        <v>2</v>
      </c>
      <c r="AU21" s="1" t="s">
        <v>3</v>
      </c>
      <c r="AV21" s="1" t="s">
        <v>2</v>
      </c>
      <c r="AW21" s="1" t="s">
        <v>2</v>
      </c>
      <c r="AX21" s="1" t="s">
        <v>2</v>
      </c>
      <c r="AY21" s="1" t="s">
        <v>2</v>
      </c>
      <c r="AZ21" s="1" t="s">
        <v>1</v>
      </c>
      <c r="BA21" s="1" t="s">
        <v>2</v>
      </c>
      <c r="BB21" s="1" t="s">
        <v>2</v>
      </c>
      <c r="BC21" s="1" t="s">
        <v>2</v>
      </c>
      <c r="BD21" s="1" t="s">
        <v>2</v>
      </c>
      <c r="BE21" s="1" t="s">
        <v>2</v>
      </c>
      <c r="BF21" s="1" t="s">
        <v>2</v>
      </c>
      <c r="BG21" s="1" t="s">
        <v>1</v>
      </c>
      <c r="BH21" s="1" t="s">
        <v>1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4</v>
      </c>
      <c r="GL21" s="1" t="s">
        <v>52</v>
      </c>
      <c r="GM21" s="1" t="s">
        <v>52</v>
      </c>
      <c r="GN21" s="1" t="s">
        <v>53</v>
      </c>
      <c r="GO21" s="1" t="s">
        <v>53</v>
      </c>
      <c r="GP21" s="1" t="s">
        <v>18</v>
      </c>
      <c r="GW21" s="1" t="s">
        <v>18</v>
      </c>
      <c r="HT21" s="1" t="s">
        <v>18</v>
      </c>
      <c r="IC21" s="1" t="s">
        <v>4</v>
      </c>
      <c r="ID21" s="1" t="s">
        <v>52</v>
      </c>
      <c r="IE21" s="1" t="s">
        <v>52</v>
      </c>
      <c r="IF21" s="1" t="s">
        <v>52</v>
      </c>
      <c r="IG21" s="1" t="s">
        <v>4</v>
      </c>
      <c r="IH21" s="1" t="s">
        <v>18</v>
      </c>
      <c r="II21" s="1" t="s">
        <v>4</v>
      </c>
      <c r="IJ21" s="1" t="s">
        <v>18</v>
      </c>
      <c r="IK21" s="1" t="s">
        <v>18</v>
      </c>
      <c r="IL21" s="1" t="s">
        <v>4</v>
      </c>
      <c r="IM21" s="1" t="s">
        <v>18</v>
      </c>
      <c r="IN21" s="1" t="s">
        <v>18</v>
      </c>
      <c r="IO21" s="1" t="s">
        <v>5</v>
      </c>
      <c r="IP21" s="1" t="s">
        <v>8</v>
      </c>
      <c r="IQ21" s="1" t="s">
        <v>5</v>
      </c>
      <c r="IR21" s="1" t="s">
        <v>5</v>
      </c>
      <c r="IS21" s="1" t="s">
        <v>5</v>
      </c>
      <c r="IT21" s="1" t="s">
        <v>5</v>
      </c>
      <c r="IU21" s="1" t="s">
        <v>8</v>
      </c>
      <c r="IV21" s="1" t="s">
        <v>9</v>
      </c>
      <c r="IW21" s="1" t="s">
        <v>5</v>
      </c>
      <c r="IX21" s="1" t="s">
        <v>8</v>
      </c>
      <c r="IY21" s="1" t="s">
        <v>18</v>
      </c>
      <c r="JG21" s="1" t="s">
        <v>2</v>
      </c>
      <c r="JH21" s="1" t="s">
        <v>2</v>
      </c>
      <c r="JI21" s="1" t="s">
        <v>54</v>
      </c>
      <c r="JJ21" s="1" t="s">
        <v>54</v>
      </c>
      <c r="JK21" s="1" t="s">
        <v>54</v>
      </c>
      <c r="JL21" s="1" t="s">
        <v>54</v>
      </c>
      <c r="JM21" s="1" t="s">
        <v>54</v>
      </c>
      <c r="JN21" s="1" t="s">
        <v>54</v>
      </c>
      <c r="JO21" s="1" t="s">
        <v>3</v>
      </c>
      <c r="JP21" s="1" t="s">
        <v>3</v>
      </c>
      <c r="JQ21" s="1" t="s">
        <v>18</v>
      </c>
      <c r="JV21" s="1" t="s">
        <v>18</v>
      </c>
      <c r="KA21" s="1" t="s">
        <v>4</v>
      </c>
      <c r="KB21" s="1" t="s">
        <v>3</v>
      </c>
      <c r="KC21" s="1" t="s">
        <v>2</v>
      </c>
      <c r="KD21" s="1" t="s">
        <v>2</v>
      </c>
      <c r="KE21" s="1" t="s">
        <v>1</v>
      </c>
      <c r="KF21" s="1" t="s">
        <v>54</v>
      </c>
      <c r="KG21" s="1" t="s">
        <v>54</v>
      </c>
      <c r="KH21" s="1" t="s">
        <v>3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1</v>
      </c>
      <c r="KN21" s="1" t="s">
        <v>1</v>
      </c>
      <c r="KO21" s="1" t="s">
        <v>2</v>
      </c>
      <c r="KP21" s="1" t="s">
        <v>18</v>
      </c>
    </row>
    <row r="22" spans="1:306" x14ac:dyDescent="0.2">
      <c r="A22" s="1" t="s">
        <v>11</v>
      </c>
      <c r="B22" s="1" t="s">
        <v>12</v>
      </c>
      <c r="C22" s="1" t="s">
        <v>55</v>
      </c>
      <c r="D22" s="1" t="s">
        <v>2</v>
      </c>
      <c r="E22" s="1" t="s">
        <v>1</v>
      </c>
      <c r="F22" s="1" t="s">
        <v>2</v>
      </c>
      <c r="G22" s="1" t="s">
        <v>52</v>
      </c>
      <c r="H22" s="1" t="s">
        <v>52</v>
      </c>
      <c r="I22" s="1" t="s">
        <v>4</v>
      </c>
      <c r="J22" s="1" t="s">
        <v>1</v>
      </c>
      <c r="K22" s="1" t="s">
        <v>3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2</v>
      </c>
      <c r="Q22" s="1" t="s">
        <v>2</v>
      </c>
      <c r="R22" s="1" t="s">
        <v>53</v>
      </c>
      <c r="S22" s="1" t="s">
        <v>1</v>
      </c>
      <c r="T22" s="1" t="s">
        <v>53</v>
      </c>
      <c r="U22" s="1" t="s">
        <v>18</v>
      </c>
      <c r="AF22" s="1" t="s">
        <v>18</v>
      </c>
      <c r="AM22" s="1" t="s">
        <v>4</v>
      </c>
      <c r="AN22" s="1" t="s">
        <v>1</v>
      </c>
      <c r="AO22" s="1" t="s">
        <v>1</v>
      </c>
      <c r="AP22" s="1" t="s">
        <v>1</v>
      </c>
      <c r="AQ22" s="1" t="s">
        <v>2</v>
      </c>
      <c r="AR22" s="1" t="s">
        <v>2</v>
      </c>
      <c r="AS22" s="1" t="s">
        <v>52</v>
      </c>
      <c r="AT22" s="1" t="s">
        <v>52</v>
      </c>
      <c r="AU22" s="1" t="s">
        <v>1</v>
      </c>
      <c r="AV22" s="1" t="s">
        <v>1</v>
      </c>
      <c r="AW22" s="1" t="s">
        <v>52</v>
      </c>
      <c r="AX22" s="1" t="s">
        <v>2</v>
      </c>
      <c r="AY22" s="1" t="s">
        <v>2</v>
      </c>
      <c r="AZ22" s="1" t="s">
        <v>2</v>
      </c>
      <c r="BA22" s="1" t="s">
        <v>2</v>
      </c>
      <c r="BB22" s="1" t="s">
        <v>2</v>
      </c>
      <c r="BC22" s="1" t="s">
        <v>1</v>
      </c>
      <c r="BD22" s="1" t="s">
        <v>52</v>
      </c>
      <c r="BE22" s="1" t="s">
        <v>52</v>
      </c>
      <c r="BF22" s="1" t="s">
        <v>3</v>
      </c>
      <c r="BG22" s="1" t="s">
        <v>52</v>
      </c>
      <c r="BH22" s="1" t="s">
        <v>2</v>
      </c>
      <c r="BI22" s="1" t="s">
        <v>18</v>
      </c>
      <c r="BS22" s="1" t="s">
        <v>4</v>
      </c>
      <c r="BT22" s="1" t="s">
        <v>18</v>
      </c>
      <c r="BU22" s="1" t="s">
        <v>4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4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FJ22" s="1" t="s">
        <v>3</v>
      </c>
      <c r="FK22" s="1" t="s">
        <v>3</v>
      </c>
      <c r="FL22" s="1" t="s">
        <v>1</v>
      </c>
      <c r="FM22" s="1" t="s">
        <v>1</v>
      </c>
      <c r="FN22" s="1" t="s">
        <v>1</v>
      </c>
      <c r="FO22" s="1" t="s">
        <v>1</v>
      </c>
      <c r="FP22" s="1" t="s">
        <v>1</v>
      </c>
      <c r="FQ22" s="1" t="s">
        <v>1</v>
      </c>
      <c r="FR22" s="1" t="s">
        <v>3</v>
      </c>
      <c r="FS22" s="1" t="s">
        <v>3</v>
      </c>
      <c r="FT22" s="1" t="s">
        <v>3</v>
      </c>
      <c r="FU22" s="1" t="s">
        <v>3</v>
      </c>
      <c r="FV22" s="1" t="s">
        <v>3</v>
      </c>
      <c r="FW22" s="1" t="s">
        <v>3</v>
      </c>
      <c r="FX22" s="1" t="s">
        <v>1</v>
      </c>
      <c r="FY22" s="1" t="s">
        <v>3</v>
      </c>
      <c r="FZ22" s="1" t="s">
        <v>3</v>
      </c>
      <c r="GA22" s="1" t="s">
        <v>3</v>
      </c>
      <c r="GB22" s="1" t="s">
        <v>3</v>
      </c>
      <c r="GC22" s="1" t="s">
        <v>3</v>
      </c>
      <c r="GD22" s="1" t="s">
        <v>3</v>
      </c>
      <c r="GE22" s="1" t="s">
        <v>3</v>
      </c>
      <c r="GF22" s="1" t="s">
        <v>53</v>
      </c>
      <c r="GG22" s="1" t="s">
        <v>53</v>
      </c>
      <c r="GH22" s="1" t="s">
        <v>53</v>
      </c>
      <c r="GI22" s="1" t="s">
        <v>53</v>
      </c>
      <c r="GJ22" s="1" t="s">
        <v>53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18</v>
      </c>
      <c r="IH22" s="1" t="s">
        <v>18</v>
      </c>
      <c r="II22" s="1" t="s">
        <v>18</v>
      </c>
      <c r="IJ22" s="1" t="s">
        <v>4</v>
      </c>
      <c r="IK22" s="1" t="s">
        <v>18</v>
      </c>
      <c r="IL22" s="1" t="s">
        <v>18</v>
      </c>
      <c r="IM22" s="1" t="s">
        <v>4</v>
      </c>
      <c r="IN22" s="1" t="s">
        <v>18</v>
      </c>
      <c r="IO22" s="1" t="s">
        <v>9</v>
      </c>
      <c r="IP22" s="1" t="s">
        <v>5</v>
      </c>
      <c r="IQ22" s="1" t="s">
        <v>5</v>
      </c>
      <c r="IR22" s="1" t="s">
        <v>5</v>
      </c>
      <c r="IS22" s="1" t="s">
        <v>9</v>
      </c>
      <c r="IT22" s="1" t="s">
        <v>9</v>
      </c>
      <c r="IU22" s="1" t="s">
        <v>9</v>
      </c>
      <c r="IV22" s="1" t="s">
        <v>9</v>
      </c>
      <c r="IW22" s="1" t="s">
        <v>9</v>
      </c>
      <c r="IX22" s="1" t="s">
        <v>5</v>
      </c>
      <c r="IY22" s="1" t="s">
        <v>4</v>
      </c>
      <c r="IZ22" s="1" t="s">
        <v>2</v>
      </c>
      <c r="JA22" s="1" t="s">
        <v>2</v>
      </c>
      <c r="JB22" s="1" t="s">
        <v>2</v>
      </c>
      <c r="JC22" s="1" t="s">
        <v>2</v>
      </c>
      <c r="JD22" s="1" t="s">
        <v>2</v>
      </c>
      <c r="JE22" s="1" t="s">
        <v>2</v>
      </c>
      <c r="JF22" s="1" t="s">
        <v>53</v>
      </c>
      <c r="JG22" s="1" t="s">
        <v>7</v>
      </c>
      <c r="JH22" s="1" t="s">
        <v>3</v>
      </c>
      <c r="JI22" s="1" t="s">
        <v>54</v>
      </c>
      <c r="JJ22" s="1" t="s">
        <v>2</v>
      </c>
      <c r="JK22" s="1" t="s">
        <v>52</v>
      </c>
      <c r="JL22" s="1" t="s">
        <v>2</v>
      </c>
      <c r="JM22" s="1" t="s">
        <v>2</v>
      </c>
      <c r="JN22" s="1" t="s">
        <v>52</v>
      </c>
      <c r="JO22" s="1" t="s">
        <v>52</v>
      </c>
      <c r="JP22" s="1" t="s">
        <v>52</v>
      </c>
      <c r="JQ22" s="1" t="s">
        <v>18</v>
      </c>
      <c r="JV22" s="1" t="s">
        <v>18</v>
      </c>
      <c r="KA22" s="1" t="s">
        <v>4</v>
      </c>
      <c r="KB22" s="1" t="s">
        <v>1</v>
      </c>
      <c r="KC22" s="1" t="s">
        <v>1</v>
      </c>
      <c r="KD22" s="1" t="s">
        <v>2</v>
      </c>
      <c r="KE22" s="1" t="s">
        <v>1</v>
      </c>
      <c r="KF22" s="1" t="s">
        <v>2</v>
      </c>
      <c r="KG22" s="1" t="s">
        <v>2</v>
      </c>
      <c r="KH22" s="1" t="s">
        <v>3</v>
      </c>
      <c r="KI22" s="1" t="s">
        <v>2</v>
      </c>
      <c r="KJ22" s="1" t="s">
        <v>1</v>
      </c>
      <c r="KK22" s="1" t="s">
        <v>1</v>
      </c>
      <c r="KL22" s="1" t="s">
        <v>4</v>
      </c>
      <c r="KM22" s="1" t="s">
        <v>2</v>
      </c>
      <c r="KN22" s="1" t="s">
        <v>2</v>
      </c>
      <c r="KO22" s="1" t="s">
        <v>2</v>
      </c>
      <c r="KP22" s="1" t="s">
        <v>18</v>
      </c>
    </row>
    <row r="23" spans="1:306" x14ac:dyDescent="0.2">
      <c r="A23" s="1" t="s">
        <v>11</v>
      </c>
      <c r="B23" s="1" t="s">
        <v>12</v>
      </c>
      <c r="C23" s="1" t="s">
        <v>55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4</v>
      </c>
      <c r="J23" s="1" t="s">
        <v>7</v>
      </c>
      <c r="K23" s="1" t="s">
        <v>7</v>
      </c>
      <c r="L23" s="1" t="s">
        <v>7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7</v>
      </c>
      <c r="S23" s="1" t="s">
        <v>7</v>
      </c>
      <c r="T23" s="1" t="s">
        <v>7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18</v>
      </c>
      <c r="GW23" s="1" t="s">
        <v>18</v>
      </c>
      <c r="HT23" s="1" t="s">
        <v>18</v>
      </c>
      <c r="IC23" s="1" t="s">
        <v>18</v>
      </c>
      <c r="IG23" s="1" t="s">
        <v>4</v>
      </c>
      <c r="IH23" s="1" t="s">
        <v>18</v>
      </c>
      <c r="II23" s="1" t="s">
        <v>18</v>
      </c>
      <c r="IJ23" s="1" t="s">
        <v>18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9</v>
      </c>
      <c r="IP23" s="1" t="s">
        <v>9</v>
      </c>
      <c r="IQ23" s="1" t="s">
        <v>9</v>
      </c>
      <c r="IR23" s="1" t="s">
        <v>9</v>
      </c>
      <c r="IS23" s="1" t="s">
        <v>9</v>
      </c>
      <c r="IT23" s="1" t="s">
        <v>9</v>
      </c>
      <c r="IU23" s="1" t="s">
        <v>9</v>
      </c>
      <c r="IV23" s="1" t="s">
        <v>9</v>
      </c>
      <c r="IW23" s="1" t="s">
        <v>9</v>
      </c>
      <c r="IX23" s="1" t="s">
        <v>9</v>
      </c>
      <c r="IY23" s="1" t="s">
        <v>4</v>
      </c>
      <c r="IZ23" s="1" t="s">
        <v>1</v>
      </c>
      <c r="JA23" s="1" t="s">
        <v>1</v>
      </c>
      <c r="JB23" s="1" t="s">
        <v>1</v>
      </c>
      <c r="JC23" s="1" t="s">
        <v>1</v>
      </c>
      <c r="JD23" s="1" t="s">
        <v>3</v>
      </c>
      <c r="JE23" s="1" t="s">
        <v>3</v>
      </c>
      <c r="JF23" s="1" t="s">
        <v>3</v>
      </c>
      <c r="JG23" s="1" t="s">
        <v>7</v>
      </c>
      <c r="JH23" s="1" t="s">
        <v>7</v>
      </c>
      <c r="JI23" s="1" t="s">
        <v>7</v>
      </c>
      <c r="JJ23" s="1" t="s">
        <v>7</v>
      </c>
      <c r="JK23" s="1" t="s">
        <v>1</v>
      </c>
      <c r="JL23" s="1" t="s">
        <v>1</v>
      </c>
      <c r="JM23" s="1" t="s">
        <v>1</v>
      </c>
      <c r="JN23" s="1" t="s">
        <v>1</v>
      </c>
      <c r="JO23" s="1" t="s">
        <v>1</v>
      </c>
      <c r="JP23" s="1" t="s">
        <v>1</v>
      </c>
      <c r="JQ23" s="1" t="s">
        <v>18</v>
      </c>
      <c r="JV23" s="1" t="s">
        <v>18</v>
      </c>
      <c r="KA23" s="1" t="s">
        <v>18</v>
      </c>
      <c r="KF23" s="1" t="s">
        <v>7</v>
      </c>
      <c r="KG23" s="1" t="s">
        <v>1</v>
      </c>
      <c r="KH23" s="1" t="s">
        <v>7</v>
      </c>
      <c r="KI23" s="1" t="s">
        <v>3</v>
      </c>
      <c r="KJ23" s="1" t="s">
        <v>1</v>
      </c>
      <c r="KK23" s="1" t="s">
        <v>1</v>
      </c>
      <c r="KL23" s="1" t="s">
        <v>18</v>
      </c>
      <c r="KP23" s="1" t="s">
        <v>18</v>
      </c>
    </row>
    <row r="24" spans="1:306" x14ac:dyDescent="0.2">
      <c r="A24" s="1" t="s">
        <v>0</v>
      </c>
      <c r="B24" s="1" t="s">
        <v>12</v>
      </c>
      <c r="C24" s="1" t="s">
        <v>55</v>
      </c>
      <c r="D24" s="1" t="s">
        <v>2</v>
      </c>
      <c r="E24" s="1" t="s">
        <v>2</v>
      </c>
      <c r="F24" s="1" t="s">
        <v>2</v>
      </c>
      <c r="G24" s="1" t="s">
        <v>1</v>
      </c>
      <c r="H24" s="1" t="s">
        <v>1</v>
      </c>
      <c r="I24" s="1" t="s">
        <v>18</v>
      </c>
      <c r="U24" s="1" t="s">
        <v>4</v>
      </c>
      <c r="V24" s="1" t="s">
        <v>1</v>
      </c>
      <c r="W24" s="1" t="s">
        <v>2</v>
      </c>
      <c r="X24" s="1" t="s">
        <v>1</v>
      </c>
      <c r="Y24" s="1" t="s">
        <v>2</v>
      </c>
      <c r="Z24" s="1" t="s">
        <v>1</v>
      </c>
      <c r="AA24" s="1" t="s">
        <v>1</v>
      </c>
      <c r="AB24" s="1" t="s">
        <v>2</v>
      </c>
      <c r="AC24" s="1" t="s">
        <v>3</v>
      </c>
      <c r="AD24" s="1" t="s">
        <v>1</v>
      </c>
      <c r="AE24" s="1" t="s">
        <v>2</v>
      </c>
      <c r="AF24" s="1" t="s">
        <v>18</v>
      </c>
      <c r="AM24" s="1" t="s">
        <v>4</v>
      </c>
      <c r="AN24" s="1" t="s">
        <v>3</v>
      </c>
      <c r="AO24" s="1" t="s">
        <v>3</v>
      </c>
      <c r="AP24" s="1" t="s">
        <v>1</v>
      </c>
      <c r="AQ24" s="1" t="s">
        <v>3</v>
      </c>
      <c r="AR24" s="1" t="s">
        <v>1</v>
      </c>
      <c r="AS24" s="1" t="s">
        <v>3</v>
      </c>
      <c r="AT24" s="1" t="s">
        <v>2</v>
      </c>
      <c r="AU24" s="1" t="s">
        <v>53</v>
      </c>
      <c r="AV24" s="1" t="s">
        <v>3</v>
      </c>
      <c r="AW24" s="1" t="s">
        <v>1</v>
      </c>
      <c r="AX24" s="1" t="s">
        <v>53</v>
      </c>
      <c r="AY24" s="1" t="s">
        <v>3</v>
      </c>
      <c r="AZ24" s="1" t="s">
        <v>52</v>
      </c>
      <c r="BA24" s="1" t="s">
        <v>2</v>
      </c>
      <c r="BB24" s="1" t="s">
        <v>2</v>
      </c>
      <c r="BC24" s="1" t="s">
        <v>2</v>
      </c>
      <c r="BD24" s="1" t="s">
        <v>2</v>
      </c>
      <c r="BE24" s="1" t="s">
        <v>1</v>
      </c>
      <c r="BF24" s="1" t="s">
        <v>52</v>
      </c>
      <c r="BG24" s="1" t="s">
        <v>1</v>
      </c>
      <c r="BH24" s="1" t="s">
        <v>1</v>
      </c>
      <c r="BI24" s="1" t="s">
        <v>4</v>
      </c>
      <c r="BJ24" s="1" t="s">
        <v>3</v>
      </c>
      <c r="BK24" s="1" t="s">
        <v>3</v>
      </c>
      <c r="BL24" s="1" t="s">
        <v>1</v>
      </c>
      <c r="BM24" s="1" t="s">
        <v>1</v>
      </c>
      <c r="BN24" s="1" t="s">
        <v>1</v>
      </c>
      <c r="BO24" s="1" t="s">
        <v>3</v>
      </c>
      <c r="BP24" s="1" t="s">
        <v>3</v>
      </c>
      <c r="BQ24" s="1" t="s">
        <v>1</v>
      </c>
      <c r="BR24" s="1" t="s">
        <v>1</v>
      </c>
      <c r="BS24" s="1" t="s">
        <v>4</v>
      </c>
      <c r="BT24" s="1" t="s">
        <v>18</v>
      </c>
      <c r="BU24" s="1" t="s">
        <v>18</v>
      </c>
      <c r="BV24" s="1" t="s">
        <v>18</v>
      </c>
      <c r="BW24" s="1" t="s">
        <v>4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4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FJ24" s="1" t="s">
        <v>1</v>
      </c>
      <c r="FK24" s="1" t="s">
        <v>1</v>
      </c>
      <c r="FL24" s="1" t="s">
        <v>1</v>
      </c>
      <c r="FM24" s="1" t="s">
        <v>1</v>
      </c>
      <c r="FN24" s="1" t="s">
        <v>1</v>
      </c>
      <c r="FO24" s="1" t="s">
        <v>1</v>
      </c>
      <c r="FP24" s="1" t="s">
        <v>52</v>
      </c>
      <c r="FQ24" s="1" t="s">
        <v>52</v>
      </c>
      <c r="FR24" s="1" t="s">
        <v>1</v>
      </c>
      <c r="FS24" s="1" t="s">
        <v>2</v>
      </c>
      <c r="FT24" s="1" t="s">
        <v>1</v>
      </c>
      <c r="FU24" s="1" t="s">
        <v>3</v>
      </c>
      <c r="FV24" s="1" t="s">
        <v>3</v>
      </c>
      <c r="FW24" s="1" t="s">
        <v>2</v>
      </c>
      <c r="FX24" s="1" t="s">
        <v>2</v>
      </c>
      <c r="FY24" s="1" t="s">
        <v>2</v>
      </c>
      <c r="FZ24" s="1" t="s">
        <v>3</v>
      </c>
      <c r="GA24" s="1" t="s">
        <v>3</v>
      </c>
      <c r="GB24" s="1" t="s">
        <v>3</v>
      </c>
      <c r="GC24" s="1" t="s">
        <v>3</v>
      </c>
      <c r="GD24" s="1" t="s">
        <v>3</v>
      </c>
      <c r="GE24" s="1" t="s">
        <v>3</v>
      </c>
      <c r="GF24" s="1" t="s">
        <v>1</v>
      </c>
      <c r="GG24" s="1" t="s">
        <v>1</v>
      </c>
      <c r="GH24" s="1" t="s">
        <v>2</v>
      </c>
      <c r="GI24" s="1" t="s">
        <v>2</v>
      </c>
      <c r="GJ24" s="1" t="s">
        <v>1</v>
      </c>
      <c r="GK24" s="1" t="s">
        <v>4</v>
      </c>
      <c r="GL24" s="1" t="s">
        <v>3</v>
      </c>
      <c r="GM24" s="1" t="s">
        <v>3</v>
      </c>
      <c r="GN24" s="1" t="s">
        <v>2</v>
      </c>
      <c r="GO24" s="1" t="s">
        <v>1</v>
      </c>
      <c r="GP24" s="1" t="s">
        <v>18</v>
      </c>
      <c r="GW24" s="1" t="s">
        <v>4</v>
      </c>
      <c r="GX24" s="1" t="s">
        <v>2</v>
      </c>
      <c r="GY24" s="1" t="s">
        <v>2</v>
      </c>
      <c r="GZ24" s="1" t="s">
        <v>2</v>
      </c>
      <c r="HA24" s="1" t="s">
        <v>2</v>
      </c>
      <c r="HB24" s="1" t="s">
        <v>2</v>
      </c>
      <c r="HC24" s="1" t="s">
        <v>2</v>
      </c>
      <c r="HD24" s="1" t="s">
        <v>2</v>
      </c>
      <c r="HE24" s="1" t="s">
        <v>2</v>
      </c>
      <c r="HF24" s="1" t="s">
        <v>2</v>
      </c>
      <c r="HG24" s="1" t="s">
        <v>2</v>
      </c>
      <c r="HH24" s="1" t="s">
        <v>2</v>
      </c>
      <c r="HI24" s="1" t="s">
        <v>2</v>
      </c>
      <c r="HJ24" s="1" t="s">
        <v>2</v>
      </c>
      <c r="HK24" s="1" t="s">
        <v>2</v>
      </c>
      <c r="HL24" s="1" t="s">
        <v>3</v>
      </c>
      <c r="HM24" s="1" t="s">
        <v>1</v>
      </c>
      <c r="HN24" s="1" t="s">
        <v>1</v>
      </c>
      <c r="HO24" s="1" t="s">
        <v>2</v>
      </c>
      <c r="HP24" s="1" t="s">
        <v>2</v>
      </c>
      <c r="HQ24" s="1" t="s">
        <v>2</v>
      </c>
      <c r="HR24" s="1" t="s">
        <v>2</v>
      </c>
      <c r="HS24" s="1" t="s">
        <v>2</v>
      </c>
      <c r="HT24" s="1" t="s">
        <v>18</v>
      </c>
      <c r="IC24" s="1" t="s">
        <v>18</v>
      </c>
      <c r="IG24" s="1" t="s">
        <v>4</v>
      </c>
      <c r="IH24" s="1" t="s">
        <v>18</v>
      </c>
      <c r="II24" s="1" t="s">
        <v>18</v>
      </c>
      <c r="IJ24" s="1" t="s">
        <v>4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5</v>
      </c>
      <c r="IP24" s="1" t="s">
        <v>8</v>
      </c>
      <c r="IQ24" s="1" t="s">
        <v>5</v>
      </c>
      <c r="IR24" s="1" t="s">
        <v>9</v>
      </c>
      <c r="IS24" s="1" t="s">
        <v>5</v>
      </c>
      <c r="IT24" s="1" t="s">
        <v>8</v>
      </c>
      <c r="IU24" s="1" t="s">
        <v>8</v>
      </c>
      <c r="IV24" s="1" t="s">
        <v>8</v>
      </c>
      <c r="IW24" s="1" t="s">
        <v>9</v>
      </c>
      <c r="IX24" s="1" t="s">
        <v>5</v>
      </c>
      <c r="IY24" s="1" t="s">
        <v>18</v>
      </c>
      <c r="JG24" s="1" t="s">
        <v>1</v>
      </c>
      <c r="JH24" s="1" t="s">
        <v>2</v>
      </c>
      <c r="JI24" s="1" t="s">
        <v>2</v>
      </c>
      <c r="JJ24" s="1" t="s">
        <v>2</v>
      </c>
      <c r="JK24" s="1" t="s">
        <v>1</v>
      </c>
      <c r="JL24" s="1" t="s">
        <v>52</v>
      </c>
      <c r="JM24" s="1" t="s">
        <v>2</v>
      </c>
      <c r="JN24" s="1" t="s">
        <v>1</v>
      </c>
      <c r="JO24" s="1" t="s">
        <v>3</v>
      </c>
      <c r="JP24" s="1" t="s">
        <v>3</v>
      </c>
      <c r="JQ24" s="1" t="s">
        <v>18</v>
      </c>
      <c r="JV24" s="1" t="s">
        <v>18</v>
      </c>
      <c r="KA24" s="1" t="s">
        <v>18</v>
      </c>
      <c r="KF24" s="1" t="s">
        <v>1</v>
      </c>
      <c r="KG24" s="1" t="s">
        <v>1</v>
      </c>
      <c r="KH24" s="1" t="s">
        <v>3</v>
      </c>
      <c r="KI24" s="1" t="s">
        <v>3</v>
      </c>
      <c r="KJ24" s="1" t="s">
        <v>3</v>
      </c>
      <c r="KK24" s="1" t="s">
        <v>3</v>
      </c>
      <c r="KL24" s="1" t="s">
        <v>18</v>
      </c>
      <c r="KP24" s="1" t="s">
        <v>18</v>
      </c>
    </row>
    <row r="25" spans="1:306" x14ac:dyDescent="0.2">
      <c r="A25" s="1" t="s">
        <v>11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3</v>
      </c>
      <c r="G25" s="1" t="s">
        <v>3</v>
      </c>
      <c r="H25" s="1" t="s">
        <v>3</v>
      </c>
      <c r="I25" s="1" t="s">
        <v>18</v>
      </c>
      <c r="U25" s="1" t="s">
        <v>18</v>
      </c>
      <c r="AF25" s="1" t="s">
        <v>18</v>
      </c>
      <c r="AM25" s="1" t="s">
        <v>18</v>
      </c>
      <c r="BI25" s="1" t="s">
        <v>18</v>
      </c>
      <c r="BS25" s="1" t="s">
        <v>4</v>
      </c>
      <c r="BT25" s="1" t="s">
        <v>4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4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FJ25" s="1" t="s">
        <v>3</v>
      </c>
      <c r="FK25" s="1" t="s">
        <v>3</v>
      </c>
      <c r="FL25" s="1" t="s">
        <v>53</v>
      </c>
      <c r="FM25" s="1" t="s">
        <v>3</v>
      </c>
      <c r="FN25" s="1" t="s">
        <v>53</v>
      </c>
      <c r="FO25" s="1" t="s">
        <v>3</v>
      </c>
      <c r="FP25" s="1" t="s">
        <v>3</v>
      </c>
      <c r="FQ25" s="1" t="s">
        <v>3</v>
      </c>
      <c r="FR25" s="1" t="s">
        <v>3</v>
      </c>
      <c r="FS25" s="1" t="s">
        <v>53</v>
      </c>
      <c r="FT25" s="1" t="s">
        <v>3</v>
      </c>
      <c r="FU25" s="1" t="s">
        <v>3</v>
      </c>
      <c r="FV25" s="1" t="s">
        <v>3</v>
      </c>
      <c r="FW25" s="1" t="s">
        <v>53</v>
      </c>
      <c r="FX25" s="1" t="s">
        <v>3</v>
      </c>
      <c r="FY25" s="1" t="s">
        <v>53</v>
      </c>
      <c r="FZ25" s="1" t="s">
        <v>3</v>
      </c>
      <c r="GA25" s="1" t="s">
        <v>3</v>
      </c>
      <c r="GB25" s="1" t="s">
        <v>3</v>
      </c>
      <c r="GC25" s="1" t="s">
        <v>3</v>
      </c>
      <c r="GD25" s="1" t="s">
        <v>3</v>
      </c>
      <c r="GE25" s="1" t="s">
        <v>3</v>
      </c>
      <c r="GF25" s="1" t="s">
        <v>53</v>
      </c>
      <c r="GG25" s="1" t="s">
        <v>53</v>
      </c>
      <c r="GH25" s="1" t="s">
        <v>53</v>
      </c>
      <c r="GI25" s="1" t="s">
        <v>53</v>
      </c>
      <c r="GJ25" s="1" t="s">
        <v>53</v>
      </c>
      <c r="GK25" s="1" t="s">
        <v>18</v>
      </c>
      <c r="GP25" s="1" t="s">
        <v>18</v>
      </c>
      <c r="GW25" s="1" t="s">
        <v>4</v>
      </c>
      <c r="GX25" s="1" t="s">
        <v>3</v>
      </c>
      <c r="GY25" s="1" t="s">
        <v>3</v>
      </c>
      <c r="GZ25" s="1" t="s">
        <v>3</v>
      </c>
      <c r="HA25" s="1" t="s">
        <v>3</v>
      </c>
      <c r="HB25" s="1" t="s">
        <v>3</v>
      </c>
      <c r="HC25" s="1" t="s">
        <v>3</v>
      </c>
      <c r="HD25" s="1" t="s">
        <v>3</v>
      </c>
      <c r="HE25" s="1" t="s">
        <v>3</v>
      </c>
      <c r="HF25" s="1" t="s">
        <v>53</v>
      </c>
      <c r="HG25" s="1" t="s">
        <v>53</v>
      </c>
      <c r="HH25" s="1" t="s">
        <v>53</v>
      </c>
      <c r="HI25" s="1" t="s">
        <v>3</v>
      </c>
      <c r="HJ25" s="1" t="s">
        <v>3</v>
      </c>
      <c r="HK25" s="1" t="s">
        <v>3</v>
      </c>
      <c r="HL25" s="1" t="s">
        <v>53</v>
      </c>
      <c r="HM25" s="1" t="s">
        <v>3</v>
      </c>
      <c r="HN25" s="1" t="s">
        <v>3</v>
      </c>
      <c r="HO25" s="1" t="s">
        <v>53</v>
      </c>
      <c r="HP25" s="1" t="s">
        <v>53</v>
      </c>
      <c r="HQ25" s="1" t="s">
        <v>53</v>
      </c>
      <c r="HR25" s="1" t="s">
        <v>53</v>
      </c>
      <c r="HS25" s="1" t="s">
        <v>53</v>
      </c>
      <c r="HT25" s="1" t="s">
        <v>18</v>
      </c>
      <c r="IC25" s="1" t="s">
        <v>18</v>
      </c>
      <c r="IG25" s="1" t="s">
        <v>18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4</v>
      </c>
      <c r="IN25" s="1" t="s">
        <v>18</v>
      </c>
      <c r="IO25" s="1" t="s">
        <v>9</v>
      </c>
      <c r="IP25" s="1" t="s">
        <v>5</v>
      </c>
      <c r="IQ25" s="1" t="s">
        <v>9</v>
      </c>
      <c r="IR25" s="1" t="s">
        <v>5</v>
      </c>
      <c r="IS25" s="1" t="s">
        <v>9</v>
      </c>
      <c r="IT25" s="1" t="s">
        <v>8</v>
      </c>
      <c r="IU25" s="1" t="s">
        <v>8</v>
      </c>
      <c r="IV25" s="1" t="s">
        <v>5</v>
      </c>
      <c r="IW25" s="1" t="s">
        <v>9</v>
      </c>
      <c r="IX25" s="1" t="s">
        <v>8</v>
      </c>
      <c r="IY25" s="1" t="s">
        <v>4</v>
      </c>
      <c r="IZ25" s="1" t="s">
        <v>53</v>
      </c>
      <c r="JA25" s="1" t="s">
        <v>53</v>
      </c>
      <c r="JB25" s="1" t="s">
        <v>53</v>
      </c>
      <c r="JC25" s="1" t="s">
        <v>53</v>
      </c>
      <c r="JD25" s="1" t="s">
        <v>53</v>
      </c>
      <c r="JE25" s="1" t="s">
        <v>53</v>
      </c>
      <c r="JF25" s="1" t="s">
        <v>53</v>
      </c>
      <c r="JG25" s="1" t="s">
        <v>3</v>
      </c>
      <c r="JH25" s="1" t="s">
        <v>3</v>
      </c>
      <c r="JI25" s="1" t="s">
        <v>54</v>
      </c>
      <c r="JJ25" s="1" t="s">
        <v>54</v>
      </c>
      <c r="JK25" s="1" t="s">
        <v>3</v>
      </c>
      <c r="JL25" s="1" t="s">
        <v>3</v>
      </c>
      <c r="JM25" s="1" t="s">
        <v>3</v>
      </c>
      <c r="JN25" s="1" t="s">
        <v>3</v>
      </c>
      <c r="JO25" s="1" t="s">
        <v>3</v>
      </c>
      <c r="JP25" s="1" t="s">
        <v>3</v>
      </c>
      <c r="JQ25" s="1" t="s">
        <v>18</v>
      </c>
      <c r="JV25" s="1" t="s">
        <v>18</v>
      </c>
      <c r="KA25" s="1" t="s">
        <v>4</v>
      </c>
      <c r="KB25" s="1" t="s">
        <v>3</v>
      </c>
      <c r="KC25" s="1" t="s">
        <v>54</v>
      </c>
      <c r="KD25" s="1" t="s">
        <v>54</v>
      </c>
      <c r="KE25" s="1" t="s">
        <v>54</v>
      </c>
      <c r="KF25" s="1" t="s">
        <v>3</v>
      </c>
      <c r="KG25" s="1" t="s">
        <v>54</v>
      </c>
      <c r="KH25" s="1" t="s">
        <v>3</v>
      </c>
      <c r="KI25" s="1" t="s">
        <v>3</v>
      </c>
      <c r="KJ25" s="1" t="s">
        <v>3</v>
      </c>
      <c r="KK25" s="1" t="s">
        <v>3</v>
      </c>
      <c r="KL25" s="1" t="s">
        <v>18</v>
      </c>
      <c r="KP25" s="1" t="s">
        <v>18</v>
      </c>
    </row>
    <row r="26" spans="1:306" x14ac:dyDescent="0.2">
      <c r="A26" s="1" t="s">
        <v>11</v>
      </c>
      <c r="B26" s="1" t="s">
        <v>12</v>
      </c>
      <c r="C26" s="1" t="s">
        <v>55</v>
      </c>
      <c r="D26" s="1" t="s">
        <v>7</v>
      </c>
      <c r="E26" s="1" t="s">
        <v>7</v>
      </c>
      <c r="F26" s="1" t="s">
        <v>7</v>
      </c>
      <c r="G26" s="1" t="s">
        <v>3</v>
      </c>
      <c r="H26" s="1" t="s">
        <v>1</v>
      </c>
      <c r="I26" s="1" t="s">
        <v>4</v>
      </c>
      <c r="J26" s="1" t="s">
        <v>7</v>
      </c>
      <c r="K26" s="1" t="s">
        <v>53</v>
      </c>
      <c r="L26" s="1" t="s">
        <v>2</v>
      </c>
      <c r="M26" s="1" t="s">
        <v>7</v>
      </c>
      <c r="N26" s="1" t="s">
        <v>3</v>
      </c>
      <c r="O26" s="1" t="s">
        <v>2</v>
      </c>
      <c r="P26" s="1" t="s">
        <v>1</v>
      </c>
      <c r="Q26" s="1" t="s">
        <v>1</v>
      </c>
      <c r="R26" s="1" t="s">
        <v>53</v>
      </c>
      <c r="S26" s="1" t="s">
        <v>7</v>
      </c>
      <c r="T26" s="1" t="s">
        <v>3</v>
      </c>
      <c r="U26" s="1" t="s">
        <v>18</v>
      </c>
      <c r="AF26" s="1" t="s">
        <v>18</v>
      </c>
      <c r="AM26" s="1" t="s">
        <v>18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3</v>
      </c>
      <c r="GR26" s="1" t="s">
        <v>7</v>
      </c>
      <c r="GS26" s="1" t="s">
        <v>3</v>
      </c>
      <c r="GT26" s="1" t="s">
        <v>3</v>
      </c>
      <c r="GU26" s="1" t="s">
        <v>3</v>
      </c>
      <c r="GV26" s="1" t="s">
        <v>3</v>
      </c>
      <c r="GW26" s="1" t="s">
        <v>4</v>
      </c>
      <c r="GX26" s="1" t="s">
        <v>7</v>
      </c>
      <c r="GY26" s="1" t="s">
        <v>7</v>
      </c>
      <c r="GZ26" s="1" t="s">
        <v>7</v>
      </c>
      <c r="HA26" s="1" t="s">
        <v>3</v>
      </c>
      <c r="HB26" s="1" t="s">
        <v>7</v>
      </c>
      <c r="HC26" s="1" t="s">
        <v>7</v>
      </c>
      <c r="HD26" s="1" t="s">
        <v>3</v>
      </c>
      <c r="HE26" s="1" t="s">
        <v>7</v>
      </c>
      <c r="HF26" s="1" t="s">
        <v>53</v>
      </c>
      <c r="HG26" s="1" t="s">
        <v>53</v>
      </c>
      <c r="HH26" s="1" t="s">
        <v>53</v>
      </c>
      <c r="HI26" s="1" t="s">
        <v>7</v>
      </c>
      <c r="HJ26" s="1" t="s">
        <v>7</v>
      </c>
      <c r="HK26" s="1" t="s">
        <v>7</v>
      </c>
      <c r="HL26" s="1" t="s">
        <v>7</v>
      </c>
      <c r="HM26" s="1" t="s">
        <v>3</v>
      </c>
      <c r="HN26" s="1" t="s">
        <v>7</v>
      </c>
      <c r="HO26" s="1" t="s">
        <v>7</v>
      </c>
      <c r="HP26" s="1" t="s">
        <v>3</v>
      </c>
      <c r="HQ26" s="1" t="s">
        <v>7</v>
      </c>
      <c r="HR26" s="1" t="s">
        <v>7</v>
      </c>
      <c r="HS26" s="1" t="s">
        <v>7</v>
      </c>
      <c r="HT26" s="1" t="s">
        <v>18</v>
      </c>
      <c r="IC26" s="1" t="s">
        <v>18</v>
      </c>
      <c r="IG26" s="1" t="s">
        <v>4</v>
      </c>
      <c r="IH26" s="1" t="s">
        <v>18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5</v>
      </c>
      <c r="IP26" s="1" t="s">
        <v>6</v>
      </c>
      <c r="IQ26" s="1" t="s">
        <v>6</v>
      </c>
      <c r="IR26" s="1" t="s">
        <v>6</v>
      </c>
      <c r="IS26" s="1" t="s">
        <v>9</v>
      </c>
      <c r="IT26" s="1" t="s">
        <v>6</v>
      </c>
      <c r="IU26" s="1" t="s">
        <v>9</v>
      </c>
      <c r="IV26" s="1" t="s">
        <v>6</v>
      </c>
      <c r="IW26" s="1" t="s">
        <v>9</v>
      </c>
      <c r="IX26" s="1" t="s">
        <v>6</v>
      </c>
      <c r="IY26" s="1" t="s">
        <v>18</v>
      </c>
      <c r="JG26" s="1" t="s">
        <v>7</v>
      </c>
      <c r="JH26" s="1" t="s">
        <v>3</v>
      </c>
      <c r="JI26" s="1" t="s">
        <v>3</v>
      </c>
      <c r="JJ26" s="1" t="s">
        <v>7</v>
      </c>
      <c r="JK26" s="1" t="s">
        <v>54</v>
      </c>
      <c r="JL26" s="1" t="s">
        <v>54</v>
      </c>
      <c r="JM26" s="1" t="s">
        <v>54</v>
      </c>
      <c r="JN26" s="1" t="s">
        <v>7</v>
      </c>
      <c r="JO26" s="1" t="s">
        <v>54</v>
      </c>
      <c r="JP26" s="1" t="s">
        <v>54</v>
      </c>
      <c r="JQ26" s="1" t="s">
        <v>18</v>
      </c>
      <c r="JV26" s="1" t="s">
        <v>18</v>
      </c>
      <c r="KA26" s="1" t="s">
        <v>18</v>
      </c>
      <c r="KF26" s="1" t="s">
        <v>7</v>
      </c>
      <c r="KG26" s="1" t="s">
        <v>54</v>
      </c>
      <c r="KH26" s="1" t="s">
        <v>7</v>
      </c>
      <c r="KI26" s="1" t="s">
        <v>3</v>
      </c>
      <c r="KJ26" s="1" t="s">
        <v>7</v>
      </c>
      <c r="KK26" s="1" t="s">
        <v>7</v>
      </c>
      <c r="KL26" s="1" t="s">
        <v>18</v>
      </c>
      <c r="KP26" s="1" t="s">
        <v>18</v>
      </c>
    </row>
    <row r="27" spans="1:306" x14ac:dyDescent="0.2">
      <c r="A27" s="1" t="s">
        <v>0</v>
      </c>
      <c r="B27" s="1" t="s">
        <v>12</v>
      </c>
      <c r="C27" s="1" t="s">
        <v>55</v>
      </c>
      <c r="D27" s="1" t="s">
        <v>7</v>
      </c>
      <c r="E27" s="1" t="s">
        <v>7</v>
      </c>
      <c r="F27" s="1" t="s">
        <v>7</v>
      </c>
      <c r="G27" s="1" t="s">
        <v>3</v>
      </c>
      <c r="H27" s="1" t="s">
        <v>52</v>
      </c>
      <c r="I27" s="1" t="s">
        <v>4</v>
      </c>
      <c r="J27" s="1" t="s">
        <v>3</v>
      </c>
      <c r="K27" s="1" t="s">
        <v>1</v>
      </c>
      <c r="L27" s="1" t="s">
        <v>2</v>
      </c>
      <c r="M27" s="1" t="s">
        <v>7</v>
      </c>
      <c r="N27" s="1" t="s">
        <v>3</v>
      </c>
      <c r="O27" s="1" t="s">
        <v>1</v>
      </c>
      <c r="P27" s="1" t="s">
        <v>3</v>
      </c>
      <c r="Q27" s="1" t="s">
        <v>3</v>
      </c>
      <c r="R27" s="1" t="s">
        <v>53</v>
      </c>
      <c r="S27" s="1" t="s">
        <v>7</v>
      </c>
      <c r="T27" s="1" t="s">
        <v>1</v>
      </c>
      <c r="U27" s="1" t="s">
        <v>4</v>
      </c>
      <c r="V27" s="1" t="s">
        <v>53</v>
      </c>
      <c r="W27" s="1" t="s">
        <v>7</v>
      </c>
      <c r="X27" s="1" t="s">
        <v>3</v>
      </c>
      <c r="Y27" s="1" t="s">
        <v>7</v>
      </c>
      <c r="Z27" s="1" t="s">
        <v>53</v>
      </c>
      <c r="AA27" s="1" t="s">
        <v>7</v>
      </c>
      <c r="AB27" s="1" t="s">
        <v>7</v>
      </c>
      <c r="AC27" s="1" t="s">
        <v>7</v>
      </c>
      <c r="AD27" s="1" t="s">
        <v>3</v>
      </c>
      <c r="AE27" s="1" t="s">
        <v>2</v>
      </c>
      <c r="AF27" s="1" t="s">
        <v>18</v>
      </c>
      <c r="AM27" s="1" t="s">
        <v>4</v>
      </c>
      <c r="AN27" s="1" t="s">
        <v>7</v>
      </c>
      <c r="AO27" s="1" t="s">
        <v>1</v>
      </c>
      <c r="AP27" s="1" t="s">
        <v>2</v>
      </c>
      <c r="AQ27" s="1" t="s">
        <v>1</v>
      </c>
      <c r="AR27" s="1" t="s">
        <v>1</v>
      </c>
      <c r="AS27" s="1" t="s">
        <v>2</v>
      </c>
      <c r="AT27" s="1" t="s">
        <v>7</v>
      </c>
      <c r="AU27" s="1" t="s">
        <v>3</v>
      </c>
      <c r="AV27" s="1" t="s">
        <v>7</v>
      </c>
      <c r="AW27" s="1" t="s">
        <v>7</v>
      </c>
      <c r="AX27" s="1" t="s">
        <v>7</v>
      </c>
      <c r="AY27" s="1" t="s">
        <v>7</v>
      </c>
      <c r="AZ27" s="1" t="s">
        <v>1</v>
      </c>
      <c r="BA27" s="1" t="s">
        <v>3</v>
      </c>
      <c r="BB27" s="1" t="s">
        <v>1</v>
      </c>
      <c r="BC27" s="1" t="s">
        <v>3</v>
      </c>
      <c r="BD27" s="1" t="s">
        <v>3</v>
      </c>
      <c r="BE27" s="1" t="s">
        <v>3</v>
      </c>
      <c r="BF27" s="1" t="s">
        <v>1</v>
      </c>
      <c r="BG27" s="1" t="s">
        <v>7</v>
      </c>
      <c r="BH27" s="1" t="s">
        <v>7</v>
      </c>
      <c r="BI27" s="1" t="s">
        <v>4</v>
      </c>
      <c r="BJ27" s="1" t="s">
        <v>7</v>
      </c>
      <c r="BK27" s="1" t="s">
        <v>7</v>
      </c>
      <c r="BL27" s="1" t="s">
        <v>3</v>
      </c>
      <c r="BM27" s="1" t="s">
        <v>7</v>
      </c>
      <c r="BN27" s="1" t="s">
        <v>2</v>
      </c>
      <c r="BO27" s="1" t="s">
        <v>3</v>
      </c>
      <c r="BP27" s="1" t="s">
        <v>7</v>
      </c>
      <c r="BQ27" s="1" t="s">
        <v>1</v>
      </c>
      <c r="BR27" s="1" t="s">
        <v>7</v>
      </c>
      <c r="BS27" s="1" t="s">
        <v>4</v>
      </c>
      <c r="BT27" s="1" t="s">
        <v>18</v>
      </c>
      <c r="BU27" s="1" t="s">
        <v>18</v>
      </c>
      <c r="BV27" s="1" t="s">
        <v>18</v>
      </c>
      <c r="BW27" s="1" t="s">
        <v>4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4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7</v>
      </c>
      <c r="FK27" s="1" t="s">
        <v>3</v>
      </c>
      <c r="FL27" s="1" t="s">
        <v>7</v>
      </c>
      <c r="FM27" s="1" t="s">
        <v>1</v>
      </c>
      <c r="FN27" s="1" t="s">
        <v>7</v>
      </c>
      <c r="FO27" s="1" t="s">
        <v>3</v>
      </c>
      <c r="FP27" s="1" t="s">
        <v>3</v>
      </c>
      <c r="FQ27" s="1" t="s">
        <v>1</v>
      </c>
      <c r="FR27" s="1" t="s">
        <v>3</v>
      </c>
      <c r="FS27" s="1" t="s">
        <v>1</v>
      </c>
      <c r="FT27" s="1" t="s">
        <v>2</v>
      </c>
      <c r="FU27" s="1" t="s">
        <v>1</v>
      </c>
      <c r="FV27" s="1" t="s">
        <v>1</v>
      </c>
      <c r="FW27" s="1" t="s">
        <v>3</v>
      </c>
      <c r="FX27" s="1" t="s">
        <v>3</v>
      </c>
      <c r="FY27" s="1" t="s">
        <v>3</v>
      </c>
      <c r="FZ27" s="1" t="s">
        <v>3</v>
      </c>
      <c r="GA27" s="1" t="s">
        <v>7</v>
      </c>
      <c r="GB27" s="1" t="s">
        <v>1</v>
      </c>
      <c r="GC27" s="1" t="s">
        <v>7</v>
      </c>
      <c r="GD27" s="1" t="s">
        <v>7</v>
      </c>
      <c r="GE27" s="1" t="s">
        <v>7</v>
      </c>
      <c r="GF27" s="1" t="s">
        <v>7</v>
      </c>
      <c r="GG27" s="1" t="s">
        <v>7</v>
      </c>
      <c r="GH27" s="1" t="s">
        <v>2</v>
      </c>
      <c r="GI27" s="1" t="s">
        <v>3</v>
      </c>
      <c r="GJ27" s="1" t="s">
        <v>1</v>
      </c>
      <c r="GK27" s="1" t="s">
        <v>4</v>
      </c>
      <c r="GL27" s="1" t="s">
        <v>7</v>
      </c>
      <c r="GM27" s="1" t="s">
        <v>7</v>
      </c>
      <c r="GN27" s="1" t="s">
        <v>3</v>
      </c>
      <c r="GO27" s="1" t="s">
        <v>3</v>
      </c>
      <c r="GP27" s="1" t="s">
        <v>4</v>
      </c>
      <c r="GQ27" s="1" t="s">
        <v>3</v>
      </c>
      <c r="GR27" s="1" t="s">
        <v>7</v>
      </c>
      <c r="GS27" s="1" t="s">
        <v>1</v>
      </c>
      <c r="GT27" s="1" t="s">
        <v>7</v>
      </c>
      <c r="GU27" s="1" t="s">
        <v>3</v>
      </c>
      <c r="GV27" s="1" t="s">
        <v>7</v>
      </c>
      <c r="GW27" s="1" t="s">
        <v>18</v>
      </c>
      <c r="HT27" s="1" t="s">
        <v>18</v>
      </c>
      <c r="IC27" s="1" t="s">
        <v>4</v>
      </c>
      <c r="ID27" s="1" t="s">
        <v>7</v>
      </c>
      <c r="IE27" s="1" t="s">
        <v>7</v>
      </c>
      <c r="IF27" s="1" t="s">
        <v>7</v>
      </c>
      <c r="IG27" s="1" t="s">
        <v>4</v>
      </c>
      <c r="IH27" s="1" t="s">
        <v>4</v>
      </c>
      <c r="II27" s="1" t="s">
        <v>18</v>
      </c>
      <c r="IJ27" s="1" t="s">
        <v>4</v>
      </c>
      <c r="IK27" s="1" t="s">
        <v>4</v>
      </c>
      <c r="IL27" s="1" t="s">
        <v>4</v>
      </c>
      <c r="IM27" s="1" t="s">
        <v>4</v>
      </c>
      <c r="IN27" s="1" t="s">
        <v>18</v>
      </c>
      <c r="IO27" s="1" t="s">
        <v>9</v>
      </c>
      <c r="IP27" s="1" t="s">
        <v>6</v>
      </c>
      <c r="IQ27" s="1" t="s">
        <v>6</v>
      </c>
      <c r="IR27" s="1" t="s">
        <v>6</v>
      </c>
      <c r="IS27" s="1" t="s">
        <v>9</v>
      </c>
      <c r="IT27" s="1" t="s">
        <v>6</v>
      </c>
      <c r="IU27" s="1" t="s">
        <v>9</v>
      </c>
      <c r="IV27" s="1" t="s">
        <v>6</v>
      </c>
      <c r="IW27" s="1" t="s">
        <v>6</v>
      </c>
      <c r="IX27" s="1" t="s">
        <v>9</v>
      </c>
      <c r="IY27" s="1" t="s">
        <v>4</v>
      </c>
      <c r="IZ27" s="1" t="s">
        <v>2</v>
      </c>
      <c r="JA27" s="1" t="s">
        <v>2</v>
      </c>
      <c r="JB27" s="1" t="s">
        <v>2</v>
      </c>
      <c r="JC27" s="1" t="s">
        <v>3</v>
      </c>
      <c r="JD27" s="1" t="s">
        <v>1</v>
      </c>
      <c r="JE27" s="1" t="s">
        <v>1</v>
      </c>
      <c r="JF27" s="1" t="s">
        <v>53</v>
      </c>
      <c r="JG27" s="1" t="s">
        <v>3</v>
      </c>
      <c r="JH27" s="1" t="s">
        <v>3</v>
      </c>
      <c r="JI27" s="1" t="s">
        <v>54</v>
      </c>
      <c r="JJ27" s="1" t="s">
        <v>54</v>
      </c>
      <c r="JK27" s="1" t="s">
        <v>3</v>
      </c>
      <c r="JL27" s="1" t="s">
        <v>3</v>
      </c>
      <c r="JM27" s="1" t="s">
        <v>54</v>
      </c>
      <c r="JN27" s="1" t="s">
        <v>54</v>
      </c>
      <c r="JO27" s="1" t="s">
        <v>1</v>
      </c>
      <c r="JP27" s="1" t="s">
        <v>54</v>
      </c>
      <c r="JQ27" s="1" t="s">
        <v>18</v>
      </c>
      <c r="JV27" s="1" t="s">
        <v>18</v>
      </c>
      <c r="KA27" s="1" t="s">
        <v>18</v>
      </c>
      <c r="KF27" s="1" t="s">
        <v>54</v>
      </c>
      <c r="KG27" s="1" t="s">
        <v>54</v>
      </c>
      <c r="KH27" s="1" t="s">
        <v>7</v>
      </c>
      <c r="KI27" s="1" t="s">
        <v>7</v>
      </c>
      <c r="KJ27" s="1" t="s">
        <v>3</v>
      </c>
      <c r="KK27" s="1" t="s">
        <v>3</v>
      </c>
      <c r="KL27" s="1" t="s">
        <v>4</v>
      </c>
      <c r="KM27" s="1" t="s">
        <v>3</v>
      </c>
      <c r="KN27" s="1" t="s">
        <v>3</v>
      </c>
      <c r="KO27" s="1" t="s">
        <v>1</v>
      </c>
      <c r="KP27" s="1" t="s">
        <v>18</v>
      </c>
    </row>
    <row r="28" spans="1:306" x14ac:dyDescent="0.2">
      <c r="A28" s="1" t="s">
        <v>11</v>
      </c>
      <c r="B28" s="1" t="s">
        <v>12</v>
      </c>
      <c r="C28" s="1" t="s">
        <v>55</v>
      </c>
      <c r="D28" s="1" t="s">
        <v>1</v>
      </c>
      <c r="E28" s="1" t="s">
        <v>1</v>
      </c>
      <c r="F28" s="1" t="s">
        <v>1</v>
      </c>
      <c r="G28" s="1" t="s">
        <v>1</v>
      </c>
      <c r="H28" s="1" t="s">
        <v>1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18</v>
      </c>
      <c r="IG28" s="1" t="s">
        <v>4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18</v>
      </c>
      <c r="IN28" s="1" t="s">
        <v>18</v>
      </c>
      <c r="IO28" s="1" t="s">
        <v>9</v>
      </c>
      <c r="IP28" s="1" t="s">
        <v>6</v>
      </c>
      <c r="IQ28" s="1" t="s">
        <v>6</v>
      </c>
      <c r="IR28" s="1" t="s">
        <v>6</v>
      </c>
      <c r="IS28" s="1" t="s">
        <v>6</v>
      </c>
      <c r="IT28" s="1" t="s">
        <v>6</v>
      </c>
      <c r="IU28" s="1" t="s">
        <v>9</v>
      </c>
      <c r="IV28" s="1" t="s">
        <v>9</v>
      </c>
      <c r="IW28" s="1" t="s">
        <v>9</v>
      </c>
      <c r="IX28" s="1" t="s">
        <v>9</v>
      </c>
      <c r="IY28" s="1" t="s">
        <v>4</v>
      </c>
      <c r="IZ28" s="1" t="s">
        <v>3</v>
      </c>
      <c r="JA28" s="1" t="s">
        <v>1</v>
      </c>
      <c r="JB28" s="1" t="s">
        <v>1</v>
      </c>
      <c r="JC28" s="1" t="s">
        <v>2</v>
      </c>
      <c r="JD28" s="1" t="s">
        <v>53</v>
      </c>
      <c r="JE28" s="1" t="s">
        <v>53</v>
      </c>
      <c r="JF28" s="1" t="s">
        <v>53</v>
      </c>
      <c r="JG28" s="1" t="s">
        <v>52</v>
      </c>
      <c r="JH28" s="1" t="s">
        <v>52</v>
      </c>
      <c r="JI28" s="1" t="s">
        <v>1</v>
      </c>
      <c r="JJ28" s="1" t="s">
        <v>1</v>
      </c>
      <c r="JK28" s="1" t="s">
        <v>2</v>
      </c>
      <c r="JL28" s="1" t="s">
        <v>52</v>
      </c>
      <c r="JM28" s="1" t="s">
        <v>2</v>
      </c>
      <c r="JN28" s="1" t="s">
        <v>1</v>
      </c>
      <c r="JO28" s="1" t="s">
        <v>52</v>
      </c>
      <c r="JP28" s="1" t="s">
        <v>52</v>
      </c>
      <c r="JQ28" s="1" t="s">
        <v>18</v>
      </c>
      <c r="JV28" s="1" t="s">
        <v>18</v>
      </c>
      <c r="KA28" s="1" t="s">
        <v>18</v>
      </c>
      <c r="KF28" s="1" t="s">
        <v>54</v>
      </c>
      <c r="KG28" s="1" t="s">
        <v>54</v>
      </c>
      <c r="KH28" s="1" t="s">
        <v>1</v>
      </c>
      <c r="KI28" s="1" t="s">
        <v>2</v>
      </c>
      <c r="KJ28" s="1" t="s">
        <v>3</v>
      </c>
      <c r="KK28" s="1" t="s">
        <v>3</v>
      </c>
      <c r="KL28" s="1" t="s">
        <v>18</v>
      </c>
      <c r="KP28" s="1" t="s">
        <v>18</v>
      </c>
    </row>
    <row r="29" spans="1:306" x14ac:dyDescent="0.2">
      <c r="A29" s="1" t="s">
        <v>0</v>
      </c>
      <c r="B29" s="1" t="s">
        <v>12</v>
      </c>
      <c r="C29" s="1" t="s">
        <v>55</v>
      </c>
      <c r="D29" s="1" t="s">
        <v>3</v>
      </c>
      <c r="E29" s="1" t="s">
        <v>1</v>
      </c>
      <c r="F29" s="1" t="s">
        <v>3</v>
      </c>
      <c r="G29" s="1" t="s">
        <v>2</v>
      </c>
      <c r="H29" s="1" t="s">
        <v>2</v>
      </c>
      <c r="I29" s="1" t="s">
        <v>4</v>
      </c>
      <c r="J29" s="1" t="s">
        <v>3</v>
      </c>
      <c r="K29" s="1" t="s">
        <v>1</v>
      </c>
      <c r="L29" s="1" t="s">
        <v>2</v>
      </c>
      <c r="M29" s="1" t="s">
        <v>3</v>
      </c>
      <c r="N29" s="1" t="s">
        <v>1</v>
      </c>
      <c r="O29" s="1" t="s">
        <v>1</v>
      </c>
      <c r="P29" s="1" t="s">
        <v>2</v>
      </c>
      <c r="Q29" s="1" t="s">
        <v>3</v>
      </c>
      <c r="R29" s="1" t="s">
        <v>2</v>
      </c>
      <c r="S29" s="1" t="s">
        <v>3</v>
      </c>
      <c r="T29" s="1" t="s">
        <v>2</v>
      </c>
      <c r="U29" s="1" t="s">
        <v>4</v>
      </c>
      <c r="V29" s="1" t="s">
        <v>3</v>
      </c>
      <c r="W29" s="1" t="s">
        <v>1</v>
      </c>
      <c r="X29" s="1" t="s">
        <v>7</v>
      </c>
      <c r="Y29" s="1" t="s">
        <v>3</v>
      </c>
      <c r="Z29" s="1" t="s">
        <v>3</v>
      </c>
      <c r="AA29" s="1" t="s">
        <v>3</v>
      </c>
      <c r="AB29" s="1" t="s">
        <v>3</v>
      </c>
      <c r="AC29" s="1" t="s">
        <v>1</v>
      </c>
      <c r="AD29" s="1" t="s">
        <v>3</v>
      </c>
      <c r="AE29" s="1" t="s">
        <v>3</v>
      </c>
      <c r="AF29" s="1" t="s">
        <v>18</v>
      </c>
      <c r="AM29" s="1" t="s">
        <v>4</v>
      </c>
      <c r="AN29" s="1" t="s">
        <v>3</v>
      </c>
      <c r="AO29" s="1" t="s">
        <v>3</v>
      </c>
      <c r="AP29" s="1" t="s">
        <v>1</v>
      </c>
      <c r="AQ29" s="1" t="s">
        <v>3</v>
      </c>
      <c r="AR29" s="1" t="s">
        <v>3</v>
      </c>
      <c r="AS29" s="1" t="s">
        <v>3</v>
      </c>
      <c r="AT29" s="1" t="s">
        <v>1</v>
      </c>
      <c r="AU29" s="1" t="s">
        <v>7</v>
      </c>
      <c r="AV29" s="1" t="s">
        <v>3</v>
      </c>
      <c r="AW29" s="1" t="s">
        <v>1</v>
      </c>
      <c r="AX29" s="1" t="s">
        <v>3</v>
      </c>
      <c r="AY29" s="1" t="s">
        <v>1</v>
      </c>
      <c r="AZ29" s="1" t="s">
        <v>3</v>
      </c>
      <c r="BA29" s="1" t="s">
        <v>3</v>
      </c>
      <c r="BB29" s="1" t="s">
        <v>1</v>
      </c>
      <c r="BC29" s="1" t="s">
        <v>1</v>
      </c>
      <c r="BD29" s="1" t="s">
        <v>2</v>
      </c>
      <c r="BE29" s="1" t="s">
        <v>52</v>
      </c>
      <c r="BF29" s="1" t="s">
        <v>2</v>
      </c>
      <c r="BG29" s="1" t="s">
        <v>2</v>
      </c>
      <c r="BH29" s="1" t="s">
        <v>1</v>
      </c>
      <c r="BI29" s="1" t="s">
        <v>4</v>
      </c>
      <c r="BJ29" s="1" t="s">
        <v>3</v>
      </c>
      <c r="BK29" s="1" t="s">
        <v>3</v>
      </c>
      <c r="BL29" s="1" t="s">
        <v>1</v>
      </c>
      <c r="BM29" s="1" t="s">
        <v>3</v>
      </c>
      <c r="BN29" s="1" t="s">
        <v>3</v>
      </c>
      <c r="BO29" s="1" t="s">
        <v>1</v>
      </c>
      <c r="BP29" s="1" t="s">
        <v>1</v>
      </c>
      <c r="BQ29" s="1" t="s">
        <v>3</v>
      </c>
      <c r="BR29" s="1" t="s">
        <v>7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4</v>
      </c>
      <c r="GQ29" s="1" t="s">
        <v>3</v>
      </c>
      <c r="GR29" s="1" t="s">
        <v>7</v>
      </c>
      <c r="GS29" s="1" t="s">
        <v>3</v>
      </c>
      <c r="GT29" s="1" t="s">
        <v>3</v>
      </c>
      <c r="GU29" s="1" t="s">
        <v>1</v>
      </c>
      <c r="GV29" s="1" t="s">
        <v>3</v>
      </c>
      <c r="GW29" s="1" t="s">
        <v>4</v>
      </c>
      <c r="GX29" s="1" t="s">
        <v>3</v>
      </c>
      <c r="GY29" s="1" t="s">
        <v>3</v>
      </c>
      <c r="GZ29" s="1" t="s">
        <v>3</v>
      </c>
      <c r="HA29" s="1" t="s">
        <v>3</v>
      </c>
      <c r="HB29" s="1" t="s">
        <v>3</v>
      </c>
      <c r="HC29" s="1" t="s">
        <v>3</v>
      </c>
      <c r="HD29" s="1" t="s">
        <v>3</v>
      </c>
      <c r="HE29" s="1" t="s">
        <v>7</v>
      </c>
      <c r="HF29" s="1" t="s">
        <v>3</v>
      </c>
      <c r="HG29" s="1" t="s">
        <v>3</v>
      </c>
      <c r="HH29" s="1" t="s">
        <v>7</v>
      </c>
      <c r="HI29" s="1" t="s">
        <v>3</v>
      </c>
      <c r="HJ29" s="1" t="s">
        <v>1</v>
      </c>
      <c r="HK29" s="1" t="s">
        <v>1</v>
      </c>
      <c r="HL29" s="1" t="s">
        <v>3</v>
      </c>
      <c r="HM29" s="1" t="s">
        <v>7</v>
      </c>
      <c r="HN29" s="1" t="s">
        <v>3</v>
      </c>
      <c r="HO29" s="1" t="s">
        <v>3</v>
      </c>
      <c r="HP29" s="1" t="s">
        <v>3</v>
      </c>
      <c r="HQ29" s="1" t="s">
        <v>7</v>
      </c>
      <c r="HR29" s="1" t="s">
        <v>3</v>
      </c>
      <c r="HS29" s="1" t="s">
        <v>3</v>
      </c>
      <c r="HT29" s="1" t="s">
        <v>4</v>
      </c>
      <c r="HU29" s="1" t="s">
        <v>1</v>
      </c>
      <c r="HV29" s="1" t="s">
        <v>2</v>
      </c>
      <c r="HW29" s="1" t="s">
        <v>2</v>
      </c>
      <c r="HX29" s="1" t="s">
        <v>52</v>
      </c>
      <c r="HY29" s="1" t="s">
        <v>2</v>
      </c>
      <c r="HZ29" s="1" t="s">
        <v>1</v>
      </c>
      <c r="IA29" s="1" t="s">
        <v>2</v>
      </c>
      <c r="IB29" s="1" t="s">
        <v>1</v>
      </c>
      <c r="IC29" s="1" t="s">
        <v>4</v>
      </c>
      <c r="ID29" s="1" t="s">
        <v>3</v>
      </c>
      <c r="IE29" s="1" t="s">
        <v>1</v>
      </c>
      <c r="IF29" s="1" t="s">
        <v>1</v>
      </c>
      <c r="IG29" s="1" t="s">
        <v>4</v>
      </c>
      <c r="IH29" s="1" t="s">
        <v>4</v>
      </c>
      <c r="II29" s="1" t="s">
        <v>18</v>
      </c>
      <c r="IJ29" s="1" t="s">
        <v>18</v>
      </c>
      <c r="IK29" s="1" t="s">
        <v>4</v>
      </c>
      <c r="IL29" s="1" t="s">
        <v>18</v>
      </c>
      <c r="IM29" s="1" t="s">
        <v>18</v>
      </c>
      <c r="IN29" s="1" t="s">
        <v>18</v>
      </c>
      <c r="IO29" s="1" t="s">
        <v>9</v>
      </c>
      <c r="IP29" s="1" t="s">
        <v>9</v>
      </c>
      <c r="IQ29" s="1" t="s">
        <v>5</v>
      </c>
      <c r="IR29" s="1" t="s">
        <v>6</v>
      </c>
      <c r="IS29" s="1" t="s">
        <v>9</v>
      </c>
      <c r="IT29" s="1" t="s">
        <v>6</v>
      </c>
      <c r="IU29" s="1" t="s">
        <v>9</v>
      </c>
      <c r="IV29" s="1" t="s">
        <v>6</v>
      </c>
      <c r="IW29" s="1" t="s">
        <v>6</v>
      </c>
      <c r="IX29" s="1" t="s">
        <v>9</v>
      </c>
      <c r="IY29" s="1" t="s">
        <v>4</v>
      </c>
      <c r="IZ29" s="1" t="s">
        <v>3</v>
      </c>
      <c r="JA29" s="1" t="s">
        <v>1</v>
      </c>
      <c r="JB29" s="1" t="s">
        <v>3</v>
      </c>
      <c r="JC29" s="1" t="s">
        <v>3</v>
      </c>
      <c r="JD29" s="1" t="s">
        <v>3</v>
      </c>
      <c r="JE29" s="1" t="s">
        <v>1</v>
      </c>
      <c r="JF29" s="1" t="s">
        <v>3</v>
      </c>
      <c r="JG29" s="1" t="s">
        <v>1</v>
      </c>
      <c r="JH29" s="1" t="s">
        <v>1</v>
      </c>
      <c r="JI29" s="1" t="s">
        <v>1</v>
      </c>
      <c r="JJ29" s="1" t="s">
        <v>1</v>
      </c>
      <c r="JK29" s="1" t="s">
        <v>3</v>
      </c>
      <c r="JL29" s="1" t="s">
        <v>3</v>
      </c>
      <c r="JM29" s="1" t="s">
        <v>1</v>
      </c>
      <c r="JN29" s="1" t="s">
        <v>1</v>
      </c>
      <c r="JO29" s="1" t="s">
        <v>3</v>
      </c>
      <c r="JP29" s="1" t="s">
        <v>1</v>
      </c>
      <c r="JQ29" s="1" t="s">
        <v>18</v>
      </c>
      <c r="JV29" s="1" t="s">
        <v>4</v>
      </c>
      <c r="JW29" s="1" t="s">
        <v>1</v>
      </c>
      <c r="JX29" s="1" t="s">
        <v>3</v>
      </c>
      <c r="JY29" s="1" t="s">
        <v>3</v>
      </c>
      <c r="JZ29" s="1" t="s">
        <v>3</v>
      </c>
      <c r="KA29" s="1" t="s">
        <v>4</v>
      </c>
      <c r="KB29" s="1" t="s">
        <v>3</v>
      </c>
      <c r="KC29" s="1" t="s">
        <v>3</v>
      </c>
      <c r="KD29" s="1" t="s">
        <v>1</v>
      </c>
      <c r="KE29" s="1" t="s">
        <v>3</v>
      </c>
      <c r="KF29" s="1" t="s">
        <v>7</v>
      </c>
      <c r="KG29" s="1" t="s">
        <v>7</v>
      </c>
      <c r="KH29" s="1" t="s">
        <v>7</v>
      </c>
      <c r="KI29" s="1" t="s">
        <v>7</v>
      </c>
      <c r="KJ29" s="1" t="s">
        <v>7</v>
      </c>
      <c r="KK29" s="1" t="s">
        <v>7</v>
      </c>
      <c r="KL29" s="1" t="s">
        <v>4</v>
      </c>
      <c r="KM29" s="1" t="s">
        <v>52</v>
      </c>
      <c r="KN29" s="1" t="s">
        <v>52</v>
      </c>
      <c r="KO29" s="1" t="s">
        <v>52</v>
      </c>
      <c r="KP29" s="1" t="s">
        <v>4</v>
      </c>
      <c r="KQ29" s="1" t="s">
        <v>3</v>
      </c>
      <c r="KR29" s="1" t="s">
        <v>7</v>
      </c>
      <c r="KS29" s="1" t="s">
        <v>3</v>
      </c>
      <c r="KT29" s="1" t="s">
        <v>3</v>
      </c>
    </row>
    <row r="30" spans="1:306" x14ac:dyDescent="0.2">
      <c r="A30" s="1" t="s">
        <v>11</v>
      </c>
      <c r="B30" s="1" t="s">
        <v>12</v>
      </c>
      <c r="C30" s="1" t="s">
        <v>55</v>
      </c>
      <c r="D30" s="1" t="s">
        <v>1</v>
      </c>
      <c r="E30" s="1" t="s">
        <v>3</v>
      </c>
      <c r="F30" s="1" t="s">
        <v>3</v>
      </c>
      <c r="G30" s="1" t="s">
        <v>3</v>
      </c>
      <c r="H30" s="1" t="s">
        <v>1</v>
      </c>
      <c r="I30" s="1" t="s">
        <v>18</v>
      </c>
      <c r="U30" s="1" t="s">
        <v>4</v>
      </c>
      <c r="V30" s="1" t="s">
        <v>3</v>
      </c>
      <c r="W30" s="1" t="s">
        <v>3</v>
      </c>
      <c r="X30" s="1" t="s">
        <v>3</v>
      </c>
      <c r="Y30" s="1" t="s">
        <v>7</v>
      </c>
      <c r="Z30" s="1" t="s">
        <v>3</v>
      </c>
      <c r="AA30" s="1" t="s">
        <v>3</v>
      </c>
      <c r="AB30" s="1" t="s">
        <v>3</v>
      </c>
      <c r="AC30" s="1" t="s">
        <v>3</v>
      </c>
      <c r="AD30" s="1" t="s">
        <v>1</v>
      </c>
      <c r="AE30" s="1" t="s">
        <v>1</v>
      </c>
      <c r="AF30" s="1" t="s">
        <v>18</v>
      </c>
      <c r="AM30" s="1" t="s">
        <v>4</v>
      </c>
      <c r="AN30" s="1" t="s">
        <v>3</v>
      </c>
      <c r="AO30" s="1" t="s">
        <v>1</v>
      </c>
      <c r="AP30" s="1" t="s">
        <v>3</v>
      </c>
      <c r="AQ30" s="1" t="s">
        <v>3</v>
      </c>
      <c r="AR30" s="1" t="s">
        <v>1</v>
      </c>
      <c r="AS30" s="1" t="s">
        <v>1</v>
      </c>
      <c r="AT30" s="1" t="s">
        <v>3</v>
      </c>
      <c r="AU30" s="1" t="s">
        <v>3</v>
      </c>
      <c r="AV30" s="1" t="s">
        <v>3</v>
      </c>
      <c r="AW30" s="1" t="s">
        <v>1</v>
      </c>
      <c r="AX30" s="1" t="s">
        <v>1</v>
      </c>
      <c r="AY30" s="1" t="s">
        <v>1</v>
      </c>
      <c r="AZ30" s="1" t="s">
        <v>3</v>
      </c>
      <c r="BA30" s="1" t="s">
        <v>3</v>
      </c>
      <c r="BB30" s="1" t="s">
        <v>3</v>
      </c>
      <c r="BC30" s="1" t="s">
        <v>3</v>
      </c>
      <c r="BD30" s="1" t="s">
        <v>3</v>
      </c>
      <c r="BE30" s="1" t="s">
        <v>3</v>
      </c>
      <c r="BF30" s="1" t="s">
        <v>3</v>
      </c>
      <c r="BG30" s="1" t="s">
        <v>1</v>
      </c>
      <c r="BH30" s="1" t="s">
        <v>1</v>
      </c>
      <c r="BI30" s="1" t="s">
        <v>18</v>
      </c>
      <c r="BS30" s="1" t="s">
        <v>18</v>
      </c>
      <c r="BT30" s="1" t="s">
        <v>18</v>
      </c>
      <c r="BU30" s="1" t="s">
        <v>18</v>
      </c>
      <c r="BV30" s="1" t="s">
        <v>18</v>
      </c>
      <c r="BW30" s="1" t="s">
        <v>18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GK30" s="1" t="s">
        <v>18</v>
      </c>
      <c r="GP30" s="1" t="s">
        <v>18</v>
      </c>
      <c r="GW30" s="1" t="s">
        <v>18</v>
      </c>
      <c r="HT30" s="1" t="s">
        <v>18</v>
      </c>
      <c r="IC30" s="1" t="s">
        <v>4</v>
      </c>
      <c r="ID30" s="1" t="s">
        <v>1</v>
      </c>
      <c r="IE30" s="1" t="s">
        <v>7</v>
      </c>
      <c r="IF30" s="1" t="s">
        <v>3</v>
      </c>
      <c r="IG30" s="1" t="s">
        <v>18</v>
      </c>
      <c r="IH30" s="1" t="s">
        <v>18</v>
      </c>
      <c r="II30" s="1" t="s">
        <v>18</v>
      </c>
      <c r="IJ30" s="1" t="s">
        <v>18</v>
      </c>
      <c r="IK30" s="1" t="s">
        <v>18</v>
      </c>
      <c r="IL30" s="1" t="s">
        <v>4</v>
      </c>
      <c r="IM30" s="1" t="s">
        <v>18</v>
      </c>
      <c r="IN30" s="1" t="s">
        <v>18</v>
      </c>
      <c r="IO30" s="1" t="s">
        <v>5</v>
      </c>
      <c r="IP30" s="1" t="s">
        <v>8</v>
      </c>
      <c r="IQ30" s="1" t="s">
        <v>5</v>
      </c>
      <c r="IR30" s="1" t="s">
        <v>8</v>
      </c>
      <c r="IS30" s="1" t="s">
        <v>8</v>
      </c>
      <c r="IT30" s="1" t="s">
        <v>8</v>
      </c>
      <c r="IU30" s="1" t="s">
        <v>5</v>
      </c>
      <c r="IV30" s="1" t="s">
        <v>9</v>
      </c>
      <c r="IW30" s="1" t="s">
        <v>9</v>
      </c>
      <c r="IX30" s="1" t="s">
        <v>6</v>
      </c>
      <c r="IY30" s="1" t="s">
        <v>18</v>
      </c>
      <c r="JG30" s="1" t="s">
        <v>1</v>
      </c>
      <c r="JH30" s="1" t="s">
        <v>1</v>
      </c>
      <c r="JI30" s="1" t="s">
        <v>3</v>
      </c>
      <c r="JJ30" s="1" t="s">
        <v>3</v>
      </c>
      <c r="JK30" s="1" t="s">
        <v>2</v>
      </c>
      <c r="JL30" s="1" t="s">
        <v>1</v>
      </c>
      <c r="JM30" s="1" t="s">
        <v>1</v>
      </c>
      <c r="JN30" s="1" t="s">
        <v>54</v>
      </c>
      <c r="JO30" s="1" t="s">
        <v>1</v>
      </c>
      <c r="JP30" s="1" t="s">
        <v>1</v>
      </c>
      <c r="JQ30" s="1" t="s">
        <v>18</v>
      </c>
      <c r="JV30" s="1" t="s">
        <v>18</v>
      </c>
      <c r="KA30" s="1" t="s">
        <v>18</v>
      </c>
      <c r="KF30" s="1" t="s">
        <v>3</v>
      </c>
      <c r="KG30" s="1" t="s">
        <v>1</v>
      </c>
      <c r="KH30" s="1" t="s">
        <v>3</v>
      </c>
      <c r="KI30" s="1" t="s">
        <v>1</v>
      </c>
      <c r="KJ30" s="1" t="s">
        <v>3</v>
      </c>
      <c r="KK30" s="1" t="s">
        <v>1</v>
      </c>
      <c r="KL30" s="1" t="s">
        <v>4</v>
      </c>
      <c r="KM30" s="1" t="s">
        <v>2</v>
      </c>
      <c r="KN30" s="1" t="s">
        <v>2</v>
      </c>
      <c r="KO30" s="1" t="s">
        <v>2</v>
      </c>
      <c r="KP30" s="1" t="s">
        <v>18</v>
      </c>
    </row>
    <row r="31" spans="1:306" x14ac:dyDescent="0.2">
      <c r="A31" s="1" t="s">
        <v>11</v>
      </c>
      <c r="B31" s="1" t="s">
        <v>12</v>
      </c>
      <c r="C31" s="1" t="s">
        <v>55</v>
      </c>
      <c r="D31" s="1" t="s">
        <v>3</v>
      </c>
      <c r="E31" s="1" t="s">
        <v>3</v>
      </c>
      <c r="F31" s="1" t="s">
        <v>3</v>
      </c>
      <c r="G31" s="1" t="s">
        <v>1</v>
      </c>
      <c r="H31" s="1" t="s">
        <v>1</v>
      </c>
      <c r="I31" s="1" t="s">
        <v>18</v>
      </c>
      <c r="U31" s="1" t="s">
        <v>18</v>
      </c>
      <c r="AF31" s="1" t="s">
        <v>18</v>
      </c>
      <c r="AM31" s="1" t="s">
        <v>18</v>
      </c>
      <c r="BI31" s="1" t="s">
        <v>18</v>
      </c>
      <c r="BS31" s="1" t="s">
        <v>18</v>
      </c>
      <c r="BT31" s="1" t="s">
        <v>18</v>
      </c>
      <c r="BU31" s="1" t="s">
        <v>18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GK31" s="1" t="s">
        <v>18</v>
      </c>
      <c r="GP31" s="1" t="s">
        <v>18</v>
      </c>
      <c r="GW31" s="1" t="s">
        <v>18</v>
      </c>
      <c r="HT31" s="1" t="s">
        <v>18</v>
      </c>
      <c r="IC31" s="1" t="s">
        <v>18</v>
      </c>
      <c r="IG31" s="1" t="s">
        <v>18</v>
      </c>
      <c r="IH31" s="1" t="s">
        <v>18</v>
      </c>
      <c r="II31" s="1" t="s">
        <v>18</v>
      </c>
      <c r="IJ31" s="1" t="s">
        <v>18</v>
      </c>
      <c r="IK31" s="1" t="s">
        <v>18</v>
      </c>
      <c r="IL31" s="1" t="s">
        <v>18</v>
      </c>
      <c r="IM31" s="1" t="s">
        <v>4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9</v>
      </c>
      <c r="IU31" s="1" t="s">
        <v>9</v>
      </c>
      <c r="IV31" s="1" t="s">
        <v>9</v>
      </c>
      <c r="IW31" s="1" t="s">
        <v>9</v>
      </c>
      <c r="IX31" s="1" t="s">
        <v>9</v>
      </c>
      <c r="IY31" s="1" t="s">
        <v>4</v>
      </c>
      <c r="IZ31" s="1" t="s">
        <v>3</v>
      </c>
      <c r="JA31" s="1" t="s">
        <v>3</v>
      </c>
      <c r="JB31" s="1" t="s">
        <v>3</v>
      </c>
      <c r="JC31" s="1" t="s">
        <v>1</v>
      </c>
      <c r="JD31" s="1" t="s">
        <v>53</v>
      </c>
      <c r="JE31" s="1" t="s">
        <v>53</v>
      </c>
      <c r="JF31" s="1" t="s">
        <v>53</v>
      </c>
      <c r="JG31" s="1" t="s">
        <v>7</v>
      </c>
      <c r="JH31" s="1" t="s">
        <v>7</v>
      </c>
      <c r="JI31" s="1" t="s">
        <v>3</v>
      </c>
      <c r="JJ31" s="1" t="s">
        <v>3</v>
      </c>
      <c r="JK31" s="1" t="s">
        <v>3</v>
      </c>
      <c r="JL31" s="1" t="s">
        <v>3</v>
      </c>
      <c r="JM31" s="1" t="s">
        <v>3</v>
      </c>
      <c r="JN31" s="1" t="s">
        <v>3</v>
      </c>
      <c r="JO31" s="1" t="s">
        <v>3</v>
      </c>
      <c r="JP31" s="1" t="s">
        <v>3</v>
      </c>
      <c r="JQ31" s="1" t="s">
        <v>18</v>
      </c>
      <c r="JV31" s="1" t="s">
        <v>18</v>
      </c>
      <c r="KA31" s="1" t="s">
        <v>18</v>
      </c>
      <c r="KF31" s="1" t="s">
        <v>54</v>
      </c>
      <c r="KG31" s="1" t="s">
        <v>54</v>
      </c>
      <c r="KH31" s="1" t="s">
        <v>7</v>
      </c>
      <c r="KI31" s="1" t="s">
        <v>7</v>
      </c>
      <c r="KJ31" s="1" t="s">
        <v>7</v>
      </c>
      <c r="KK31" s="1" t="s">
        <v>3</v>
      </c>
      <c r="KL31" s="1" t="s">
        <v>18</v>
      </c>
      <c r="KP31" s="1" t="s">
        <v>18</v>
      </c>
    </row>
    <row r="32" spans="1:306" x14ac:dyDescent="0.2">
      <c r="A32" s="1" t="s">
        <v>0</v>
      </c>
      <c r="B32" s="1" t="s">
        <v>12</v>
      </c>
      <c r="C32" s="1" t="s">
        <v>55</v>
      </c>
      <c r="D32" s="1" t="s">
        <v>3</v>
      </c>
      <c r="E32" s="1" t="s">
        <v>54</v>
      </c>
      <c r="F32" s="1" t="s">
        <v>54</v>
      </c>
      <c r="G32" s="1" t="s">
        <v>54</v>
      </c>
      <c r="H32" s="1" t="s">
        <v>54</v>
      </c>
      <c r="I32" s="1" t="s">
        <v>4</v>
      </c>
      <c r="J32" s="1" t="s">
        <v>3</v>
      </c>
      <c r="K32" s="1" t="s">
        <v>1</v>
      </c>
      <c r="L32" s="1" t="s">
        <v>1</v>
      </c>
      <c r="M32" s="1" t="s">
        <v>2</v>
      </c>
      <c r="N32" s="1" t="s">
        <v>1</v>
      </c>
      <c r="O32" s="1" t="s">
        <v>1</v>
      </c>
      <c r="P32" s="1" t="s">
        <v>53</v>
      </c>
      <c r="Q32" s="1" t="s">
        <v>7</v>
      </c>
      <c r="R32" s="1" t="s">
        <v>53</v>
      </c>
      <c r="S32" s="1" t="s">
        <v>2</v>
      </c>
      <c r="T32" s="1" t="s">
        <v>53</v>
      </c>
      <c r="U32" s="1" t="s">
        <v>4</v>
      </c>
      <c r="V32" s="1" t="s">
        <v>3</v>
      </c>
      <c r="W32" s="1" t="s">
        <v>7</v>
      </c>
      <c r="X32" s="1" t="s">
        <v>7</v>
      </c>
      <c r="Y32" s="1" t="s">
        <v>7</v>
      </c>
      <c r="Z32" s="1" t="s">
        <v>7</v>
      </c>
      <c r="AA32" s="1" t="s">
        <v>3</v>
      </c>
      <c r="AB32" s="1" t="s">
        <v>3</v>
      </c>
      <c r="AC32" s="1" t="s">
        <v>7</v>
      </c>
      <c r="AD32" s="1" t="s">
        <v>3</v>
      </c>
      <c r="AE32" s="1" t="s">
        <v>3</v>
      </c>
      <c r="AF32" s="1" t="s">
        <v>18</v>
      </c>
      <c r="AM32" s="1" t="s">
        <v>4</v>
      </c>
      <c r="AN32" s="1" t="s">
        <v>3</v>
      </c>
      <c r="AO32" s="1" t="s">
        <v>3</v>
      </c>
      <c r="AP32" s="1" t="s">
        <v>3</v>
      </c>
      <c r="AQ32" s="1" t="s">
        <v>3</v>
      </c>
      <c r="AR32" s="1" t="s">
        <v>3</v>
      </c>
      <c r="AS32" s="1" t="s">
        <v>3</v>
      </c>
      <c r="AT32" s="1" t="s">
        <v>1</v>
      </c>
      <c r="AU32" s="1" t="s">
        <v>1</v>
      </c>
      <c r="AV32" s="1" t="s">
        <v>1</v>
      </c>
      <c r="AW32" s="1" t="s">
        <v>3</v>
      </c>
      <c r="AX32" s="1" t="s">
        <v>3</v>
      </c>
      <c r="AY32" s="1" t="s">
        <v>3</v>
      </c>
      <c r="AZ32" s="1" t="s">
        <v>3</v>
      </c>
      <c r="BA32" s="1" t="s">
        <v>3</v>
      </c>
      <c r="BB32" s="1" t="s">
        <v>1</v>
      </c>
      <c r="BC32" s="1" t="s">
        <v>53</v>
      </c>
      <c r="BD32" s="1" t="s">
        <v>53</v>
      </c>
      <c r="BE32" s="1" t="s">
        <v>53</v>
      </c>
      <c r="BF32" s="1" t="s">
        <v>53</v>
      </c>
      <c r="BG32" s="1" t="s">
        <v>53</v>
      </c>
      <c r="BH32" s="1" t="s">
        <v>53</v>
      </c>
      <c r="BI32" s="1" t="s">
        <v>4</v>
      </c>
      <c r="BJ32" s="1" t="s">
        <v>3</v>
      </c>
      <c r="BK32" s="1" t="s">
        <v>7</v>
      </c>
      <c r="BL32" s="1" t="s">
        <v>1</v>
      </c>
      <c r="BM32" s="1" t="s">
        <v>3</v>
      </c>
      <c r="BN32" s="1" t="s">
        <v>1</v>
      </c>
      <c r="BO32" s="1" t="s">
        <v>3</v>
      </c>
      <c r="BP32" s="1" t="s">
        <v>3</v>
      </c>
      <c r="BQ32" s="1" t="s">
        <v>7</v>
      </c>
      <c r="BR32" s="1" t="s">
        <v>3</v>
      </c>
      <c r="BS32" s="1" t="s">
        <v>4</v>
      </c>
      <c r="BT32" s="1" t="s">
        <v>18</v>
      </c>
      <c r="BU32" s="1" t="s">
        <v>18</v>
      </c>
      <c r="BV32" s="1" t="s">
        <v>18</v>
      </c>
      <c r="BW32" s="1" t="s">
        <v>4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4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FJ32" s="1" t="s">
        <v>3</v>
      </c>
      <c r="FK32" s="1" t="s">
        <v>3</v>
      </c>
      <c r="FL32" s="1" t="s">
        <v>3</v>
      </c>
      <c r="FM32" s="1" t="s">
        <v>1</v>
      </c>
      <c r="FN32" s="1" t="s">
        <v>53</v>
      </c>
      <c r="FO32" s="1" t="s">
        <v>3</v>
      </c>
      <c r="FP32" s="1" t="s">
        <v>3</v>
      </c>
      <c r="FQ32" s="1" t="s">
        <v>3</v>
      </c>
      <c r="FR32" s="1" t="s">
        <v>3</v>
      </c>
      <c r="FS32" s="1" t="s">
        <v>1</v>
      </c>
      <c r="FT32" s="1" t="s">
        <v>3</v>
      </c>
      <c r="FU32" s="1" t="s">
        <v>3</v>
      </c>
      <c r="FV32" s="1" t="s">
        <v>1</v>
      </c>
      <c r="FW32" s="1" t="s">
        <v>3</v>
      </c>
      <c r="FX32" s="1" t="s">
        <v>3</v>
      </c>
      <c r="FY32" s="1" t="s">
        <v>1</v>
      </c>
      <c r="FZ32" s="1" t="s">
        <v>3</v>
      </c>
      <c r="GA32" s="1" t="s">
        <v>1</v>
      </c>
      <c r="GB32" s="1" t="s">
        <v>1</v>
      </c>
      <c r="GC32" s="1" t="s">
        <v>7</v>
      </c>
      <c r="GD32" s="1" t="s">
        <v>7</v>
      </c>
      <c r="GE32" s="1" t="s">
        <v>3</v>
      </c>
      <c r="GF32" s="1" t="s">
        <v>3</v>
      </c>
      <c r="GG32" s="1" t="s">
        <v>3</v>
      </c>
      <c r="GH32" s="1" t="s">
        <v>53</v>
      </c>
      <c r="GI32" s="1" t="s">
        <v>3</v>
      </c>
      <c r="GJ32" s="1" t="s">
        <v>3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4</v>
      </c>
      <c r="IH32" s="1" t="s">
        <v>4</v>
      </c>
      <c r="II32" s="1" t="s">
        <v>18</v>
      </c>
      <c r="IJ32" s="1" t="s">
        <v>4</v>
      </c>
      <c r="IK32" s="1" t="s">
        <v>4</v>
      </c>
      <c r="IL32" s="1" t="s">
        <v>4</v>
      </c>
      <c r="IM32" s="1" t="s">
        <v>18</v>
      </c>
      <c r="IN32" s="1" t="s">
        <v>4</v>
      </c>
      <c r="IO32" s="1" t="s">
        <v>9</v>
      </c>
      <c r="IP32" s="1" t="s">
        <v>9</v>
      </c>
      <c r="IQ32" s="1" t="s">
        <v>9</v>
      </c>
      <c r="IR32" s="1" t="s">
        <v>9</v>
      </c>
      <c r="IS32" s="1" t="s">
        <v>5</v>
      </c>
      <c r="IT32" s="1" t="s">
        <v>9</v>
      </c>
      <c r="IU32" s="1" t="s">
        <v>5</v>
      </c>
      <c r="IV32" s="1" t="s">
        <v>5</v>
      </c>
      <c r="IW32" s="1" t="s">
        <v>5</v>
      </c>
      <c r="IX32" s="1" t="s">
        <v>5</v>
      </c>
      <c r="IY32" s="1" t="s">
        <v>18</v>
      </c>
      <c r="JG32" s="1" t="s">
        <v>3</v>
      </c>
      <c r="JH32" s="1" t="s">
        <v>1</v>
      </c>
      <c r="JI32" s="1" t="s">
        <v>1</v>
      </c>
      <c r="JJ32" s="1" t="s">
        <v>1</v>
      </c>
      <c r="JK32" s="1" t="s">
        <v>3</v>
      </c>
      <c r="JL32" s="1" t="s">
        <v>1</v>
      </c>
      <c r="JM32" s="1" t="s">
        <v>2</v>
      </c>
      <c r="JN32" s="1" t="s">
        <v>3</v>
      </c>
      <c r="JO32" s="1" t="s">
        <v>1</v>
      </c>
      <c r="JP32" s="1" t="s">
        <v>1</v>
      </c>
      <c r="JQ32" s="1" t="s">
        <v>18</v>
      </c>
      <c r="JV32" s="1" t="s">
        <v>18</v>
      </c>
      <c r="KA32" s="1" t="s">
        <v>18</v>
      </c>
      <c r="KF32" s="1" t="s">
        <v>3</v>
      </c>
      <c r="KG32" s="1" t="s">
        <v>3</v>
      </c>
      <c r="KH32" s="1" t="s">
        <v>7</v>
      </c>
      <c r="KI32" s="1" t="s">
        <v>7</v>
      </c>
      <c r="KJ32" s="1" t="s">
        <v>7</v>
      </c>
      <c r="KK32" s="1" t="s">
        <v>3</v>
      </c>
      <c r="KL32" s="1" t="s">
        <v>4</v>
      </c>
      <c r="KM32" s="1" t="s">
        <v>52</v>
      </c>
      <c r="KN32" s="1" t="s">
        <v>52</v>
      </c>
      <c r="KO32" s="1" t="s">
        <v>1</v>
      </c>
      <c r="KP32" s="1" t="s">
        <v>18</v>
      </c>
    </row>
    <row r="33" spans="1:306" x14ac:dyDescent="0.2">
      <c r="A33" s="1" t="s">
        <v>11</v>
      </c>
      <c r="B33" s="1" t="s">
        <v>12</v>
      </c>
      <c r="C33" s="1" t="s">
        <v>55</v>
      </c>
      <c r="D33" s="1" t="s">
        <v>3</v>
      </c>
      <c r="E33" s="1" t="s">
        <v>3</v>
      </c>
      <c r="F33" s="1" t="s">
        <v>3</v>
      </c>
      <c r="G33" s="1" t="s">
        <v>1</v>
      </c>
      <c r="H33" s="1" t="s">
        <v>1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4</v>
      </c>
      <c r="BT33" s="1" t="s">
        <v>18</v>
      </c>
      <c r="BU33" s="1" t="s">
        <v>18</v>
      </c>
      <c r="BV33" s="1" t="s">
        <v>4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4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FJ33" s="1" t="s">
        <v>3</v>
      </c>
      <c r="FK33" s="1" t="s">
        <v>3</v>
      </c>
      <c r="FL33" s="1" t="s">
        <v>3</v>
      </c>
      <c r="FM33" s="1" t="s">
        <v>1</v>
      </c>
      <c r="FN33" s="1" t="s">
        <v>1</v>
      </c>
      <c r="FO33" s="1" t="s">
        <v>3</v>
      </c>
      <c r="FP33" s="1" t="s">
        <v>3</v>
      </c>
      <c r="FQ33" s="1" t="s">
        <v>3</v>
      </c>
      <c r="FR33" s="1" t="s">
        <v>3</v>
      </c>
      <c r="FS33" s="1" t="s">
        <v>3</v>
      </c>
      <c r="FT33" s="1" t="s">
        <v>3</v>
      </c>
      <c r="FU33" s="1" t="s">
        <v>3</v>
      </c>
      <c r="FV33" s="1" t="s">
        <v>3</v>
      </c>
      <c r="FW33" s="1" t="s">
        <v>3</v>
      </c>
      <c r="FX33" s="1" t="s">
        <v>3</v>
      </c>
      <c r="FY33" s="1" t="s">
        <v>3</v>
      </c>
      <c r="FZ33" s="1" t="s">
        <v>3</v>
      </c>
      <c r="GA33" s="1" t="s">
        <v>1</v>
      </c>
      <c r="GB33" s="1" t="s">
        <v>3</v>
      </c>
      <c r="GC33" s="1" t="s">
        <v>7</v>
      </c>
      <c r="GD33" s="1" t="s">
        <v>7</v>
      </c>
      <c r="GE33" s="1" t="s">
        <v>3</v>
      </c>
      <c r="GF33" s="1" t="s">
        <v>3</v>
      </c>
      <c r="GG33" s="1" t="s">
        <v>3</v>
      </c>
      <c r="GH33" s="1" t="s">
        <v>3</v>
      </c>
      <c r="GI33" s="1" t="s">
        <v>3</v>
      </c>
      <c r="GJ33" s="1" t="s">
        <v>3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18</v>
      </c>
      <c r="IH33" s="1" t="s">
        <v>18</v>
      </c>
      <c r="II33" s="1" t="s">
        <v>18</v>
      </c>
      <c r="IJ33" s="1" t="s">
        <v>4</v>
      </c>
      <c r="IK33" s="1" t="s">
        <v>18</v>
      </c>
      <c r="IL33" s="1" t="s">
        <v>18</v>
      </c>
      <c r="IM33" s="1" t="s">
        <v>4</v>
      </c>
      <c r="IN33" s="1" t="s">
        <v>18</v>
      </c>
      <c r="IO33" s="1" t="s">
        <v>9</v>
      </c>
      <c r="IP33" s="1" t="s">
        <v>9</v>
      </c>
      <c r="IQ33" s="1" t="s">
        <v>5</v>
      </c>
      <c r="IR33" s="1" t="s">
        <v>9</v>
      </c>
      <c r="IS33" s="1" t="s">
        <v>9</v>
      </c>
      <c r="IT33" s="1" t="s">
        <v>9</v>
      </c>
      <c r="IU33" s="1" t="s">
        <v>5</v>
      </c>
      <c r="IV33" s="1" t="s">
        <v>5</v>
      </c>
      <c r="IW33" s="1" t="s">
        <v>5</v>
      </c>
      <c r="IX33" s="1" t="s">
        <v>9</v>
      </c>
      <c r="IY33" s="1" t="s">
        <v>18</v>
      </c>
      <c r="JG33" s="1" t="s">
        <v>3</v>
      </c>
      <c r="JH33" s="1" t="s">
        <v>3</v>
      </c>
      <c r="JI33" s="1" t="s">
        <v>1</v>
      </c>
      <c r="JJ33" s="1" t="s">
        <v>1</v>
      </c>
      <c r="JK33" s="1" t="s">
        <v>1</v>
      </c>
      <c r="JL33" s="1" t="s">
        <v>1</v>
      </c>
      <c r="JM33" s="1" t="s">
        <v>54</v>
      </c>
      <c r="JN33" s="1" t="s">
        <v>54</v>
      </c>
      <c r="JO33" s="1" t="s">
        <v>54</v>
      </c>
      <c r="JP33" s="1" t="s">
        <v>3</v>
      </c>
      <c r="JQ33" s="1" t="s">
        <v>18</v>
      </c>
      <c r="JV33" s="1" t="s">
        <v>18</v>
      </c>
      <c r="KA33" s="1" t="s">
        <v>4</v>
      </c>
      <c r="KB33" s="1" t="s">
        <v>3</v>
      </c>
      <c r="KC33" s="1" t="s">
        <v>3</v>
      </c>
      <c r="KD33" s="1" t="s">
        <v>1</v>
      </c>
      <c r="KE33" s="1" t="s">
        <v>3</v>
      </c>
      <c r="KF33" s="1" t="s">
        <v>3</v>
      </c>
      <c r="KG33" s="1" t="s">
        <v>54</v>
      </c>
      <c r="KH33" s="1" t="s">
        <v>3</v>
      </c>
      <c r="KI33" s="1" t="s">
        <v>3</v>
      </c>
      <c r="KJ33" s="1" t="s">
        <v>3</v>
      </c>
      <c r="KK33" s="1" t="s">
        <v>1</v>
      </c>
      <c r="KL33" s="1" t="s">
        <v>4</v>
      </c>
      <c r="KM33" s="1" t="s">
        <v>1</v>
      </c>
      <c r="KN33" s="1" t="s">
        <v>1</v>
      </c>
      <c r="KO33" s="1" t="s">
        <v>1</v>
      </c>
      <c r="KP33" s="1" t="s">
        <v>18</v>
      </c>
    </row>
    <row r="34" spans="1:306" x14ac:dyDescent="0.2">
      <c r="A34" s="1" t="s">
        <v>0</v>
      </c>
      <c r="B34" s="1" t="s">
        <v>12</v>
      </c>
      <c r="C34" s="1" t="s">
        <v>55</v>
      </c>
      <c r="D34" s="1" t="s">
        <v>1</v>
      </c>
      <c r="E34" s="1" t="s">
        <v>1</v>
      </c>
      <c r="F34" s="1" t="s">
        <v>1</v>
      </c>
      <c r="G34" s="1" t="s">
        <v>2</v>
      </c>
      <c r="H34" s="1" t="s">
        <v>2</v>
      </c>
      <c r="I34" s="1" t="s">
        <v>4</v>
      </c>
      <c r="J34" s="1" t="s">
        <v>1</v>
      </c>
      <c r="K34" s="1" t="s">
        <v>53</v>
      </c>
      <c r="L34" s="1" t="s">
        <v>2</v>
      </c>
      <c r="M34" s="1" t="s">
        <v>1</v>
      </c>
      <c r="N34" s="1" t="s">
        <v>3</v>
      </c>
      <c r="O34" s="1" t="s">
        <v>2</v>
      </c>
      <c r="P34" s="1" t="s">
        <v>52</v>
      </c>
      <c r="Q34" s="1" t="s">
        <v>2</v>
      </c>
      <c r="R34" s="1" t="s">
        <v>1</v>
      </c>
      <c r="S34" s="1" t="s">
        <v>3</v>
      </c>
      <c r="T34" s="1" t="s">
        <v>1</v>
      </c>
      <c r="U34" s="1" t="s">
        <v>4</v>
      </c>
      <c r="V34" s="1" t="s">
        <v>3</v>
      </c>
      <c r="W34" s="1" t="s">
        <v>7</v>
      </c>
      <c r="X34" s="1" t="s">
        <v>3</v>
      </c>
      <c r="Y34" s="1" t="s">
        <v>7</v>
      </c>
      <c r="Z34" s="1" t="s">
        <v>3</v>
      </c>
      <c r="AA34" s="1" t="s">
        <v>3</v>
      </c>
      <c r="AB34" s="1" t="s">
        <v>3</v>
      </c>
      <c r="AC34" s="1" t="s">
        <v>3</v>
      </c>
      <c r="AD34" s="1" t="s">
        <v>3</v>
      </c>
      <c r="AE34" s="1" t="s">
        <v>3</v>
      </c>
      <c r="AF34" s="1" t="s">
        <v>18</v>
      </c>
      <c r="AM34" s="1" t="s">
        <v>4</v>
      </c>
      <c r="AN34" s="1" t="s">
        <v>3</v>
      </c>
      <c r="AO34" s="1" t="s">
        <v>1</v>
      </c>
      <c r="AP34" s="1" t="s">
        <v>1</v>
      </c>
      <c r="AQ34" s="1" t="s">
        <v>1</v>
      </c>
      <c r="AR34" s="1" t="s">
        <v>1</v>
      </c>
      <c r="AS34" s="1" t="s">
        <v>53</v>
      </c>
      <c r="AT34" s="1" t="s">
        <v>3</v>
      </c>
      <c r="AU34" s="1" t="s">
        <v>1</v>
      </c>
      <c r="AV34" s="1" t="s">
        <v>3</v>
      </c>
      <c r="AW34" s="1" t="s">
        <v>3</v>
      </c>
      <c r="AX34" s="1" t="s">
        <v>3</v>
      </c>
      <c r="AY34" s="1" t="s">
        <v>3</v>
      </c>
      <c r="AZ34" s="1" t="s">
        <v>3</v>
      </c>
      <c r="BA34" s="1" t="s">
        <v>3</v>
      </c>
      <c r="BB34" s="1" t="s">
        <v>3</v>
      </c>
      <c r="BC34" s="1" t="s">
        <v>53</v>
      </c>
      <c r="BD34" s="1" t="s">
        <v>53</v>
      </c>
      <c r="BE34" s="1" t="s">
        <v>53</v>
      </c>
      <c r="BF34" s="1" t="s">
        <v>53</v>
      </c>
      <c r="BG34" s="1" t="s">
        <v>53</v>
      </c>
      <c r="BH34" s="1" t="s">
        <v>53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4</v>
      </c>
      <c r="GQ34" s="1" t="s">
        <v>3</v>
      </c>
      <c r="GR34" s="1" t="s">
        <v>1</v>
      </c>
      <c r="GS34" s="1" t="s">
        <v>2</v>
      </c>
      <c r="GT34" s="1" t="s">
        <v>1</v>
      </c>
      <c r="GU34" s="1" t="s">
        <v>2</v>
      </c>
      <c r="GV34" s="1" t="s">
        <v>3</v>
      </c>
      <c r="GW34" s="1" t="s">
        <v>4</v>
      </c>
      <c r="GX34" s="1" t="s">
        <v>1</v>
      </c>
      <c r="GY34" s="1" t="s">
        <v>1</v>
      </c>
      <c r="GZ34" s="1" t="s">
        <v>2</v>
      </c>
      <c r="HA34" s="1" t="s">
        <v>1</v>
      </c>
      <c r="HB34" s="1" t="s">
        <v>1</v>
      </c>
      <c r="HC34" s="1" t="s">
        <v>53</v>
      </c>
      <c r="HD34" s="1" t="s">
        <v>53</v>
      </c>
      <c r="HE34" s="1" t="s">
        <v>53</v>
      </c>
      <c r="HF34" s="1" t="s">
        <v>53</v>
      </c>
      <c r="HG34" s="1" t="s">
        <v>53</v>
      </c>
      <c r="HH34" s="1" t="s">
        <v>53</v>
      </c>
      <c r="HI34" s="1" t="s">
        <v>53</v>
      </c>
      <c r="HJ34" s="1" t="s">
        <v>53</v>
      </c>
      <c r="HK34" s="1" t="s">
        <v>53</v>
      </c>
      <c r="HL34" s="1" t="s">
        <v>53</v>
      </c>
      <c r="HM34" s="1" t="s">
        <v>53</v>
      </c>
      <c r="HN34" s="1" t="s">
        <v>53</v>
      </c>
      <c r="HO34" s="1" t="s">
        <v>53</v>
      </c>
      <c r="HP34" s="1" t="s">
        <v>53</v>
      </c>
      <c r="HQ34" s="1" t="s">
        <v>53</v>
      </c>
      <c r="HR34" s="1" t="s">
        <v>53</v>
      </c>
      <c r="HS34" s="1" t="s">
        <v>53</v>
      </c>
      <c r="HT34" s="1" t="s">
        <v>18</v>
      </c>
      <c r="IC34" s="1" t="s">
        <v>4</v>
      </c>
      <c r="ID34" s="1" t="s">
        <v>1</v>
      </c>
      <c r="IE34" s="1" t="s">
        <v>1</v>
      </c>
      <c r="IF34" s="1" t="s">
        <v>3</v>
      </c>
      <c r="IG34" s="1" t="s">
        <v>4</v>
      </c>
      <c r="IH34" s="1" t="s">
        <v>4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18</v>
      </c>
      <c r="IN34" s="1" t="s">
        <v>18</v>
      </c>
      <c r="IO34" s="1" t="s">
        <v>5</v>
      </c>
      <c r="IP34" s="1" t="s">
        <v>5</v>
      </c>
      <c r="IQ34" s="1" t="s">
        <v>5</v>
      </c>
      <c r="IR34" s="1" t="s">
        <v>5</v>
      </c>
      <c r="IS34" s="1" t="s">
        <v>9</v>
      </c>
      <c r="IT34" s="1" t="s">
        <v>5</v>
      </c>
      <c r="IU34" s="1" t="s">
        <v>5</v>
      </c>
      <c r="IV34" s="1" t="s">
        <v>5</v>
      </c>
      <c r="IW34" s="1" t="s">
        <v>9</v>
      </c>
      <c r="IX34" s="1" t="s">
        <v>9</v>
      </c>
      <c r="IY34" s="1" t="s">
        <v>18</v>
      </c>
      <c r="JG34" s="1" t="s">
        <v>3</v>
      </c>
      <c r="JH34" s="1" t="s">
        <v>3</v>
      </c>
      <c r="JI34" s="1" t="s">
        <v>1</v>
      </c>
      <c r="JJ34" s="1" t="s">
        <v>3</v>
      </c>
      <c r="JK34" s="1" t="s">
        <v>3</v>
      </c>
      <c r="JL34" s="1" t="s">
        <v>3</v>
      </c>
      <c r="JM34" s="1" t="s">
        <v>54</v>
      </c>
      <c r="JN34" s="1" t="s">
        <v>3</v>
      </c>
      <c r="JO34" s="1" t="s">
        <v>1</v>
      </c>
      <c r="JP34" s="1" t="s">
        <v>1</v>
      </c>
      <c r="JQ34" s="1" t="s">
        <v>18</v>
      </c>
      <c r="JV34" s="1" t="s">
        <v>18</v>
      </c>
      <c r="KA34" s="1" t="s">
        <v>4</v>
      </c>
      <c r="KB34" s="1" t="s">
        <v>3</v>
      </c>
      <c r="KC34" s="1" t="s">
        <v>3</v>
      </c>
      <c r="KD34" s="1" t="s">
        <v>3</v>
      </c>
      <c r="KE34" s="1" t="s">
        <v>3</v>
      </c>
      <c r="KF34" s="1" t="s">
        <v>1</v>
      </c>
      <c r="KG34" s="1" t="s">
        <v>1</v>
      </c>
      <c r="KH34" s="1" t="s">
        <v>54</v>
      </c>
      <c r="KI34" s="1" t="s">
        <v>54</v>
      </c>
      <c r="KJ34" s="1" t="s">
        <v>3</v>
      </c>
      <c r="KK34" s="1" t="s">
        <v>1</v>
      </c>
      <c r="KL34" s="1" t="s">
        <v>4</v>
      </c>
      <c r="KM34" s="1" t="s">
        <v>3</v>
      </c>
      <c r="KN34" s="1" t="s">
        <v>1</v>
      </c>
      <c r="KO34" s="1" t="s">
        <v>2</v>
      </c>
      <c r="KP34" s="1" t="s">
        <v>18</v>
      </c>
    </row>
    <row r="35" spans="1:306" x14ac:dyDescent="0.2">
      <c r="A35" s="1" t="s">
        <v>11</v>
      </c>
      <c r="B35" s="1" t="s">
        <v>12</v>
      </c>
      <c r="C35" s="1" t="s">
        <v>55</v>
      </c>
      <c r="D35" s="1" t="s">
        <v>54</v>
      </c>
      <c r="E35" s="1" t="s">
        <v>54</v>
      </c>
      <c r="F35" s="1" t="s">
        <v>54</v>
      </c>
      <c r="G35" s="1" t="s">
        <v>3</v>
      </c>
      <c r="H35" s="1" t="s">
        <v>3</v>
      </c>
      <c r="I35" s="1" t="s">
        <v>18</v>
      </c>
      <c r="U35" s="1" t="s">
        <v>18</v>
      </c>
      <c r="AF35" s="1" t="s">
        <v>18</v>
      </c>
      <c r="AM35" s="1" t="s">
        <v>18</v>
      </c>
      <c r="BI35" s="1" t="s">
        <v>18</v>
      </c>
      <c r="BS35" s="1" t="s">
        <v>18</v>
      </c>
      <c r="BT35" s="1" t="s">
        <v>18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GK35" s="1" t="s">
        <v>18</v>
      </c>
      <c r="GP35" s="1" t="s">
        <v>18</v>
      </c>
      <c r="GW35" s="1" t="s">
        <v>18</v>
      </c>
      <c r="HT35" s="1" t="s">
        <v>18</v>
      </c>
      <c r="IC35" s="1" t="s">
        <v>18</v>
      </c>
      <c r="IG35" s="1" t="s">
        <v>18</v>
      </c>
      <c r="IH35" s="1" t="s">
        <v>18</v>
      </c>
      <c r="II35" s="1" t="s">
        <v>18</v>
      </c>
      <c r="IJ35" s="1" t="s">
        <v>18</v>
      </c>
      <c r="IK35" s="1" t="s">
        <v>18</v>
      </c>
      <c r="IL35" s="1" t="s">
        <v>4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10</v>
      </c>
      <c r="IR35" s="1" t="s">
        <v>9</v>
      </c>
      <c r="IS35" s="1" t="s">
        <v>9</v>
      </c>
      <c r="IT35" s="1" t="s">
        <v>9</v>
      </c>
      <c r="IU35" s="1" t="s">
        <v>9</v>
      </c>
      <c r="IV35" s="1" t="s">
        <v>9</v>
      </c>
      <c r="IW35" s="1" t="s">
        <v>9</v>
      </c>
      <c r="IX35" s="1" t="s">
        <v>5</v>
      </c>
      <c r="IY35" s="1" t="s">
        <v>18</v>
      </c>
      <c r="JG35" s="1" t="s">
        <v>54</v>
      </c>
      <c r="JH35" s="1" t="s">
        <v>3</v>
      </c>
      <c r="JI35" s="1" t="s">
        <v>54</v>
      </c>
      <c r="JJ35" s="1" t="s">
        <v>54</v>
      </c>
      <c r="JK35" s="1" t="s">
        <v>3</v>
      </c>
      <c r="JL35" s="1" t="s">
        <v>3</v>
      </c>
      <c r="JM35" s="1" t="s">
        <v>3</v>
      </c>
      <c r="JN35" s="1" t="s">
        <v>3</v>
      </c>
      <c r="JO35" s="1" t="s">
        <v>3</v>
      </c>
      <c r="JP35" s="1" t="s">
        <v>3</v>
      </c>
      <c r="JQ35" s="1" t="s">
        <v>18</v>
      </c>
      <c r="JV35" s="1" t="s">
        <v>18</v>
      </c>
      <c r="KA35" s="1" t="s">
        <v>18</v>
      </c>
      <c r="KF35" s="1" t="s">
        <v>54</v>
      </c>
      <c r="KG35" s="1" t="s">
        <v>54</v>
      </c>
      <c r="KH35" s="1" t="s">
        <v>3</v>
      </c>
      <c r="KI35" s="1" t="s">
        <v>3</v>
      </c>
      <c r="KJ35" s="1" t="s">
        <v>3</v>
      </c>
      <c r="KK35" s="1" t="s">
        <v>3</v>
      </c>
      <c r="KL35" s="1" t="s">
        <v>18</v>
      </c>
      <c r="KP35" s="1" t="s">
        <v>18</v>
      </c>
    </row>
    <row r="36" spans="1:306" x14ac:dyDescent="0.2">
      <c r="A36" s="1" t="s">
        <v>0</v>
      </c>
      <c r="B36" s="1" t="s">
        <v>12</v>
      </c>
      <c r="C36" s="1" t="s">
        <v>55</v>
      </c>
      <c r="D36" s="1" t="s">
        <v>1</v>
      </c>
      <c r="E36" s="1" t="s">
        <v>1</v>
      </c>
      <c r="F36" s="1" t="s">
        <v>3</v>
      </c>
      <c r="G36" s="1" t="s">
        <v>1</v>
      </c>
      <c r="H36" s="1" t="s">
        <v>1</v>
      </c>
      <c r="I36" s="1" t="s">
        <v>4</v>
      </c>
      <c r="J36" s="1" t="s">
        <v>1</v>
      </c>
      <c r="K36" s="1" t="s">
        <v>1</v>
      </c>
      <c r="L36" s="1" t="s">
        <v>3</v>
      </c>
      <c r="M36" s="1" t="s">
        <v>3</v>
      </c>
      <c r="N36" s="1" t="s">
        <v>1</v>
      </c>
      <c r="O36" s="1" t="s">
        <v>1</v>
      </c>
      <c r="P36" s="1" t="s">
        <v>1</v>
      </c>
      <c r="Q36" s="1" t="s">
        <v>3</v>
      </c>
      <c r="R36" s="1" t="s">
        <v>3</v>
      </c>
      <c r="S36" s="1" t="s">
        <v>1</v>
      </c>
      <c r="T36" s="1" t="s">
        <v>1</v>
      </c>
      <c r="U36" s="1" t="s">
        <v>4</v>
      </c>
      <c r="V36" s="1" t="s">
        <v>1</v>
      </c>
      <c r="W36" s="1" t="s">
        <v>1</v>
      </c>
      <c r="X36" s="1" t="s">
        <v>1</v>
      </c>
      <c r="Y36" s="1" t="s">
        <v>3</v>
      </c>
      <c r="Z36" s="1" t="s">
        <v>1</v>
      </c>
      <c r="AA36" s="1" t="s">
        <v>1</v>
      </c>
      <c r="AB36" s="1" t="s">
        <v>1</v>
      </c>
      <c r="AC36" s="1" t="s">
        <v>3</v>
      </c>
      <c r="AD36" s="1" t="s">
        <v>1</v>
      </c>
      <c r="AE36" s="1" t="s">
        <v>1</v>
      </c>
      <c r="AF36" s="1" t="s">
        <v>18</v>
      </c>
      <c r="AM36" s="1" t="s">
        <v>4</v>
      </c>
      <c r="AN36" s="1" t="s">
        <v>3</v>
      </c>
      <c r="AO36" s="1" t="s">
        <v>1</v>
      </c>
      <c r="AP36" s="1" t="s">
        <v>3</v>
      </c>
      <c r="AQ36" s="1" t="s">
        <v>1</v>
      </c>
      <c r="AR36" s="1" t="s">
        <v>1</v>
      </c>
      <c r="AS36" s="1" t="s">
        <v>3</v>
      </c>
      <c r="AT36" s="1" t="s">
        <v>3</v>
      </c>
      <c r="AU36" s="1" t="s">
        <v>1</v>
      </c>
      <c r="AV36" s="1" t="s">
        <v>3</v>
      </c>
      <c r="AW36" s="1" t="s">
        <v>3</v>
      </c>
      <c r="AX36" s="1" t="s">
        <v>3</v>
      </c>
      <c r="AY36" s="1" t="s">
        <v>3</v>
      </c>
      <c r="AZ36" s="1" t="s">
        <v>1</v>
      </c>
      <c r="BA36" s="1" t="s">
        <v>1</v>
      </c>
      <c r="BB36" s="1" t="s">
        <v>1</v>
      </c>
      <c r="BC36" s="1" t="s">
        <v>3</v>
      </c>
      <c r="BD36" s="1" t="s">
        <v>3</v>
      </c>
      <c r="BE36" s="1" t="s">
        <v>1</v>
      </c>
      <c r="BF36" s="1" t="s">
        <v>1</v>
      </c>
      <c r="BG36" s="1" t="s">
        <v>1</v>
      </c>
      <c r="BH36" s="1" t="s">
        <v>1</v>
      </c>
      <c r="BI36" s="1" t="s">
        <v>4</v>
      </c>
      <c r="BJ36" s="1" t="s">
        <v>3</v>
      </c>
      <c r="BK36" s="1" t="s">
        <v>3</v>
      </c>
      <c r="BL36" s="1" t="s">
        <v>3</v>
      </c>
      <c r="BM36" s="1" t="s">
        <v>3</v>
      </c>
      <c r="BN36" s="1" t="s">
        <v>3</v>
      </c>
      <c r="BO36" s="1" t="s">
        <v>3</v>
      </c>
      <c r="BP36" s="1" t="s">
        <v>3</v>
      </c>
      <c r="BQ36" s="1" t="s">
        <v>3</v>
      </c>
      <c r="BR36" s="1" t="s">
        <v>1</v>
      </c>
      <c r="BS36" s="1" t="s">
        <v>4</v>
      </c>
      <c r="BT36" s="1" t="s">
        <v>4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4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FJ36" s="1" t="s">
        <v>1</v>
      </c>
      <c r="FK36" s="1" t="s">
        <v>1</v>
      </c>
      <c r="FL36" s="1" t="s">
        <v>1</v>
      </c>
      <c r="FM36" s="1" t="s">
        <v>1</v>
      </c>
      <c r="FN36" s="1" t="s">
        <v>1</v>
      </c>
      <c r="FO36" s="1" t="s">
        <v>1</v>
      </c>
      <c r="FP36" s="1" t="s">
        <v>1</v>
      </c>
      <c r="FQ36" s="1" t="s">
        <v>1</v>
      </c>
      <c r="FR36" s="1" t="s">
        <v>1</v>
      </c>
      <c r="FS36" s="1" t="s">
        <v>1</v>
      </c>
      <c r="FT36" s="1" t="s">
        <v>1</v>
      </c>
      <c r="FU36" s="1" t="s">
        <v>1</v>
      </c>
      <c r="FV36" s="1" t="s">
        <v>1</v>
      </c>
      <c r="FW36" s="1" t="s">
        <v>1</v>
      </c>
      <c r="FX36" s="1" t="s">
        <v>1</v>
      </c>
      <c r="FY36" s="1" t="s">
        <v>1</v>
      </c>
      <c r="FZ36" s="1" t="s">
        <v>1</v>
      </c>
      <c r="GA36" s="1" t="s">
        <v>1</v>
      </c>
      <c r="GB36" s="1" t="s">
        <v>1</v>
      </c>
      <c r="GC36" s="1" t="s">
        <v>1</v>
      </c>
      <c r="GD36" s="1" t="s">
        <v>1</v>
      </c>
      <c r="GE36" s="1" t="s">
        <v>1</v>
      </c>
      <c r="GF36" s="1" t="s">
        <v>1</v>
      </c>
      <c r="GG36" s="1" t="s">
        <v>1</v>
      </c>
      <c r="GH36" s="1" t="s">
        <v>1</v>
      </c>
      <c r="GI36" s="1" t="s">
        <v>1</v>
      </c>
      <c r="GJ36" s="1" t="s">
        <v>1</v>
      </c>
      <c r="GK36" s="1" t="s">
        <v>18</v>
      </c>
      <c r="GP36" s="1" t="s">
        <v>4</v>
      </c>
      <c r="GQ36" s="1" t="s">
        <v>3</v>
      </c>
      <c r="GR36" s="1" t="s">
        <v>1</v>
      </c>
      <c r="GS36" s="1" t="s">
        <v>1</v>
      </c>
      <c r="GT36" s="1" t="s">
        <v>3</v>
      </c>
      <c r="GU36" s="1" t="s">
        <v>1</v>
      </c>
      <c r="GV36" s="1" t="s">
        <v>3</v>
      </c>
      <c r="GW36" s="1" t="s">
        <v>4</v>
      </c>
      <c r="GX36" s="1" t="s">
        <v>3</v>
      </c>
      <c r="GY36" s="1" t="s">
        <v>1</v>
      </c>
      <c r="GZ36" s="1" t="s">
        <v>3</v>
      </c>
      <c r="HA36" s="1" t="s">
        <v>3</v>
      </c>
      <c r="HB36" s="1" t="s">
        <v>3</v>
      </c>
      <c r="HC36" s="1" t="s">
        <v>3</v>
      </c>
      <c r="HD36" s="1" t="s">
        <v>3</v>
      </c>
      <c r="HE36" s="1" t="s">
        <v>3</v>
      </c>
      <c r="HF36" s="1" t="s">
        <v>3</v>
      </c>
      <c r="HG36" s="1" t="s">
        <v>3</v>
      </c>
      <c r="HH36" s="1" t="s">
        <v>3</v>
      </c>
      <c r="HI36" s="1" t="s">
        <v>3</v>
      </c>
      <c r="HJ36" s="1" t="s">
        <v>1</v>
      </c>
      <c r="HK36" s="1" t="s">
        <v>3</v>
      </c>
      <c r="HL36" s="1" t="s">
        <v>3</v>
      </c>
      <c r="HM36" s="1" t="s">
        <v>3</v>
      </c>
      <c r="HN36" s="1" t="s">
        <v>3</v>
      </c>
      <c r="HO36" s="1" t="s">
        <v>3</v>
      </c>
      <c r="HP36" s="1" t="s">
        <v>3</v>
      </c>
      <c r="HQ36" s="1" t="s">
        <v>3</v>
      </c>
      <c r="HR36" s="1" t="s">
        <v>3</v>
      </c>
      <c r="HS36" s="1" t="s">
        <v>3</v>
      </c>
      <c r="HT36" s="1" t="s">
        <v>18</v>
      </c>
      <c r="IC36" s="1" t="s">
        <v>4</v>
      </c>
      <c r="ID36" s="1" t="s">
        <v>3</v>
      </c>
      <c r="IE36" s="1" t="s">
        <v>3</v>
      </c>
      <c r="IF36" s="1" t="s">
        <v>3</v>
      </c>
      <c r="IG36" s="1" t="s">
        <v>4</v>
      </c>
      <c r="IH36" s="1" t="s">
        <v>4</v>
      </c>
      <c r="II36" s="1" t="s">
        <v>18</v>
      </c>
      <c r="IJ36" s="1" t="s">
        <v>4</v>
      </c>
      <c r="IK36" s="1" t="s">
        <v>18</v>
      </c>
      <c r="IL36" s="1" t="s">
        <v>4</v>
      </c>
      <c r="IM36" s="1" t="s">
        <v>18</v>
      </c>
      <c r="IN36" s="1" t="s">
        <v>18</v>
      </c>
      <c r="IO36" s="1" t="s">
        <v>5</v>
      </c>
      <c r="IP36" s="1" t="s">
        <v>5</v>
      </c>
      <c r="IQ36" s="1" t="s">
        <v>5</v>
      </c>
      <c r="IR36" s="1" t="s">
        <v>5</v>
      </c>
      <c r="IS36" s="1" t="s">
        <v>5</v>
      </c>
      <c r="IT36" s="1" t="s">
        <v>9</v>
      </c>
      <c r="IU36" s="1" t="s">
        <v>5</v>
      </c>
      <c r="IV36" s="1" t="s">
        <v>9</v>
      </c>
      <c r="IW36" s="1" t="s">
        <v>9</v>
      </c>
      <c r="IX36" s="1" t="s">
        <v>9</v>
      </c>
      <c r="IY36" s="1" t="s">
        <v>4</v>
      </c>
      <c r="IZ36" s="1" t="s">
        <v>3</v>
      </c>
      <c r="JA36" s="1" t="s">
        <v>3</v>
      </c>
      <c r="JB36" s="1" t="s">
        <v>3</v>
      </c>
      <c r="JC36" s="1" t="s">
        <v>3</v>
      </c>
      <c r="JD36" s="1" t="s">
        <v>3</v>
      </c>
      <c r="JE36" s="1" t="s">
        <v>3</v>
      </c>
      <c r="JF36" s="1" t="s">
        <v>53</v>
      </c>
      <c r="JG36" s="1" t="s">
        <v>3</v>
      </c>
      <c r="JH36" s="1" t="s">
        <v>3</v>
      </c>
      <c r="JI36" s="1" t="s">
        <v>1</v>
      </c>
      <c r="JJ36" s="1" t="s">
        <v>1</v>
      </c>
      <c r="JK36" s="1" t="s">
        <v>3</v>
      </c>
      <c r="JL36" s="1" t="s">
        <v>1</v>
      </c>
      <c r="JM36" s="1" t="s">
        <v>1</v>
      </c>
      <c r="JN36" s="1" t="s">
        <v>1</v>
      </c>
      <c r="JO36" s="1" t="s">
        <v>1</v>
      </c>
      <c r="JP36" s="1" t="s">
        <v>1</v>
      </c>
      <c r="JQ36" s="1" t="s">
        <v>18</v>
      </c>
      <c r="JV36" s="1" t="s">
        <v>18</v>
      </c>
      <c r="KA36" s="1" t="s">
        <v>4</v>
      </c>
      <c r="KB36" s="1" t="s">
        <v>3</v>
      </c>
      <c r="KC36" s="1" t="s">
        <v>3</v>
      </c>
      <c r="KD36" s="1" t="s">
        <v>3</v>
      </c>
      <c r="KE36" s="1" t="s">
        <v>3</v>
      </c>
      <c r="KF36" s="1" t="s">
        <v>3</v>
      </c>
      <c r="KG36" s="1" t="s">
        <v>3</v>
      </c>
      <c r="KH36" s="1" t="s">
        <v>3</v>
      </c>
      <c r="KI36" s="1" t="s">
        <v>3</v>
      </c>
      <c r="KJ36" s="1" t="s">
        <v>3</v>
      </c>
      <c r="KK36" s="1" t="s">
        <v>3</v>
      </c>
      <c r="KL36" s="1" t="s">
        <v>4</v>
      </c>
      <c r="KM36" s="1" t="s">
        <v>1</v>
      </c>
      <c r="KN36" s="1" t="s">
        <v>1</v>
      </c>
      <c r="KO36" s="1" t="s">
        <v>1</v>
      </c>
      <c r="KP36" s="1" t="s">
        <v>4</v>
      </c>
      <c r="KQ36" s="1" t="s">
        <v>3</v>
      </c>
      <c r="KR36" s="1" t="s">
        <v>3</v>
      </c>
      <c r="KS36" s="1" t="s">
        <v>3</v>
      </c>
      <c r="KT36" s="1" t="s">
        <v>3</v>
      </c>
    </row>
    <row r="37" spans="1:306" x14ac:dyDescent="0.2">
      <c r="A37" s="1" t="s">
        <v>11</v>
      </c>
      <c r="B37" s="1" t="s">
        <v>12</v>
      </c>
      <c r="C37" s="1" t="s">
        <v>55</v>
      </c>
      <c r="D37" s="1" t="s">
        <v>54</v>
      </c>
      <c r="E37" s="1" t="s">
        <v>54</v>
      </c>
      <c r="F37" s="1" t="s">
        <v>54</v>
      </c>
      <c r="G37" s="1" t="s">
        <v>54</v>
      </c>
      <c r="H37" s="1" t="s">
        <v>54</v>
      </c>
      <c r="I37" s="1" t="s">
        <v>18</v>
      </c>
      <c r="U37" s="1" t="s">
        <v>18</v>
      </c>
      <c r="AF37" s="1" t="s">
        <v>18</v>
      </c>
      <c r="AM37" s="1" t="s">
        <v>18</v>
      </c>
      <c r="BI37" s="1" t="s">
        <v>18</v>
      </c>
      <c r="BS37" s="1" t="s">
        <v>18</v>
      </c>
      <c r="BT37" s="1" t="s">
        <v>18</v>
      </c>
      <c r="BU37" s="1" t="s">
        <v>18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GK37" s="1" t="s">
        <v>18</v>
      </c>
      <c r="GP37" s="1" t="s">
        <v>18</v>
      </c>
      <c r="GW37" s="1" t="s">
        <v>18</v>
      </c>
      <c r="HT37" s="1" t="s">
        <v>18</v>
      </c>
      <c r="IC37" s="1" t="s">
        <v>18</v>
      </c>
      <c r="IG37" s="1" t="s">
        <v>18</v>
      </c>
      <c r="IH37" s="1" t="s">
        <v>18</v>
      </c>
      <c r="II37" s="1" t="s">
        <v>18</v>
      </c>
      <c r="IJ37" s="1" t="s">
        <v>18</v>
      </c>
      <c r="IK37" s="1" t="s">
        <v>4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5</v>
      </c>
      <c r="IQ37" s="1" t="s">
        <v>9</v>
      </c>
      <c r="IR37" s="1" t="s">
        <v>5</v>
      </c>
      <c r="IS37" s="1" t="s">
        <v>9</v>
      </c>
      <c r="IT37" s="1" t="s">
        <v>8</v>
      </c>
      <c r="IU37" s="1" t="s">
        <v>5</v>
      </c>
      <c r="IV37" s="1" t="s">
        <v>5</v>
      </c>
      <c r="IW37" s="1" t="s">
        <v>5</v>
      </c>
      <c r="IX37" s="1" t="s">
        <v>8</v>
      </c>
      <c r="IY37" s="1" t="s">
        <v>4</v>
      </c>
      <c r="IZ37" s="1" t="s">
        <v>53</v>
      </c>
      <c r="JA37" s="1" t="s">
        <v>53</v>
      </c>
      <c r="JB37" s="1" t="s">
        <v>2</v>
      </c>
      <c r="JC37" s="1" t="s">
        <v>2</v>
      </c>
      <c r="JD37" s="1" t="s">
        <v>2</v>
      </c>
      <c r="JE37" s="1" t="s">
        <v>2</v>
      </c>
      <c r="JF37" s="1" t="s">
        <v>2</v>
      </c>
      <c r="JG37" s="1" t="s">
        <v>1</v>
      </c>
      <c r="JH37" s="1" t="s">
        <v>2</v>
      </c>
      <c r="JI37" s="1" t="s">
        <v>2</v>
      </c>
      <c r="JJ37" s="1" t="s">
        <v>2</v>
      </c>
      <c r="JK37" s="1" t="s">
        <v>2</v>
      </c>
      <c r="JL37" s="1" t="s">
        <v>2</v>
      </c>
      <c r="JM37" s="1" t="s">
        <v>54</v>
      </c>
      <c r="JN37" s="1" t="s">
        <v>54</v>
      </c>
      <c r="JO37" s="1" t="s">
        <v>54</v>
      </c>
      <c r="JP37" s="1" t="s">
        <v>54</v>
      </c>
      <c r="JQ37" s="1" t="s">
        <v>18</v>
      </c>
      <c r="JV37" s="1" t="s">
        <v>18</v>
      </c>
      <c r="KA37" s="1" t="s">
        <v>18</v>
      </c>
      <c r="KF37" s="1" t="s">
        <v>54</v>
      </c>
      <c r="KG37" s="1" t="s">
        <v>54</v>
      </c>
      <c r="KH37" s="1" t="s">
        <v>3</v>
      </c>
      <c r="KI37" s="1" t="s">
        <v>1</v>
      </c>
      <c r="KJ37" s="1" t="s">
        <v>3</v>
      </c>
      <c r="KK37" s="1" t="s">
        <v>1</v>
      </c>
      <c r="KL37" s="1" t="s">
        <v>18</v>
      </c>
      <c r="KP37" s="1" t="s">
        <v>18</v>
      </c>
    </row>
    <row r="38" spans="1:306" x14ac:dyDescent="0.2">
      <c r="A38" s="1" t="s">
        <v>11</v>
      </c>
      <c r="B38" s="1" t="s">
        <v>12</v>
      </c>
      <c r="C38" s="1" t="s">
        <v>55</v>
      </c>
      <c r="D38" s="1" t="s">
        <v>7</v>
      </c>
      <c r="E38" s="1" t="s">
        <v>7</v>
      </c>
      <c r="F38" s="1" t="s">
        <v>7</v>
      </c>
      <c r="G38" s="1" t="s">
        <v>1</v>
      </c>
      <c r="H38" s="1" t="s">
        <v>1</v>
      </c>
      <c r="I38" s="1" t="s">
        <v>4</v>
      </c>
      <c r="J38" s="1" t="s">
        <v>3</v>
      </c>
      <c r="K38" s="1" t="s">
        <v>3</v>
      </c>
      <c r="L38" s="1" t="s">
        <v>3</v>
      </c>
      <c r="M38" s="1" t="s">
        <v>3</v>
      </c>
      <c r="N38" s="1" t="s">
        <v>3</v>
      </c>
      <c r="O38" s="1" t="s">
        <v>3</v>
      </c>
      <c r="P38" s="1" t="s">
        <v>3</v>
      </c>
      <c r="Q38" s="1" t="s">
        <v>3</v>
      </c>
      <c r="R38" s="1" t="s">
        <v>3</v>
      </c>
      <c r="S38" s="1" t="s">
        <v>3</v>
      </c>
      <c r="T38" s="1" t="s">
        <v>3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4</v>
      </c>
      <c r="ID38" s="1" t="s">
        <v>7</v>
      </c>
      <c r="IE38" s="1" t="s">
        <v>7</v>
      </c>
      <c r="IF38" s="1" t="s">
        <v>7</v>
      </c>
      <c r="IG38" s="1" t="s">
        <v>18</v>
      </c>
      <c r="IH38" s="1" t="s">
        <v>18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4</v>
      </c>
      <c r="IN38" s="1" t="s">
        <v>18</v>
      </c>
      <c r="IO38" s="1" t="s">
        <v>9</v>
      </c>
      <c r="IP38" s="1" t="s">
        <v>9</v>
      </c>
      <c r="IQ38" s="1" t="s">
        <v>9</v>
      </c>
      <c r="IR38" s="1" t="s">
        <v>9</v>
      </c>
      <c r="IS38" s="1" t="s">
        <v>9</v>
      </c>
      <c r="IT38" s="1" t="s">
        <v>9</v>
      </c>
      <c r="IU38" s="1" t="s">
        <v>9</v>
      </c>
      <c r="IV38" s="1" t="s">
        <v>9</v>
      </c>
      <c r="IW38" s="1" t="s">
        <v>9</v>
      </c>
      <c r="IX38" s="1" t="s">
        <v>9</v>
      </c>
      <c r="IY38" s="1" t="s">
        <v>4</v>
      </c>
      <c r="IZ38" s="1" t="s">
        <v>3</v>
      </c>
      <c r="JA38" s="1" t="s">
        <v>3</v>
      </c>
      <c r="JB38" s="1" t="s">
        <v>1</v>
      </c>
      <c r="JC38" s="1" t="s">
        <v>1</v>
      </c>
      <c r="JD38" s="1" t="s">
        <v>1</v>
      </c>
      <c r="JE38" s="1" t="s">
        <v>1</v>
      </c>
      <c r="JF38" s="1" t="s">
        <v>1</v>
      </c>
      <c r="JG38" s="1" t="s">
        <v>7</v>
      </c>
      <c r="JH38" s="1" t="s">
        <v>7</v>
      </c>
      <c r="JI38" s="1" t="s">
        <v>7</v>
      </c>
      <c r="JJ38" s="1" t="s">
        <v>7</v>
      </c>
      <c r="JK38" s="1" t="s">
        <v>7</v>
      </c>
      <c r="JL38" s="1" t="s">
        <v>7</v>
      </c>
      <c r="JM38" s="1" t="s">
        <v>3</v>
      </c>
      <c r="JN38" s="1" t="s">
        <v>1</v>
      </c>
      <c r="JO38" s="1" t="s">
        <v>3</v>
      </c>
      <c r="JP38" s="1" t="s">
        <v>3</v>
      </c>
      <c r="JQ38" s="1" t="s">
        <v>18</v>
      </c>
      <c r="JV38" s="1" t="s">
        <v>18</v>
      </c>
      <c r="KA38" s="1" t="s">
        <v>18</v>
      </c>
      <c r="KF38" s="1" t="s">
        <v>3</v>
      </c>
      <c r="KG38" s="1" t="s">
        <v>3</v>
      </c>
      <c r="KH38" s="1" t="s">
        <v>3</v>
      </c>
      <c r="KI38" s="1" t="s">
        <v>7</v>
      </c>
      <c r="KJ38" s="1" t="s">
        <v>7</v>
      </c>
      <c r="KK38" s="1" t="s">
        <v>3</v>
      </c>
      <c r="KL38" s="1" t="s">
        <v>18</v>
      </c>
      <c r="KP38" s="1" t="s">
        <v>4</v>
      </c>
      <c r="KQ38" s="1" t="s">
        <v>3</v>
      </c>
      <c r="KR38" s="1" t="s">
        <v>3</v>
      </c>
      <c r="KS38" s="1" t="s">
        <v>3</v>
      </c>
      <c r="KT38" s="1" t="s">
        <v>3</v>
      </c>
    </row>
    <row r="39" spans="1:306" x14ac:dyDescent="0.2">
      <c r="A39" s="1" t="s">
        <v>11</v>
      </c>
      <c r="B39" s="1" t="s">
        <v>12</v>
      </c>
      <c r="C39" s="1" t="s">
        <v>55</v>
      </c>
      <c r="D39" s="1" t="s">
        <v>1</v>
      </c>
      <c r="E39" s="1" t="s">
        <v>1</v>
      </c>
      <c r="F39" s="1" t="s">
        <v>1</v>
      </c>
      <c r="G39" s="1" t="s">
        <v>52</v>
      </c>
      <c r="H39" s="1" t="s">
        <v>2</v>
      </c>
      <c r="I39" s="1" t="s">
        <v>18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18</v>
      </c>
      <c r="IH39" s="1" t="s">
        <v>18</v>
      </c>
      <c r="II39" s="1" t="s">
        <v>18</v>
      </c>
      <c r="IJ39" s="1" t="s">
        <v>18</v>
      </c>
      <c r="IK39" s="1" t="s">
        <v>18</v>
      </c>
      <c r="IL39" s="1" t="s">
        <v>18</v>
      </c>
      <c r="IM39" s="1" t="s">
        <v>4</v>
      </c>
      <c r="IN39" s="1" t="s">
        <v>18</v>
      </c>
      <c r="IO39" s="1" t="s">
        <v>9</v>
      </c>
      <c r="IP39" s="1" t="s">
        <v>9</v>
      </c>
      <c r="IQ39" s="1" t="s">
        <v>9</v>
      </c>
      <c r="IR39" s="1" t="s">
        <v>9</v>
      </c>
      <c r="IS39" s="1" t="s">
        <v>9</v>
      </c>
      <c r="IT39" s="1" t="s">
        <v>9</v>
      </c>
      <c r="IU39" s="1" t="s">
        <v>9</v>
      </c>
      <c r="IV39" s="1" t="s">
        <v>9</v>
      </c>
      <c r="IW39" s="1" t="s">
        <v>9</v>
      </c>
      <c r="IX39" s="1" t="s">
        <v>9</v>
      </c>
      <c r="IY39" s="1" t="s">
        <v>4</v>
      </c>
      <c r="IZ39" s="1" t="s">
        <v>1</v>
      </c>
      <c r="JA39" s="1" t="s">
        <v>1</v>
      </c>
      <c r="JB39" s="1" t="s">
        <v>2</v>
      </c>
      <c r="JC39" s="1" t="s">
        <v>52</v>
      </c>
      <c r="JD39" s="1" t="s">
        <v>53</v>
      </c>
      <c r="JE39" s="1" t="s">
        <v>53</v>
      </c>
      <c r="JF39" s="1" t="s">
        <v>53</v>
      </c>
      <c r="JG39" s="1" t="s">
        <v>2</v>
      </c>
      <c r="JH39" s="1" t="s">
        <v>2</v>
      </c>
      <c r="JI39" s="1" t="s">
        <v>54</v>
      </c>
      <c r="JJ39" s="1" t="s">
        <v>54</v>
      </c>
      <c r="JK39" s="1" t="s">
        <v>2</v>
      </c>
      <c r="JL39" s="1" t="s">
        <v>2</v>
      </c>
      <c r="JM39" s="1" t="s">
        <v>54</v>
      </c>
      <c r="JN39" s="1" t="s">
        <v>2</v>
      </c>
      <c r="JO39" s="1" t="s">
        <v>54</v>
      </c>
      <c r="JP39" s="1" t="s">
        <v>54</v>
      </c>
      <c r="JQ39" s="1" t="s">
        <v>18</v>
      </c>
      <c r="JV39" s="1" t="s">
        <v>18</v>
      </c>
      <c r="KA39" s="1" t="s">
        <v>18</v>
      </c>
      <c r="KF39" s="1" t="s">
        <v>1</v>
      </c>
      <c r="KG39" s="1" t="s">
        <v>52</v>
      </c>
      <c r="KH39" s="1" t="s">
        <v>7</v>
      </c>
      <c r="KI39" s="1" t="s">
        <v>3</v>
      </c>
      <c r="KJ39" s="1" t="s">
        <v>3</v>
      </c>
      <c r="KK39" s="1" t="s">
        <v>3</v>
      </c>
      <c r="KL39" s="1" t="s">
        <v>18</v>
      </c>
      <c r="KP39" s="1" t="s">
        <v>18</v>
      </c>
    </row>
    <row r="40" spans="1:306" x14ac:dyDescent="0.2">
      <c r="A40" s="1" t="s">
        <v>11</v>
      </c>
      <c r="B40" s="1" t="s">
        <v>12</v>
      </c>
      <c r="C40" s="1" t="s">
        <v>55</v>
      </c>
      <c r="D40" s="1" t="s">
        <v>3</v>
      </c>
      <c r="E40" s="1" t="s">
        <v>3</v>
      </c>
      <c r="F40" s="1" t="s">
        <v>3</v>
      </c>
      <c r="G40" s="1" t="s">
        <v>3</v>
      </c>
      <c r="H40" s="1" t="s">
        <v>3</v>
      </c>
      <c r="I40" s="1" t="s">
        <v>18</v>
      </c>
      <c r="U40" s="1" t="s">
        <v>18</v>
      </c>
      <c r="AF40" s="1" t="s">
        <v>18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4</v>
      </c>
      <c r="ID40" s="1" t="s">
        <v>3</v>
      </c>
      <c r="IE40" s="1" t="s">
        <v>3</v>
      </c>
      <c r="IF40" s="1" t="s">
        <v>3</v>
      </c>
      <c r="IG40" s="1" t="s">
        <v>4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18</v>
      </c>
      <c r="IN40" s="1" t="s">
        <v>18</v>
      </c>
      <c r="IO40" s="1" t="s">
        <v>9</v>
      </c>
      <c r="IP40" s="1" t="s">
        <v>9</v>
      </c>
      <c r="IQ40" s="1" t="s">
        <v>9</v>
      </c>
      <c r="IR40" s="1" t="s">
        <v>9</v>
      </c>
      <c r="IS40" s="1" t="s">
        <v>9</v>
      </c>
      <c r="IT40" s="1" t="s">
        <v>9</v>
      </c>
      <c r="IU40" s="1" t="s">
        <v>9</v>
      </c>
      <c r="IV40" s="1" t="s">
        <v>9</v>
      </c>
      <c r="IW40" s="1" t="s">
        <v>9</v>
      </c>
      <c r="IX40" s="1" t="s">
        <v>9</v>
      </c>
      <c r="IY40" s="1" t="s">
        <v>18</v>
      </c>
      <c r="JG40" s="1" t="s">
        <v>3</v>
      </c>
      <c r="JH40" s="1" t="s">
        <v>3</v>
      </c>
      <c r="JI40" s="1" t="s">
        <v>3</v>
      </c>
      <c r="JJ40" s="1" t="s">
        <v>3</v>
      </c>
      <c r="JK40" s="1" t="s">
        <v>3</v>
      </c>
      <c r="JL40" s="1" t="s">
        <v>3</v>
      </c>
      <c r="JM40" s="1" t="s">
        <v>3</v>
      </c>
      <c r="JN40" s="1" t="s">
        <v>1</v>
      </c>
      <c r="JO40" s="1" t="s">
        <v>3</v>
      </c>
      <c r="JP40" s="1" t="s">
        <v>3</v>
      </c>
      <c r="JQ40" s="1" t="s">
        <v>18</v>
      </c>
      <c r="JV40" s="1" t="s">
        <v>4</v>
      </c>
      <c r="JW40" s="1" t="s">
        <v>3</v>
      </c>
      <c r="JX40" s="1" t="s">
        <v>3</v>
      </c>
      <c r="JY40" s="1" t="s">
        <v>3</v>
      </c>
      <c r="JZ40" s="1" t="s">
        <v>3</v>
      </c>
      <c r="KA40" s="1" t="s">
        <v>18</v>
      </c>
      <c r="KF40" s="1" t="s">
        <v>3</v>
      </c>
      <c r="KG40" s="1" t="s">
        <v>3</v>
      </c>
      <c r="KH40" s="1" t="s">
        <v>3</v>
      </c>
      <c r="KI40" s="1" t="s">
        <v>3</v>
      </c>
      <c r="KJ40" s="1" t="s">
        <v>3</v>
      </c>
      <c r="KK40" s="1" t="s">
        <v>3</v>
      </c>
      <c r="KL40" s="1" t="s">
        <v>18</v>
      </c>
      <c r="KP40" s="1" t="s">
        <v>18</v>
      </c>
    </row>
    <row r="41" spans="1:306" x14ac:dyDescent="0.2">
      <c r="A41" s="1" t="s">
        <v>11</v>
      </c>
      <c r="B41" s="1" t="s">
        <v>12</v>
      </c>
      <c r="C41" s="1" t="s">
        <v>55</v>
      </c>
      <c r="D41" s="1" t="s">
        <v>3</v>
      </c>
      <c r="E41" s="1" t="s">
        <v>3</v>
      </c>
      <c r="F41" s="1" t="s">
        <v>3</v>
      </c>
      <c r="G41" s="1" t="s">
        <v>3</v>
      </c>
      <c r="H41" s="1" t="s">
        <v>1</v>
      </c>
      <c r="I41" s="1" t="s">
        <v>18</v>
      </c>
      <c r="U41" s="1" t="s">
        <v>18</v>
      </c>
      <c r="AF41" s="1" t="s">
        <v>18</v>
      </c>
      <c r="AM41" s="1" t="s">
        <v>18</v>
      </c>
      <c r="BI41" s="1" t="s">
        <v>18</v>
      </c>
      <c r="BS41" s="1" t="s">
        <v>18</v>
      </c>
      <c r="BT41" s="1" t="s">
        <v>18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GK41" s="1" t="s">
        <v>18</v>
      </c>
      <c r="GP41" s="1" t="s">
        <v>18</v>
      </c>
      <c r="GW41" s="1" t="s">
        <v>18</v>
      </c>
      <c r="HT41" s="1" t="s">
        <v>18</v>
      </c>
      <c r="IC41" s="1" t="s">
        <v>18</v>
      </c>
      <c r="IG41" s="1" t="s">
        <v>4</v>
      </c>
      <c r="IH41" s="1" t="s">
        <v>18</v>
      </c>
      <c r="II41" s="1" t="s">
        <v>18</v>
      </c>
      <c r="IJ41" s="1" t="s">
        <v>18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9</v>
      </c>
      <c r="IQ41" s="1" t="s">
        <v>9</v>
      </c>
      <c r="IR41" s="1" t="s">
        <v>9</v>
      </c>
      <c r="IS41" s="1" t="s">
        <v>9</v>
      </c>
      <c r="IT41" s="1" t="s">
        <v>9</v>
      </c>
      <c r="IU41" s="1" t="s">
        <v>8</v>
      </c>
      <c r="IV41" s="1" t="s">
        <v>5</v>
      </c>
      <c r="IW41" s="1" t="s">
        <v>9</v>
      </c>
      <c r="IX41" s="1" t="s">
        <v>9</v>
      </c>
      <c r="IY41" s="1" t="s">
        <v>4</v>
      </c>
      <c r="IZ41" s="1" t="s">
        <v>1</v>
      </c>
      <c r="JA41" s="1" t="s">
        <v>1</v>
      </c>
      <c r="JB41" s="1" t="s">
        <v>3</v>
      </c>
      <c r="JC41" s="1" t="s">
        <v>1</v>
      </c>
      <c r="JD41" s="1" t="s">
        <v>53</v>
      </c>
      <c r="JE41" s="1" t="s">
        <v>53</v>
      </c>
      <c r="JF41" s="1" t="s">
        <v>53</v>
      </c>
      <c r="JG41" s="1" t="s">
        <v>3</v>
      </c>
      <c r="JH41" s="1" t="s">
        <v>3</v>
      </c>
      <c r="JI41" s="1" t="s">
        <v>1</v>
      </c>
      <c r="JJ41" s="1" t="s">
        <v>1</v>
      </c>
      <c r="JK41" s="1" t="s">
        <v>2</v>
      </c>
      <c r="JL41" s="1" t="s">
        <v>2</v>
      </c>
      <c r="JM41" s="1" t="s">
        <v>2</v>
      </c>
      <c r="JN41" s="1" t="s">
        <v>2</v>
      </c>
      <c r="JO41" s="1" t="s">
        <v>1</v>
      </c>
      <c r="JP41" s="1" t="s">
        <v>1</v>
      </c>
      <c r="JQ41" s="1" t="s">
        <v>18</v>
      </c>
      <c r="JV41" s="1" t="s">
        <v>18</v>
      </c>
      <c r="KA41" s="1" t="s">
        <v>18</v>
      </c>
      <c r="KF41" s="1" t="s">
        <v>3</v>
      </c>
      <c r="KG41" s="1" t="s">
        <v>54</v>
      </c>
      <c r="KH41" s="1" t="s">
        <v>3</v>
      </c>
      <c r="KI41" s="1" t="s">
        <v>3</v>
      </c>
      <c r="KJ41" s="1" t="s">
        <v>3</v>
      </c>
      <c r="KK41" s="1" t="s">
        <v>3</v>
      </c>
      <c r="KL41" s="1" t="s">
        <v>18</v>
      </c>
      <c r="KP41" s="1" t="s">
        <v>18</v>
      </c>
    </row>
    <row r="42" spans="1:306" x14ac:dyDescent="0.2">
      <c r="A42" s="1" t="s">
        <v>0</v>
      </c>
      <c r="B42" s="1" t="s">
        <v>12</v>
      </c>
      <c r="C42" s="1" t="s">
        <v>55</v>
      </c>
      <c r="D42" s="1" t="s">
        <v>3</v>
      </c>
      <c r="E42" s="1" t="s">
        <v>3</v>
      </c>
      <c r="F42" s="1" t="s">
        <v>3</v>
      </c>
      <c r="G42" s="1" t="s">
        <v>3</v>
      </c>
      <c r="H42" s="1" t="s">
        <v>3</v>
      </c>
      <c r="I42" s="1" t="s">
        <v>4</v>
      </c>
      <c r="J42" s="1" t="s">
        <v>3</v>
      </c>
      <c r="K42" s="1" t="s">
        <v>3</v>
      </c>
      <c r="L42" s="1" t="s">
        <v>3</v>
      </c>
      <c r="M42" s="1" t="s">
        <v>3</v>
      </c>
      <c r="N42" s="1" t="s">
        <v>3</v>
      </c>
      <c r="O42" s="1" t="s">
        <v>3</v>
      </c>
      <c r="P42" s="1" t="s">
        <v>3</v>
      </c>
      <c r="Q42" s="1" t="s">
        <v>3</v>
      </c>
      <c r="R42" s="1" t="s">
        <v>3</v>
      </c>
      <c r="S42" s="1" t="s">
        <v>3</v>
      </c>
      <c r="T42" s="1" t="s">
        <v>3</v>
      </c>
      <c r="U42" s="1" t="s">
        <v>4</v>
      </c>
      <c r="V42" s="1" t="s">
        <v>3</v>
      </c>
      <c r="W42" s="1" t="s">
        <v>3</v>
      </c>
      <c r="X42" s="1" t="s">
        <v>3</v>
      </c>
      <c r="Y42" s="1" t="s">
        <v>3</v>
      </c>
      <c r="Z42" s="1" t="s">
        <v>3</v>
      </c>
      <c r="AA42" s="1" t="s">
        <v>3</v>
      </c>
      <c r="AB42" s="1" t="s">
        <v>3</v>
      </c>
      <c r="AC42" s="1" t="s">
        <v>3</v>
      </c>
      <c r="AD42" s="1" t="s">
        <v>3</v>
      </c>
      <c r="AE42" s="1" t="s">
        <v>3</v>
      </c>
      <c r="AF42" s="1" t="s">
        <v>18</v>
      </c>
      <c r="AM42" s="1" t="s">
        <v>4</v>
      </c>
      <c r="AN42" s="1" t="s">
        <v>3</v>
      </c>
      <c r="AO42" s="1" t="s">
        <v>3</v>
      </c>
      <c r="AP42" s="1" t="s">
        <v>3</v>
      </c>
      <c r="AQ42" s="1" t="s">
        <v>3</v>
      </c>
      <c r="AR42" s="1" t="s">
        <v>3</v>
      </c>
      <c r="AS42" s="1" t="s">
        <v>3</v>
      </c>
      <c r="AT42" s="1" t="s">
        <v>3</v>
      </c>
      <c r="AU42" s="1" t="s">
        <v>3</v>
      </c>
      <c r="AV42" s="1" t="s">
        <v>3</v>
      </c>
      <c r="AW42" s="1" t="s">
        <v>3</v>
      </c>
      <c r="AX42" s="1" t="s">
        <v>3</v>
      </c>
      <c r="AY42" s="1" t="s">
        <v>3</v>
      </c>
      <c r="AZ42" s="1" t="s">
        <v>3</v>
      </c>
      <c r="BA42" s="1" t="s">
        <v>3</v>
      </c>
      <c r="BB42" s="1" t="s">
        <v>3</v>
      </c>
      <c r="BC42" s="1" t="s">
        <v>3</v>
      </c>
      <c r="BD42" s="1" t="s">
        <v>3</v>
      </c>
      <c r="BE42" s="1" t="s">
        <v>3</v>
      </c>
      <c r="BF42" s="1" t="s">
        <v>3</v>
      </c>
      <c r="BG42" s="1" t="s">
        <v>3</v>
      </c>
      <c r="BH42" s="1" t="s">
        <v>3</v>
      </c>
      <c r="BI42" s="1" t="s">
        <v>4</v>
      </c>
      <c r="BJ42" s="1" t="s">
        <v>3</v>
      </c>
      <c r="BK42" s="1" t="s">
        <v>3</v>
      </c>
      <c r="BL42" s="1" t="s">
        <v>3</v>
      </c>
      <c r="BM42" s="1" t="s">
        <v>3</v>
      </c>
      <c r="BN42" s="1" t="s">
        <v>3</v>
      </c>
      <c r="BO42" s="1" t="s">
        <v>3</v>
      </c>
      <c r="BP42" s="1" t="s">
        <v>3</v>
      </c>
      <c r="BQ42" s="1" t="s">
        <v>3</v>
      </c>
      <c r="BR42" s="1" t="s">
        <v>3</v>
      </c>
      <c r="BS42" s="1" t="s">
        <v>4</v>
      </c>
      <c r="BT42" s="1" t="s">
        <v>4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4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FJ42" s="1" t="s">
        <v>3</v>
      </c>
      <c r="FK42" s="1" t="s">
        <v>3</v>
      </c>
      <c r="FL42" s="1" t="s">
        <v>3</v>
      </c>
      <c r="FM42" s="1" t="s">
        <v>3</v>
      </c>
      <c r="FN42" s="1" t="s">
        <v>3</v>
      </c>
      <c r="FO42" s="1" t="s">
        <v>3</v>
      </c>
      <c r="FP42" s="1" t="s">
        <v>3</v>
      </c>
      <c r="FQ42" s="1" t="s">
        <v>3</v>
      </c>
      <c r="FR42" s="1" t="s">
        <v>3</v>
      </c>
      <c r="FS42" s="1" t="s">
        <v>3</v>
      </c>
      <c r="FT42" s="1" t="s">
        <v>3</v>
      </c>
      <c r="FU42" s="1" t="s">
        <v>3</v>
      </c>
      <c r="FV42" s="1" t="s">
        <v>3</v>
      </c>
      <c r="FW42" s="1" t="s">
        <v>3</v>
      </c>
      <c r="FX42" s="1" t="s">
        <v>3</v>
      </c>
      <c r="FY42" s="1" t="s">
        <v>3</v>
      </c>
      <c r="FZ42" s="1" t="s">
        <v>3</v>
      </c>
      <c r="GA42" s="1" t="s">
        <v>3</v>
      </c>
      <c r="GB42" s="1" t="s">
        <v>3</v>
      </c>
      <c r="GC42" s="1" t="s">
        <v>3</v>
      </c>
      <c r="GD42" s="1" t="s">
        <v>3</v>
      </c>
      <c r="GE42" s="1" t="s">
        <v>3</v>
      </c>
      <c r="GF42" s="1" t="s">
        <v>3</v>
      </c>
      <c r="GG42" s="1" t="s">
        <v>3</v>
      </c>
      <c r="GH42" s="1" t="s">
        <v>3</v>
      </c>
      <c r="GI42" s="1" t="s">
        <v>3</v>
      </c>
      <c r="GJ42" s="1" t="s">
        <v>3</v>
      </c>
      <c r="GK42" s="1" t="s">
        <v>18</v>
      </c>
      <c r="GP42" s="1" t="s">
        <v>4</v>
      </c>
      <c r="GQ42" s="1" t="s">
        <v>3</v>
      </c>
      <c r="GR42" s="1" t="s">
        <v>3</v>
      </c>
      <c r="GS42" s="1" t="s">
        <v>3</v>
      </c>
      <c r="GT42" s="1" t="s">
        <v>3</v>
      </c>
      <c r="GU42" s="1" t="s">
        <v>3</v>
      </c>
      <c r="GV42" s="1" t="s">
        <v>3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4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18</v>
      </c>
      <c r="IN42" s="1" t="s">
        <v>18</v>
      </c>
      <c r="IO42" s="1" t="s">
        <v>9</v>
      </c>
      <c r="IP42" s="1" t="s">
        <v>9</v>
      </c>
      <c r="IQ42" s="1" t="s">
        <v>9</v>
      </c>
      <c r="IR42" s="1" t="s">
        <v>9</v>
      </c>
      <c r="IS42" s="1" t="s">
        <v>9</v>
      </c>
      <c r="IT42" s="1" t="s">
        <v>9</v>
      </c>
      <c r="IU42" s="1" t="s">
        <v>9</v>
      </c>
      <c r="IV42" s="1" t="s">
        <v>9</v>
      </c>
      <c r="IW42" s="1" t="s">
        <v>9</v>
      </c>
      <c r="IX42" s="1" t="s">
        <v>9</v>
      </c>
      <c r="IY42" s="1" t="s">
        <v>18</v>
      </c>
      <c r="JG42" s="1" t="s">
        <v>3</v>
      </c>
      <c r="JH42" s="1" t="s">
        <v>3</v>
      </c>
      <c r="JI42" s="1" t="s">
        <v>3</v>
      </c>
      <c r="JJ42" s="1" t="s">
        <v>3</v>
      </c>
      <c r="JK42" s="1" t="s">
        <v>3</v>
      </c>
      <c r="JL42" s="1" t="s">
        <v>3</v>
      </c>
      <c r="JM42" s="1" t="s">
        <v>3</v>
      </c>
      <c r="JN42" s="1" t="s">
        <v>3</v>
      </c>
      <c r="JO42" s="1" t="s">
        <v>3</v>
      </c>
      <c r="JP42" s="1" t="s">
        <v>3</v>
      </c>
      <c r="JQ42" s="1" t="s">
        <v>18</v>
      </c>
      <c r="JV42" s="1" t="s">
        <v>18</v>
      </c>
      <c r="KA42" s="1" t="s">
        <v>4</v>
      </c>
      <c r="KB42" s="1" t="s">
        <v>3</v>
      </c>
      <c r="KC42" s="1" t="s">
        <v>3</v>
      </c>
      <c r="KD42" s="1" t="s">
        <v>3</v>
      </c>
      <c r="KE42" s="1" t="s">
        <v>3</v>
      </c>
      <c r="KF42" s="1" t="s">
        <v>3</v>
      </c>
      <c r="KG42" s="1" t="s">
        <v>3</v>
      </c>
      <c r="KH42" s="1" t="s">
        <v>3</v>
      </c>
      <c r="KI42" s="1" t="s">
        <v>3</v>
      </c>
      <c r="KJ42" s="1" t="s">
        <v>3</v>
      </c>
      <c r="KK42" s="1" t="s">
        <v>3</v>
      </c>
      <c r="KL42" s="1" t="s">
        <v>4</v>
      </c>
      <c r="KM42" s="1" t="s">
        <v>3</v>
      </c>
      <c r="KN42" s="1" t="s">
        <v>3</v>
      </c>
      <c r="KO42" s="1" t="s">
        <v>3</v>
      </c>
      <c r="KP42" s="1" t="s">
        <v>18</v>
      </c>
    </row>
    <row r="43" spans="1:306" x14ac:dyDescent="0.2">
      <c r="A43" s="1" t="s">
        <v>0</v>
      </c>
      <c r="B43" s="1" t="s">
        <v>12</v>
      </c>
      <c r="C43" s="1" t="s">
        <v>55</v>
      </c>
      <c r="D43" s="1" t="s">
        <v>3</v>
      </c>
      <c r="E43" s="1" t="s">
        <v>3</v>
      </c>
      <c r="F43" s="1" t="s">
        <v>3</v>
      </c>
      <c r="G43" s="1" t="s">
        <v>1</v>
      </c>
      <c r="H43" s="1" t="s">
        <v>2</v>
      </c>
      <c r="I43" s="1" t="s">
        <v>4</v>
      </c>
      <c r="J43" s="1" t="s">
        <v>1</v>
      </c>
      <c r="K43" s="1" t="s">
        <v>1</v>
      </c>
      <c r="L43" s="1" t="s">
        <v>1</v>
      </c>
      <c r="M43" s="1" t="s">
        <v>3</v>
      </c>
      <c r="N43" s="1" t="s">
        <v>3</v>
      </c>
      <c r="O43" s="1" t="s">
        <v>3</v>
      </c>
      <c r="P43" s="1" t="s">
        <v>1</v>
      </c>
      <c r="Q43" s="1" t="s">
        <v>3</v>
      </c>
      <c r="R43" s="1" t="s">
        <v>53</v>
      </c>
      <c r="S43" s="1" t="s">
        <v>3</v>
      </c>
      <c r="T43" s="1" t="s">
        <v>2</v>
      </c>
      <c r="U43" s="1" t="s">
        <v>4</v>
      </c>
      <c r="V43" s="1" t="s">
        <v>3</v>
      </c>
      <c r="W43" s="1" t="s">
        <v>1</v>
      </c>
      <c r="X43" s="1" t="s">
        <v>3</v>
      </c>
      <c r="Y43" s="1" t="s">
        <v>3</v>
      </c>
      <c r="Z43" s="1" t="s">
        <v>3</v>
      </c>
      <c r="AA43" s="1" t="s">
        <v>3</v>
      </c>
      <c r="AB43" s="1" t="s">
        <v>3</v>
      </c>
      <c r="AC43" s="1" t="s">
        <v>53</v>
      </c>
      <c r="AD43" s="1" t="s">
        <v>1</v>
      </c>
      <c r="AE43" s="1" t="s">
        <v>3</v>
      </c>
      <c r="AF43" s="1" t="s">
        <v>18</v>
      </c>
      <c r="AM43" s="1" t="s">
        <v>4</v>
      </c>
      <c r="AN43" s="1" t="s">
        <v>1</v>
      </c>
      <c r="AO43" s="1" t="s">
        <v>1</v>
      </c>
      <c r="AP43" s="1" t="s">
        <v>1</v>
      </c>
      <c r="AQ43" s="1" t="s">
        <v>2</v>
      </c>
      <c r="AR43" s="1" t="s">
        <v>3</v>
      </c>
      <c r="AS43" s="1" t="s">
        <v>1</v>
      </c>
      <c r="AT43" s="1" t="s">
        <v>2</v>
      </c>
      <c r="AU43" s="1" t="s">
        <v>53</v>
      </c>
      <c r="AV43" s="1" t="s">
        <v>2</v>
      </c>
      <c r="AW43" s="1" t="s">
        <v>2</v>
      </c>
      <c r="AX43" s="1" t="s">
        <v>2</v>
      </c>
      <c r="AY43" s="1" t="s">
        <v>1</v>
      </c>
      <c r="AZ43" s="1" t="s">
        <v>3</v>
      </c>
      <c r="BA43" s="1" t="s">
        <v>1</v>
      </c>
      <c r="BB43" s="1" t="s">
        <v>2</v>
      </c>
      <c r="BC43" s="1" t="s">
        <v>1</v>
      </c>
      <c r="BD43" s="1" t="s">
        <v>1</v>
      </c>
      <c r="BE43" s="1" t="s">
        <v>2</v>
      </c>
      <c r="BF43" s="1" t="s">
        <v>2</v>
      </c>
      <c r="BG43" s="1" t="s">
        <v>2</v>
      </c>
      <c r="BH43" s="1" t="s">
        <v>3</v>
      </c>
      <c r="BI43" s="1" t="s">
        <v>18</v>
      </c>
      <c r="BS43" s="1" t="s">
        <v>4</v>
      </c>
      <c r="BT43" s="1" t="s">
        <v>18</v>
      </c>
      <c r="BU43" s="1" t="s">
        <v>18</v>
      </c>
      <c r="BV43" s="1" t="s">
        <v>18</v>
      </c>
      <c r="BW43" s="1" t="s">
        <v>4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4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3</v>
      </c>
      <c r="FK43" s="1" t="s">
        <v>3</v>
      </c>
      <c r="FL43" s="1" t="s">
        <v>3</v>
      </c>
      <c r="FM43" s="1" t="s">
        <v>3</v>
      </c>
      <c r="FN43" s="1" t="s">
        <v>1</v>
      </c>
      <c r="FO43" s="1" t="s">
        <v>3</v>
      </c>
      <c r="FP43" s="1" t="s">
        <v>3</v>
      </c>
      <c r="FQ43" s="1" t="s">
        <v>3</v>
      </c>
      <c r="FR43" s="1" t="s">
        <v>3</v>
      </c>
      <c r="FS43" s="1" t="s">
        <v>1</v>
      </c>
      <c r="FT43" s="1" t="s">
        <v>3</v>
      </c>
      <c r="FU43" s="1" t="s">
        <v>7</v>
      </c>
      <c r="FV43" s="1" t="s">
        <v>3</v>
      </c>
      <c r="FW43" s="1" t="s">
        <v>3</v>
      </c>
      <c r="FX43" s="1" t="s">
        <v>3</v>
      </c>
      <c r="FY43" s="1" t="s">
        <v>3</v>
      </c>
      <c r="FZ43" s="1" t="s">
        <v>7</v>
      </c>
      <c r="GA43" s="1" t="s">
        <v>7</v>
      </c>
      <c r="GB43" s="1" t="s">
        <v>7</v>
      </c>
      <c r="GC43" s="1" t="s">
        <v>7</v>
      </c>
      <c r="GD43" s="1" t="s">
        <v>7</v>
      </c>
      <c r="GE43" s="1" t="s">
        <v>7</v>
      </c>
      <c r="GF43" s="1" t="s">
        <v>1</v>
      </c>
      <c r="GG43" s="1" t="s">
        <v>2</v>
      </c>
      <c r="GH43" s="1" t="s">
        <v>1</v>
      </c>
      <c r="GI43" s="1" t="s">
        <v>1</v>
      </c>
      <c r="GJ43" s="1" t="s">
        <v>2</v>
      </c>
      <c r="GK43" s="1" t="s">
        <v>18</v>
      </c>
      <c r="GP43" s="1" t="s">
        <v>4</v>
      </c>
      <c r="GQ43" s="1" t="s">
        <v>3</v>
      </c>
      <c r="GR43" s="1" t="s">
        <v>3</v>
      </c>
      <c r="GS43" s="1" t="s">
        <v>3</v>
      </c>
      <c r="GT43" s="1" t="s">
        <v>3</v>
      </c>
      <c r="GU43" s="1" t="s">
        <v>3</v>
      </c>
      <c r="GV43" s="1" t="s">
        <v>3</v>
      </c>
      <c r="GW43" s="1" t="s">
        <v>18</v>
      </c>
      <c r="HT43" s="1" t="s">
        <v>4</v>
      </c>
      <c r="HU43" s="1" t="s">
        <v>53</v>
      </c>
      <c r="HV43" s="1" t="s">
        <v>1</v>
      </c>
      <c r="HW43" s="1" t="s">
        <v>3</v>
      </c>
      <c r="HX43" s="1" t="s">
        <v>3</v>
      </c>
      <c r="HY43" s="1" t="s">
        <v>1</v>
      </c>
      <c r="HZ43" s="1" t="s">
        <v>53</v>
      </c>
      <c r="IA43" s="1" t="s">
        <v>1</v>
      </c>
      <c r="IB43" s="1" t="s">
        <v>53</v>
      </c>
      <c r="IC43" s="1" t="s">
        <v>4</v>
      </c>
      <c r="ID43" s="1" t="s">
        <v>3</v>
      </c>
      <c r="IE43" s="1" t="s">
        <v>3</v>
      </c>
      <c r="IF43" s="1" t="s">
        <v>1</v>
      </c>
      <c r="IG43" s="1" t="s">
        <v>4</v>
      </c>
      <c r="IH43" s="1" t="s">
        <v>4</v>
      </c>
      <c r="II43" s="1" t="s">
        <v>18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9</v>
      </c>
      <c r="IP43" s="1" t="s">
        <v>9</v>
      </c>
      <c r="IQ43" s="1" t="s">
        <v>9</v>
      </c>
      <c r="IR43" s="1" t="s">
        <v>9</v>
      </c>
      <c r="IS43" s="1" t="s">
        <v>6</v>
      </c>
      <c r="IT43" s="1" t="s">
        <v>9</v>
      </c>
      <c r="IU43" s="1" t="s">
        <v>9</v>
      </c>
      <c r="IV43" s="1" t="s">
        <v>9</v>
      </c>
      <c r="IW43" s="1" t="s">
        <v>9</v>
      </c>
      <c r="IX43" s="1" t="s">
        <v>10</v>
      </c>
      <c r="IY43" s="1" t="s">
        <v>18</v>
      </c>
      <c r="JG43" s="1" t="s">
        <v>3</v>
      </c>
      <c r="JH43" s="1" t="s">
        <v>1</v>
      </c>
      <c r="JI43" s="1" t="s">
        <v>3</v>
      </c>
      <c r="JJ43" s="1" t="s">
        <v>3</v>
      </c>
      <c r="JK43" s="1" t="s">
        <v>3</v>
      </c>
      <c r="JL43" s="1" t="s">
        <v>1</v>
      </c>
      <c r="JM43" s="1" t="s">
        <v>1</v>
      </c>
      <c r="JN43" s="1" t="s">
        <v>54</v>
      </c>
      <c r="JO43" s="1" t="s">
        <v>3</v>
      </c>
      <c r="JP43" s="1" t="s">
        <v>3</v>
      </c>
      <c r="JQ43" s="1" t="s">
        <v>18</v>
      </c>
      <c r="JV43" s="1" t="s">
        <v>18</v>
      </c>
      <c r="KA43" s="1" t="s">
        <v>18</v>
      </c>
      <c r="KF43" s="1" t="s">
        <v>3</v>
      </c>
      <c r="KG43" s="1" t="s">
        <v>2</v>
      </c>
      <c r="KH43" s="1" t="s">
        <v>7</v>
      </c>
      <c r="KI43" s="1" t="s">
        <v>7</v>
      </c>
      <c r="KJ43" s="1" t="s">
        <v>3</v>
      </c>
      <c r="KK43" s="1" t="s">
        <v>3</v>
      </c>
      <c r="KL43" s="1" t="s">
        <v>4</v>
      </c>
      <c r="KM43" s="1" t="s">
        <v>2</v>
      </c>
      <c r="KN43" s="1" t="s">
        <v>1</v>
      </c>
      <c r="KO43" s="1" t="s">
        <v>2</v>
      </c>
      <c r="KP43" s="1" t="s">
        <v>18</v>
      </c>
    </row>
    <row r="44" spans="1:306" x14ac:dyDescent="0.2">
      <c r="A44" s="1" t="s">
        <v>0</v>
      </c>
      <c r="B44" s="1" t="s">
        <v>12</v>
      </c>
      <c r="C44" s="1" t="s">
        <v>55</v>
      </c>
      <c r="D44" s="1" t="s">
        <v>3</v>
      </c>
      <c r="E44" s="1" t="s">
        <v>3</v>
      </c>
      <c r="F44" s="1" t="s">
        <v>3</v>
      </c>
      <c r="G44" s="1" t="s">
        <v>3</v>
      </c>
      <c r="H44" s="1" t="s">
        <v>7</v>
      </c>
      <c r="I44" s="1" t="s">
        <v>4</v>
      </c>
      <c r="J44" s="1" t="s">
        <v>3</v>
      </c>
      <c r="K44" s="1" t="s">
        <v>7</v>
      </c>
      <c r="L44" s="1" t="s">
        <v>7</v>
      </c>
      <c r="M44" s="1" t="s">
        <v>3</v>
      </c>
      <c r="N44" s="1" t="s">
        <v>7</v>
      </c>
      <c r="O44" s="1" t="s">
        <v>53</v>
      </c>
      <c r="P44" s="1" t="s">
        <v>3</v>
      </c>
      <c r="Q44" s="1" t="s">
        <v>3</v>
      </c>
      <c r="R44" s="1" t="s">
        <v>53</v>
      </c>
      <c r="S44" s="1" t="s">
        <v>3</v>
      </c>
      <c r="T44" s="1" t="s">
        <v>3</v>
      </c>
      <c r="U44" s="1" t="s">
        <v>18</v>
      </c>
      <c r="AF44" s="1" t="s">
        <v>18</v>
      </c>
      <c r="AM44" s="1" t="s">
        <v>4</v>
      </c>
      <c r="AN44" s="1" t="s">
        <v>7</v>
      </c>
      <c r="AO44" s="1" t="s">
        <v>3</v>
      </c>
      <c r="AP44" s="1" t="s">
        <v>3</v>
      </c>
      <c r="AQ44" s="1" t="s">
        <v>3</v>
      </c>
      <c r="AR44" s="1" t="s">
        <v>2</v>
      </c>
      <c r="AS44" s="1" t="s">
        <v>7</v>
      </c>
      <c r="AT44" s="1" t="s">
        <v>1</v>
      </c>
      <c r="AU44" s="1" t="s">
        <v>1</v>
      </c>
      <c r="AV44" s="1" t="s">
        <v>3</v>
      </c>
      <c r="AW44" s="1" t="s">
        <v>1</v>
      </c>
      <c r="AX44" s="1" t="s">
        <v>1</v>
      </c>
      <c r="AY44" s="1" t="s">
        <v>2</v>
      </c>
      <c r="AZ44" s="1" t="s">
        <v>3</v>
      </c>
      <c r="BA44" s="1" t="s">
        <v>1</v>
      </c>
      <c r="BB44" s="1" t="s">
        <v>3</v>
      </c>
      <c r="BC44" s="1" t="s">
        <v>3</v>
      </c>
      <c r="BD44" s="1" t="s">
        <v>3</v>
      </c>
      <c r="BE44" s="1" t="s">
        <v>1</v>
      </c>
      <c r="BF44" s="1" t="s">
        <v>1</v>
      </c>
      <c r="BG44" s="1" t="s">
        <v>3</v>
      </c>
      <c r="BH44" s="1" t="s">
        <v>3</v>
      </c>
      <c r="BI44" s="1" t="s">
        <v>4</v>
      </c>
      <c r="BJ44" s="1" t="s">
        <v>3</v>
      </c>
      <c r="BK44" s="1" t="s">
        <v>3</v>
      </c>
      <c r="BL44" s="1" t="s">
        <v>3</v>
      </c>
      <c r="BM44" s="1" t="s">
        <v>3</v>
      </c>
      <c r="BN44" s="1" t="s">
        <v>1</v>
      </c>
      <c r="BO44" s="1" t="s">
        <v>3</v>
      </c>
      <c r="BP44" s="1" t="s">
        <v>3</v>
      </c>
      <c r="BQ44" s="1" t="s">
        <v>3</v>
      </c>
      <c r="BR44" s="1" t="s">
        <v>3</v>
      </c>
      <c r="BS44" s="1" t="s">
        <v>4</v>
      </c>
      <c r="BT44" s="1" t="s">
        <v>18</v>
      </c>
      <c r="BU44" s="1" t="s">
        <v>18</v>
      </c>
      <c r="BV44" s="1" t="s">
        <v>18</v>
      </c>
      <c r="BW44" s="1" t="s">
        <v>4</v>
      </c>
      <c r="BX44" s="1" t="s">
        <v>18</v>
      </c>
      <c r="BY44" s="1" t="s">
        <v>4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FJ44" s="1" t="s">
        <v>7</v>
      </c>
      <c r="FK44" s="1" t="s">
        <v>3</v>
      </c>
      <c r="FL44" s="1" t="s">
        <v>3</v>
      </c>
      <c r="FM44" s="1" t="s">
        <v>3</v>
      </c>
      <c r="FN44" s="1" t="s">
        <v>1</v>
      </c>
      <c r="FO44" s="1" t="s">
        <v>3</v>
      </c>
      <c r="FP44" s="1" t="s">
        <v>3</v>
      </c>
      <c r="FQ44" s="1" t="s">
        <v>3</v>
      </c>
      <c r="FR44" s="1" t="s">
        <v>3</v>
      </c>
      <c r="FS44" s="1" t="s">
        <v>1</v>
      </c>
      <c r="FT44" s="1" t="s">
        <v>7</v>
      </c>
      <c r="FU44" s="1" t="s">
        <v>7</v>
      </c>
      <c r="FV44" s="1" t="s">
        <v>3</v>
      </c>
      <c r="FW44" s="1" t="s">
        <v>3</v>
      </c>
      <c r="FX44" s="1" t="s">
        <v>7</v>
      </c>
      <c r="FY44" s="1" t="s">
        <v>3</v>
      </c>
      <c r="FZ44" s="1" t="s">
        <v>3</v>
      </c>
      <c r="GA44" s="1" t="s">
        <v>7</v>
      </c>
      <c r="GB44" s="1" t="s">
        <v>7</v>
      </c>
      <c r="GC44" s="1" t="s">
        <v>7</v>
      </c>
      <c r="GD44" s="1" t="s">
        <v>7</v>
      </c>
      <c r="GE44" s="1" t="s">
        <v>3</v>
      </c>
      <c r="GF44" s="1" t="s">
        <v>7</v>
      </c>
      <c r="GG44" s="1" t="s">
        <v>7</v>
      </c>
      <c r="GH44" s="1" t="s">
        <v>3</v>
      </c>
      <c r="GI44" s="1" t="s">
        <v>3</v>
      </c>
      <c r="GJ44" s="1" t="s">
        <v>3</v>
      </c>
      <c r="GK44" s="1" t="s">
        <v>18</v>
      </c>
      <c r="GP44" s="1" t="s">
        <v>18</v>
      </c>
      <c r="GW44" s="1" t="s">
        <v>18</v>
      </c>
      <c r="HT44" s="1" t="s">
        <v>4</v>
      </c>
      <c r="HU44" s="1" t="s">
        <v>1</v>
      </c>
      <c r="HV44" s="1" t="s">
        <v>1</v>
      </c>
      <c r="HW44" s="1" t="s">
        <v>3</v>
      </c>
      <c r="HX44" s="1" t="s">
        <v>3</v>
      </c>
      <c r="HY44" s="1" t="s">
        <v>3</v>
      </c>
      <c r="HZ44" s="1" t="s">
        <v>53</v>
      </c>
      <c r="IA44" s="1" t="s">
        <v>3</v>
      </c>
      <c r="IB44" s="1" t="s">
        <v>3</v>
      </c>
      <c r="IC44" s="1" t="s">
        <v>4</v>
      </c>
      <c r="ID44" s="1" t="s">
        <v>3</v>
      </c>
      <c r="IE44" s="1" t="s">
        <v>3</v>
      </c>
      <c r="IF44" s="1" t="s">
        <v>1</v>
      </c>
      <c r="IG44" s="1" t="s">
        <v>4</v>
      </c>
      <c r="IH44" s="1" t="s">
        <v>18</v>
      </c>
      <c r="II44" s="1" t="s">
        <v>18</v>
      </c>
      <c r="IJ44" s="1" t="s">
        <v>4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9</v>
      </c>
      <c r="IP44" s="1" t="s">
        <v>9</v>
      </c>
      <c r="IQ44" s="1" t="s">
        <v>9</v>
      </c>
      <c r="IR44" s="1" t="s">
        <v>9</v>
      </c>
      <c r="IS44" s="1" t="s">
        <v>9</v>
      </c>
      <c r="IT44" s="1" t="s">
        <v>9</v>
      </c>
      <c r="IU44" s="1" t="s">
        <v>9</v>
      </c>
      <c r="IV44" s="1" t="s">
        <v>9</v>
      </c>
      <c r="IW44" s="1" t="s">
        <v>9</v>
      </c>
      <c r="IX44" s="1" t="s">
        <v>9</v>
      </c>
      <c r="IY44" s="1" t="s">
        <v>18</v>
      </c>
      <c r="JG44" s="1" t="s">
        <v>3</v>
      </c>
      <c r="JH44" s="1" t="s">
        <v>3</v>
      </c>
      <c r="JI44" s="1" t="s">
        <v>54</v>
      </c>
      <c r="JJ44" s="1" t="s">
        <v>54</v>
      </c>
      <c r="JK44" s="1" t="s">
        <v>1</v>
      </c>
      <c r="JL44" s="1" t="s">
        <v>54</v>
      </c>
      <c r="JM44" s="1" t="s">
        <v>2</v>
      </c>
      <c r="JN44" s="1" t="s">
        <v>54</v>
      </c>
      <c r="JO44" s="1" t="s">
        <v>3</v>
      </c>
      <c r="JP44" s="1" t="s">
        <v>3</v>
      </c>
      <c r="JQ44" s="1" t="s">
        <v>18</v>
      </c>
      <c r="JV44" s="1" t="s">
        <v>18</v>
      </c>
      <c r="KA44" s="1" t="s">
        <v>4</v>
      </c>
      <c r="KB44" s="1" t="s">
        <v>1</v>
      </c>
      <c r="KC44" s="1" t="s">
        <v>3</v>
      </c>
      <c r="KD44" s="1" t="s">
        <v>1</v>
      </c>
      <c r="KE44" s="1" t="s">
        <v>1</v>
      </c>
      <c r="KF44" s="1" t="s">
        <v>1</v>
      </c>
      <c r="KG44" s="1" t="s">
        <v>2</v>
      </c>
      <c r="KH44" s="1" t="s">
        <v>1</v>
      </c>
      <c r="KI44" s="1" t="s">
        <v>3</v>
      </c>
      <c r="KJ44" s="1" t="s">
        <v>1</v>
      </c>
      <c r="KK44" s="1" t="s">
        <v>3</v>
      </c>
      <c r="KL44" s="1" t="s">
        <v>4</v>
      </c>
      <c r="KM44" s="1" t="s">
        <v>1</v>
      </c>
      <c r="KN44" s="1" t="s">
        <v>1</v>
      </c>
      <c r="KO44" s="1" t="s">
        <v>2</v>
      </c>
      <c r="KP44" s="1" t="s">
        <v>18</v>
      </c>
    </row>
    <row r="45" spans="1:306" x14ac:dyDescent="0.2">
      <c r="A45" s="1" t="s">
        <v>11</v>
      </c>
      <c r="B45" s="1" t="s">
        <v>12</v>
      </c>
      <c r="C45" s="1" t="s">
        <v>55</v>
      </c>
      <c r="D45" s="1" t="s">
        <v>3</v>
      </c>
      <c r="E45" s="1" t="s">
        <v>1</v>
      </c>
      <c r="F45" s="1" t="s">
        <v>2</v>
      </c>
      <c r="G45" s="1" t="s">
        <v>2</v>
      </c>
      <c r="H45" s="1" t="s">
        <v>52</v>
      </c>
      <c r="I45" s="1" t="s">
        <v>18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4</v>
      </c>
      <c r="BT45" s="1" t="s">
        <v>4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4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FJ45" s="1" t="s">
        <v>1</v>
      </c>
      <c r="FK45" s="1" t="s">
        <v>3</v>
      </c>
      <c r="FL45" s="1" t="s">
        <v>53</v>
      </c>
      <c r="FM45" s="1" t="s">
        <v>53</v>
      </c>
      <c r="FN45" s="1" t="s">
        <v>53</v>
      </c>
      <c r="FO45" s="1" t="s">
        <v>1</v>
      </c>
      <c r="FP45" s="1" t="s">
        <v>3</v>
      </c>
      <c r="FQ45" s="1" t="s">
        <v>3</v>
      </c>
      <c r="FR45" s="1" t="s">
        <v>1</v>
      </c>
      <c r="FS45" s="1" t="s">
        <v>1</v>
      </c>
      <c r="FT45" s="1" t="s">
        <v>1</v>
      </c>
      <c r="FU45" s="1" t="s">
        <v>1</v>
      </c>
      <c r="FV45" s="1" t="s">
        <v>1</v>
      </c>
      <c r="FW45" s="1" t="s">
        <v>53</v>
      </c>
      <c r="FX45" s="1" t="s">
        <v>1</v>
      </c>
      <c r="FY45" s="1" t="s">
        <v>2</v>
      </c>
      <c r="FZ45" s="1" t="s">
        <v>2</v>
      </c>
      <c r="GA45" s="1" t="s">
        <v>2</v>
      </c>
      <c r="GB45" s="1" t="s">
        <v>2</v>
      </c>
      <c r="GC45" s="1" t="s">
        <v>2</v>
      </c>
      <c r="GD45" s="1" t="s">
        <v>1</v>
      </c>
      <c r="GE45" s="1" t="s">
        <v>1</v>
      </c>
      <c r="GF45" s="1" t="s">
        <v>53</v>
      </c>
      <c r="GG45" s="1" t="s">
        <v>53</v>
      </c>
      <c r="GH45" s="1" t="s">
        <v>53</v>
      </c>
      <c r="GI45" s="1" t="s">
        <v>53</v>
      </c>
      <c r="GJ45" s="1" t="s">
        <v>53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18</v>
      </c>
      <c r="IH45" s="1" t="s">
        <v>18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4</v>
      </c>
      <c r="IN45" s="1" t="s">
        <v>18</v>
      </c>
      <c r="IO45" s="1" t="s">
        <v>5</v>
      </c>
      <c r="IP45" s="1" t="s">
        <v>9</v>
      </c>
      <c r="IQ45" s="1" t="s">
        <v>5</v>
      </c>
      <c r="IR45" s="1" t="s">
        <v>5</v>
      </c>
      <c r="IS45" s="1" t="s">
        <v>9</v>
      </c>
      <c r="IT45" s="1" t="s">
        <v>10</v>
      </c>
      <c r="IU45" s="1" t="s">
        <v>10</v>
      </c>
      <c r="IV45" s="1" t="s">
        <v>10</v>
      </c>
      <c r="IW45" s="1" t="s">
        <v>10</v>
      </c>
      <c r="IX45" s="1" t="s">
        <v>8</v>
      </c>
      <c r="IY45" s="1" t="s">
        <v>18</v>
      </c>
      <c r="JG45" s="1" t="s">
        <v>2</v>
      </c>
      <c r="JH45" s="1" t="s">
        <v>3</v>
      </c>
      <c r="JI45" s="1" t="s">
        <v>52</v>
      </c>
      <c r="JJ45" s="1" t="s">
        <v>52</v>
      </c>
      <c r="JK45" s="1" t="s">
        <v>52</v>
      </c>
      <c r="JL45" s="1" t="s">
        <v>52</v>
      </c>
      <c r="JM45" s="1" t="s">
        <v>52</v>
      </c>
      <c r="JN45" s="1" t="s">
        <v>2</v>
      </c>
      <c r="JO45" s="1" t="s">
        <v>54</v>
      </c>
      <c r="JP45" s="1" t="s">
        <v>54</v>
      </c>
      <c r="JQ45" s="1" t="s">
        <v>18</v>
      </c>
      <c r="JV45" s="1" t="s">
        <v>18</v>
      </c>
      <c r="KA45" s="1" t="s">
        <v>18</v>
      </c>
      <c r="KF45" s="1" t="s">
        <v>1</v>
      </c>
      <c r="KG45" s="1" t="s">
        <v>2</v>
      </c>
      <c r="KH45" s="1" t="s">
        <v>1</v>
      </c>
      <c r="KI45" s="1" t="s">
        <v>2</v>
      </c>
      <c r="KJ45" s="1" t="s">
        <v>1</v>
      </c>
      <c r="KK45" s="1" t="s">
        <v>1</v>
      </c>
      <c r="KL45" s="1" t="s">
        <v>18</v>
      </c>
      <c r="KP45" s="1" t="s">
        <v>18</v>
      </c>
    </row>
    <row r="46" spans="1:306" x14ac:dyDescent="0.2">
      <c r="A46" s="1" t="s">
        <v>11</v>
      </c>
      <c r="B46" s="1" t="s">
        <v>12</v>
      </c>
      <c r="C46" s="1" t="s">
        <v>55</v>
      </c>
      <c r="D46" s="1" t="s">
        <v>7</v>
      </c>
      <c r="E46" s="1" t="s">
        <v>7</v>
      </c>
      <c r="F46" s="1" t="s">
        <v>7</v>
      </c>
      <c r="G46" s="1" t="s">
        <v>7</v>
      </c>
      <c r="H46" s="1" t="s">
        <v>7</v>
      </c>
      <c r="I46" s="1" t="s">
        <v>18</v>
      </c>
      <c r="U46" s="1" t="s">
        <v>18</v>
      </c>
      <c r="AF46" s="1" t="s">
        <v>18</v>
      </c>
      <c r="AM46" s="1" t="s">
        <v>18</v>
      </c>
      <c r="BI46" s="1" t="s">
        <v>18</v>
      </c>
      <c r="BS46" s="1" t="s">
        <v>18</v>
      </c>
      <c r="BT46" s="1" t="s">
        <v>18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GK46" s="1" t="s">
        <v>18</v>
      </c>
      <c r="GP46" s="1" t="s">
        <v>4</v>
      </c>
      <c r="GQ46" s="1" t="s">
        <v>7</v>
      </c>
      <c r="GR46" s="1" t="s">
        <v>3</v>
      </c>
      <c r="GS46" s="1" t="s">
        <v>3</v>
      </c>
      <c r="GT46" s="1" t="s">
        <v>3</v>
      </c>
      <c r="GU46" s="1" t="s">
        <v>3</v>
      </c>
      <c r="GV46" s="1" t="s">
        <v>3</v>
      </c>
      <c r="GW46" s="1" t="s">
        <v>4</v>
      </c>
      <c r="GX46" s="1" t="s">
        <v>7</v>
      </c>
      <c r="GY46" s="1" t="s">
        <v>7</v>
      </c>
      <c r="GZ46" s="1" t="s">
        <v>7</v>
      </c>
      <c r="HA46" s="1" t="s">
        <v>7</v>
      </c>
      <c r="HB46" s="1" t="s">
        <v>7</v>
      </c>
      <c r="HC46" s="1" t="s">
        <v>7</v>
      </c>
      <c r="HD46" s="1" t="s">
        <v>7</v>
      </c>
      <c r="HE46" s="1" t="s">
        <v>7</v>
      </c>
      <c r="HF46" s="1" t="s">
        <v>3</v>
      </c>
      <c r="HG46" s="1" t="s">
        <v>3</v>
      </c>
      <c r="HH46" s="1" t="s">
        <v>3</v>
      </c>
      <c r="HI46" s="1" t="s">
        <v>3</v>
      </c>
      <c r="HJ46" s="1" t="s">
        <v>3</v>
      </c>
      <c r="HK46" s="1" t="s">
        <v>3</v>
      </c>
      <c r="HL46" s="1" t="s">
        <v>7</v>
      </c>
      <c r="HM46" s="1" t="s">
        <v>7</v>
      </c>
      <c r="HN46" s="1" t="s">
        <v>7</v>
      </c>
      <c r="HO46" s="1" t="s">
        <v>7</v>
      </c>
      <c r="HP46" s="1" t="s">
        <v>7</v>
      </c>
      <c r="HQ46" s="1" t="s">
        <v>7</v>
      </c>
      <c r="HR46" s="1" t="s">
        <v>7</v>
      </c>
      <c r="HS46" s="1" t="s">
        <v>7</v>
      </c>
      <c r="HT46" s="1" t="s">
        <v>18</v>
      </c>
      <c r="IC46" s="1" t="s">
        <v>4</v>
      </c>
      <c r="ID46" s="1" t="s">
        <v>7</v>
      </c>
      <c r="IE46" s="1" t="s">
        <v>7</v>
      </c>
      <c r="IF46" s="1" t="s">
        <v>7</v>
      </c>
      <c r="IG46" s="1" t="s">
        <v>4</v>
      </c>
      <c r="IH46" s="1" t="s">
        <v>18</v>
      </c>
      <c r="II46" s="1" t="s">
        <v>18</v>
      </c>
      <c r="IJ46" s="1" t="s">
        <v>18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9</v>
      </c>
      <c r="IP46" s="1" t="s">
        <v>9</v>
      </c>
      <c r="IQ46" s="1" t="s">
        <v>9</v>
      </c>
      <c r="IR46" s="1" t="s">
        <v>5</v>
      </c>
      <c r="IS46" s="1" t="s">
        <v>9</v>
      </c>
      <c r="IT46" s="1" t="s">
        <v>9</v>
      </c>
      <c r="IU46" s="1" t="s">
        <v>9</v>
      </c>
      <c r="IV46" s="1" t="s">
        <v>9</v>
      </c>
      <c r="IW46" s="1" t="s">
        <v>9</v>
      </c>
      <c r="IX46" s="1" t="s">
        <v>5</v>
      </c>
      <c r="IY46" s="1" t="s">
        <v>18</v>
      </c>
      <c r="JG46" s="1" t="s">
        <v>3</v>
      </c>
      <c r="JH46" s="1" t="s">
        <v>3</v>
      </c>
      <c r="JI46" s="1" t="s">
        <v>3</v>
      </c>
      <c r="JJ46" s="1" t="s">
        <v>1</v>
      </c>
      <c r="JK46" s="1" t="s">
        <v>3</v>
      </c>
      <c r="JL46" s="1" t="s">
        <v>1</v>
      </c>
      <c r="JM46" s="1" t="s">
        <v>2</v>
      </c>
      <c r="JN46" s="1" t="s">
        <v>3</v>
      </c>
      <c r="JO46" s="1" t="s">
        <v>3</v>
      </c>
      <c r="JP46" s="1" t="s">
        <v>3</v>
      </c>
      <c r="JQ46" s="1" t="s">
        <v>18</v>
      </c>
      <c r="JV46" s="1" t="s">
        <v>18</v>
      </c>
      <c r="KA46" s="1" t="s">
        <v>18</v>
      </c>
      <c r="KF46" s="1" t="s">
        <v>3</v>
      </c>
      <c r="KG46" s="1" t="s">
        <v>3</v>
      </c>
      <c r="KH46" s="1" t="s">
        <v>3</v>
      </c>
      <c r="KI46" s="1" t="s">
        <v>3</v>
      </c>
      <c r="KJ46" s="1" t="s">
        <v>7</v>
      </c>
      <c r="KK46" s="1" t="s">
        <v>7</v>
      </c>
      <c r="KL46" s="1" t="s">
        <v>18</v>
      </c>
      <c r="KP46" s="1" t="s">
        <v>4</v>
      </c>
      <c r="KQ46" s="1" t="s">
        <v>3</v>
      </c>
      <c r="KR46" s="1" t="s">
        <v>7</v>
      </c>
      <c r="KS46" s="1" t="s">
        <v>7</v>
      </c>
      <c r="KT46" s="1" t="s">
        <v>3</v>
      </c>
    </row>
    <row r="47" spans="1:306" x14ac:dyDescent="0.2">
      <c r="A47" s="1" t="s">
        <v>0</v>
      </c>
      <c r="B47" s="1" t="s">
        <v>12</v>
      </c>
      <c r="C47" s="1" t="s">
        <v>55</v>
      </c>
      <c r="D47" s="1" t="s">
        <v>1</v>
      </c>
      <c r="E47" s="1" t="s">
        <v>2</v>
      </c>
      <c r="F47" s="1" t="s">
        <v>1</v>
      </c>
      <c r="G47" s="1" t="s">
        <v>1</v>
      </c>
      <c r="H47" s="1" t="s">
        <v>2</v>
      </c>
      <c r="I47" s="1" t="s">
        <v>4</v>
      </c>
      <c r="J47" s="1" t="s">
        <v>1</v>
      </c>
      <c r="K47" s="1" t="s">
        <v>1</v>
      </c>
      <c r="L47" s="1" t="s">
        <v>1</v>
      </c>
      <c r="M47" s="1" t="s">
        <v>3</v>
      </c>
      <c r="N47" s="1" t="s">
        <v>1</v>
      </c>
      <c r="O47" s="1" t="s">
        <v>1</v>
      </c>
      <c r="P47" s="1" t="s">
        <v>3</v>
      </c>
      <c r="Q47" s="1" t="s">
        <v>3</v>
      </c>
      <c r="R47" s="1" t="s">
        <v>53</v>
      </c>
      <c r="S47" s="1" t="s">
        <v>1</v>
      </c>
      <c r="T47" s="1" t="s">
        <v>2</v>
      </c>
      <c r="U47" s="1" t="s">
        <v>4</v>
      </c>
      <c r="V47" s="1" t="s">
        <v>1</v>
      </c>
      <c r="W47" s="1" t="s">
        <v>1</v>
      </c>
      <c r="X47" s="1" t="s">
        <v>3</v>
      </c>
      <c r="Y47" s="1" t="s">
        <v>3</v>
      </c>
      <c r="Z47" s="1" t="s">
        <v>3</v>
      </c>
      <c r="AA47" s="1" t="s">
        <v>3</v>
      </c>
      <c r="AB47" s="1" t="s">
        <v>3</v>
      </c>
      <c r="AC47" s="1" t="s">
        <v>3</v>
      </c>
      <c r="AD47" s="1" t="s">
        <v>3</v>
      </c>
      <c r="AE47" s="1" t="s">
        <v>1</v>
      </c>
      <c r="AF47" s="1" t="s">
        <v>18</v>
      </c>
      <c r="AM47" s="1" t="s">
        <v>4</v>
      </c>
      <c r="AN47" s="1" t="s">
        <v>2</v>
      </c>
      <c r="AO47" s="1" t="s">
        <v>2</v>
      </c>
      <c r="AP47" s="1" t="s">
        <v>3</v>
      </c>
      <c r="AQ47" s="1" t="s">
        <v>2</v>
      </c>
      <c r="AR47" s="1" t="s">
        <v>1</v>
      </c>
      <c r="AS47" s="1" t="s">
        <v>3</v>
      </c>
      <c r="AT47" s="1" t="s">
        <v>1</v>
      </c>
      <c r="AU47" s="1" t="s">
        <v>1</v>
      </c>
      <c r="AV47" s="1" t="s">
        <v>1</v>
      </c>
      <c r="AW47" s="1" t="s">
        <v>1</v>
      </c>
      <c r="AX47" s="1" t="s">
        <v>1</v>
      </c>
      <c r="AY47" s="1" t="s">
        <v>2</v>
      </c>
      <c r="AZ47" s="1" t="s">
        <v>1</v>
      </c>
      <c r="BA47" s="1" t="s">
        <v>1</v>
      </c>
      <c r="BB47" s="1" t="s">
        <v>1</v>
      </c>
      <c r="BC47" s="1" t="s">
        <v>52</v>
      </c>
      <c r="BD47" s="1" t="s">
        <v>52</v>
      </c>
      <c r="BE47" s="1" t="s">
        <v>2</v>
      </c>
      <c r="BF47" s="1" t="s">
        <v>1</v>
      </c>
      <c r="BG47" s="1" t="s">
        <v>2</v>
      </c>
      <c r="BH47" s="1" t="s">
        <v>52</v>
      </c>
      <c r="BI47" s="1" t="s">
        <v>4</v>
      </c>
      <c r="BJ47" s="1" t="s">
        <v>3</v>
      </c>
      <c r="BK47" s="1" t="s">
        <v>3</v>
      </c>
      <c r="BL47" s="1" t="s">
        <v>3</v>
      </c>
      <c r="BM47" s="1" t="s">
        <v>3</v>
      </c>
      <c r="BN47" s="1" t="s">
        <v>1</v>
      </c>
      <c r="BO47" s="1" t="s">
        <v>1</v>
      </c>
      <c r="BP47" s="1" t="s">
        <v>3</v>
      </c>
      <c r="BQ47" s="1" t="s">
        <v>3</v>
      </c>
      <c r="BR47" s="1" t="s">
        <v>3</v>
      </c>
      <c r="BS47" s="1" t="s">
        <v>4</v>
      </c>
      <c r="BT47" s="1" t="s">
        <v>18</v>
      </c>
      <c r="BU47" s="1" t="s">
        <v>18</v>
      </c>
      <c r="BV47" s="1" t="s">
        <v>18</v>
      </c>
      <c r="BW47" s="1" t="s">
        <v>4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4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FJ47" s="1" t="s">
        <v>3</v>
      </c>
      <c r="FK47" s="1" t="s">
        <v>3</v>
      </c>
      <c r="FL47" s="1" t="s">
        <v>3</v>
      </c>
      <c r="FM47" s="1" t="s">
        <v>3</v>
      </c>
      <c r="FN47" s="1" t="s">
        <v>52</v>
      </c>
      <c r="FO47" s="1" t="s">
        <v>3</v>
      </c>
      <c r="FP47" s="1" t="s">
        <v>3</v>
      </c>
      <c r="FQ47" s="1" t="s">
        <v>1</v>
      </c>
      <c r="FR47" s="1" t="s">
        <v>1</v>
      </c>
      <c r="FS47" s="1" t="s">
        <v>2</v>
      </c>
      <c r="FT47" s="1" t="s">
        <v>1</v>
      </c>
      <c r="FU47" s="1" t="s">
        <v>2</v>
      </c>
      <c r="FV47" s="1" t="s">
        <v>1</v>
      </c>
      <c r="FW47" s="1" t="s">
        <v>2</v>
      </c>
      <c r="FX47" s="1" t="s">
        <v>1</v>
      </c>
      <c r="FY47" s="1" t="s">
        <v>1</v>
      </c>
      <c r="FZ47" s="1" t="s">
        <v>3</v>
      </c>
      <c r="GA47" s="1" t="s">
        <v>3</v>
      </c>
      <c r="GB47" s="1" t="s">
        <v>3</v>
      </c>
      <c r="GC47" s="1" t="s">
        <v>3</v>
      </c>
      <c r="GD47" s="1" t="s">
        <v>3</v>
      </c>
      <c r="GE47" s="1" t="s">
        <v>3</v>
      </c>
      <c r="GF47" s="1" t="s">
        <v>3</v>
      </c>
      <c r="GG47" s="1" t="s">
        <v>3</v>
      </c>
      <c r="GH47" s="1" t="s">
        <v>2</v>
      </c>
      <c r="GI47" s="1" t="s">
        <v>3</v>
      </c>
      <c r="GJ47" s="1" t="s">
        <v>3</v>
      </c>
      <c r="GK47" s="1" t="s">
        <v>18</v>
      </c>
      <c r="GP47" s="1" t="s">
        <v>4</v>
      </c>
      <c r="GQ47" s="1" t="s">
        <v>3</v>
      </c>
      <c r="GR47" s="1" t="s">
        <v>3</v>
      </c>
      <c r="GS47" s="1" t="s">
        <v>2</v>
      </c>
      <c r="GT47" s="1" t="s">
        <v>1</v>
      </c>
      <c r="GU47" s="1" t="s">
        <v>1</v>
      </c>
      <c r="GV47" s="1" t="s">
        <v>3</v>
      </c>
      <c r="GW47" s="1" t="s">
        <v>4</v>
      </c>
      <c r="GX47" s="1" t="s">
        <v>3</v>
      </c>
      <c r="GY47" s="1" t="s">
        <v>1</v>
      </c>
      <c r="GZ47" s="1" t="s">
        <v>1</v>
      </c>
      <c r="HA47" s="1" t="s">
        <v>2</v>
      </c>
      <c r="HB47" s="1" t="s">
        <v>1</v>
      </c>
      <c r="HC47" s="1" t="s">
        <v>3</v>
      </c>
      <c r="HD47" s="1" t="s">
        <v>1</v>
      </c>
      <c r="HE47" s="1" t="s">
        <v>3</v>
      </c>
      <c r="HF47" s="1" t="s">
        <v>53</v>
      </c>
      <c r="HG47" s="1" t="s">
        <v>53</v>
      </c>
      <c r="HH47" s="1" t="s">
        <v>53</v>
      </c>
      <c r="HI47" s="1" t="s">
        <v>1</v>
      </c>
      <c r="HJ47" s="1" t="s">
        <v>1</v>
      </c>
      <c r="HK47" s="1" t="s">
        <v>1</v>
      </c>
      <c r="HL47" s="1" t="s">
        <v>3</v>
      </c>
      <c r="HM47" s="1" t="s">
        <v>3</v>
      </c>
      <c r="HN47" s="1" t="s">
        <v>3</v>
      </c>
      <c r="HO47" s="1" t="s">
        <v>52</v>
      </c>
      <c r="HP47" s="1" t="s">
        <v>52</v>
      </c>
      <c r="HQ47" s="1" t="s">
        <v>52</v>
      </c>
      <c r="HR47" s="1" t="s">
        <v>1</v>
      </c>
      <c r="HS47" s="1" t="s">
        <v>1</v>
      </c>
      <c r="HT47" s="1" t="s">
        <v>4</v>
      </c>
      <c r="HU47" s="1" t="s">
        <v>52</v>
      </c>
      <c r="HV47" s="1" t="s">
        <v>1</v>
      </c>
      <c r="HW47" s="1" t="s">
        <v>2</v>
      </c>
      <c r="HX47" s="1" t="s">
        <v>1</v>
      </c>
      <c r="HY47" s="1" t="s">
        <v>1</v>
      </c>
      <c r="HZ47" s="1" t="s">
        <v>1</v>
      </c>
      <c r="IA47" s="1" t="s">
        <v>1</v>
      </c>
      <c r="IB47" s="1" t="s">
        <v>1</v>
      </c>
      <c r="IC47" s="1" t="s">
        <v>18</v>
      </c>
      <c r="IG47" s="1" t="s">
        <v>4</v>
      </c>
      <c r="IH47" s="1" t="s">
        <v>18</v>
      </c>
      <c r="II47" s="1" t="s">
        <v>18</v>
      </c>
      <c r="IJ47" s="1" t="s">
        <v>4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5</v>
      </c>
      <c r="IP47" s="1" t="s">
        <v>5</v>
      </c>
      <c r="IQ47" s="1" t="s">
        <v>5</v>
      </c>
      <c r="IR47" s="1" t="s">
        <v>5</v>
      </c>
      <c r="IS47" s="1" t="s">
        <v>5</v>
      </c>
      <c r="IT47" s="1" t="s">
        <v>5</v>
      </c>
      <c r="IU47" s="1" t="s">
        <v>8</v>
      </c>
      <c r="IV47" s="1" t="s">
        <v>5</v>
      </c>
      <c r="IW47" s="1" t="s">
        <v>5</v>
      </c>
      <c r="IX47" s="1" t="s">
        <v>8</v>
      </c>
      <c r="IY47" s="1" t="s">
        <v>4</v>
      </c>
      <c r="IZ47" s="1" t="s">
        <v>1</v>
      </c>
      <c r="JA47" s="1" t="s">
        <v>1</v>
      </c>
      <c r="JB47" s="1" t="s">
        <v>1</v>
      </c>
      <c r="JC47" s="1" t="s">
        <v>2</v>
      </c>
      <c r="JD47" s="1" t="s">
        <v>1</v>
      </c>
      <c r="JE47" s="1" t="s">
        <v>1</v>
      </c>
      <c r="JF47" s="1" t="s">
        <v>1</v>
      </c>
      <c r="JG47" s="1" t="s">
        <v>1</v>
      </c>
      <c r="JH47" s="1" t="s">
        <v>2</v>
      </c>
      <c r="JI47" s="1" t="s">
        <v>1</v>
      </c>
      <c r="JJ47" s="1" t="s">
        <v>3</v>
      </c>
      <c r="JK47" s="1" t="s">
        <v>52</v>
      </c>
      <c r="JL47" s="1" t="s">
        <v>52</v>
      </c>
      <c r="JM47" s="1" t="s">
        <v>52</v>
      </c>
      <c r="JN47" s="1" t="s">
        <v>1</v>
      </c>
      <c r="JO47" s="1" t="s">
        <v>1</v>
      </c>
      <c r="JP47" s="1" t="s">
        <v>2</v>
      </c>
      <c r="JQ47" s="1" t="s">
        <v>18</v>
      </c>
      <c r="JV47" s="1" t="s">
        <v>18</v>
      </c>
      <c r="KA47" s="1" t="s">
        <v>18</v>
      </c>
      <c r="KF47" s="1" t="s">
        <v>3</v>
      </c>
      <c r="KG47" s="1" t="s">
        <v>3</v>
      </c>
      <c r="KH47" s="1" t="s">
        <v>52</v>
      </c>
      <c r="KI47" s="1" t="s">
        <v>1</v>
      </c>
      <c r="KJ47" s="1" t="s">
        <v>3</v>
      </c>
      <c r="KK47" s="1" t="s">
        <v>3</v>
      </c>
      <c r="KL47" s="1" t="s">
        <v>4</v>
      </c>
      <c r="KM47" s="1" t="s">
        <v>52</v>
      </c>
      <c r="KN47" s="1" t="s">
        <v>52</v>
      </c>
      <c r="KO47" s="1" t="s">
        <v>52</v>
      </c>
      <c r="KP47" s="1" t="s">
        <v>18</v>
      </c>
    </row>
    <row r="48" spans="1:306" x14ac:dyDescent="0.2">
      <c r="A48" s="1" t="s">
        <v>0</v>
      </c>
      <c r="B48" s="1" t="s">
        <v>12</v>
      </c>
      <c r="C48" s="1" t="s">
        <v>55</v>
      </c>
      <c r="D48" s="1" t="s">
        <v>54</v>
      </c>
      <c r="E48" s="1" t="s">
        <v>54</v>
      </c>
      <c r="F48" s="1" t="s">
        <v>54</v>
      </c>
      <c r="G48" s="1" t="s">
        <v>54</v>
      </c>
      <c r="H48" s="1" t="s">
        <v>54</v>
      </c>
      <c r="I48" s="1" t="s">
        <v>18</v>
      </c>
      <c r="U48" s="1" t="s">
        <v>18</v>
      </c>
      <c r="AF48" s="1" t="s">
        <v>18</v>
      </c>
      <c r="AM48" s="1" t="s">
        <v>18</v>
      </c>
      <c r="BI48" s="1" t="s">
        <v>4</v>
      </c>
      <c r="BJ48" s="1" t="s">
        <v>3</v>
      </c>
      <c r="BK48" s="1" t="s">
        <v>3</v>
      </c>
      <c r="BL48" s="1" t="s">
        <v>3</v>
      </c>
      <c r="BM48" s="1" t="s">
        <v>3</v>
      </c>
      <c r="BN48" s="1" t="s">
        <v>3</v>
      </c>
      <c r="BO48" s="1" t="s">
        <v>52</v>
      </c>
      <c r="BP48" s="1" t="s">
        <v>2</v>
      </c>
      <c r="BQ48" s="1" t="s">
        <v>3</v>
      </c>
      <c r="BR48" s="1" t="s">
        <v>3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18</v>
      </c>
      <c r="GW48" s="1" t="s">
        <v>18</v>
      </c>
      <c r="HT48" s="1" t="s">
        <v>18</v>
      </c>
      <c r="IC48" s="1" t="s">
        <v>18</v>
      </c>
      <c r="IG48" s="1" t="s">
        <v>4</v>
      </c>
      <c r="IH48" s="1" t="s">
        <v>18</v>
      </c>
      <c r="II48" s="1" t="s">
        <v>4</v>
      </c>
      <c r="IJ48" s="1" t="s">
        <v>18</v>
      </c>
      <c r="IK48" s="1" t="s">
        <v>18</v>
      </c>
      <c r="IL48" s="1" t="s">
        <v>18</v>
      </c>
      <c r="IM48" s="1" t="s">
        <v>18</v>
      </c>
      <c r="IN48" s="1" t="s">
        <v>18</v>
      </c>
      <c r="IO48" s="1" t="s">
        <v>9</v>
      </c>
      <c r="IP48" s="1" t="s">
        <v>9</v>
      </c>
      <c r="IQ48" s="1" t="s">
        <v>9</v>
      </c>
      <c r="IR48" s="1" t="s">
        <v>9</v>
      </c>
      <c r="IS48" s="1" t="s">
        <v>9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9</v>
      </c>
      <c r="IY48" s="1" t="s">
        <v>18</v>
      </c>
      <c r="JG48" s="1" t="s">
        <v>3</v>
      </c>
      <c r="JH48" s="1" t="s">
        <v>3</v>
      </c>
      <c r="JI48" s="1" t="s">
        <v>3</v>
      </c>
      <c r="JJ48" s="1" t="s">
        <v>3</v>
      </c>
      <c r="JK48" s="1" t="s">
        <v>54</v>
      </c>
      <c r="JL48" s="1" t="s">
        <v>54</v>
      </c>
      <c r="JM48" s="1" t="s">
        <v>54</v>
      </c>
      <c r="JN48" s="1" t="s">
        <v>54</v>
      </c>
      <c r="JO48" s="1" t="s">
        <v>54</v>
      </c>
      <c r="JP48" s="1" t="s">
        <v>54</v>
      </c>
      <c r="JQ48" s="1" t="s">
        <v>18</v>
      </c>
      <c r="JV48" s="1" t="s">
        <v>18</v>
      </c>
      <c r="KA48" s="1" t="s">
        <v>18</v>
      </c>
      <c r="KF48" s="1" t="s">
        <v>54</v>
      </c>
      <c r="KG48" s="1" t="s">
        <v>54</v>
      </c>
      <c r="KH48" s="1" t="s">
        <v>7</v>
      </c>
      <c r="KI48" s="1" t="s">
        <v>7</v>
      </c>
      <c r="KJ48" s="1" t="s">
        <v>7</v>
      </c>
      <c r="KK48" s="1" t="s">
        <v>7</v>
      </c>
      <c r="KL48" s="1" t="s">
        <v>18</v>
      </c>
      <c r="KP48" s="1" t="s">
        <v>18</v>
      </c>
    </row>
    <row r="49" spans="1:302" x14ac:dyDescent="0.2">
      <c r="A49" s="1" t="s">
        <v>11</v>
      </c>
      <c r="B49" s="1" t="s">
        <v>12</v>
      </c>
      <c r="C49" s="1" t="s">
        <v>55</v>
      </c>
      <c r="D49" s="1" t="s">
        <v>7</v>
      </c>
      <c r="E49" s="1" t="s">
        <v>7</v>
      </c>
      <c r="F49" s="1" t="s">
        <v>7</v>
      </c>
      <c r="G49" s="1" t="s">
        <v>7</v>
      </c>
      <c r="H49" s="1" t="s">
        <v>7</v>
      </c>
      <c r="I49" s="1" t="s">
        <v>18</v>
      </c>
      <c r="U49" s="1" t="s">
        <v>18</v>
      </c>
      <c r="AF49" s="1" t="s">
        <v>18</v>
      </c>
      <c r="AM49" s="1" t="s">
        <v>18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18</v>
      </c>
      <c r="GW49" s="1" t="s">
        <v>18</v>
      </c>
      <c r="HT49" s="1" t="s">
        <v>18</v>
      </c>
      <c r="IC49" s="1" t="s">
        <v>18</v>
      </c>
      <c r="IG49" s="1" t="s">
        <v>18</v>
      </c>
      <c r="IH49" s="1" t="s">
        <v>18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4</v>
      </c>
      <c r="IN49" s="1" t="s">
        <v>18</v>
      </c>
      <c r="IO49" s="1" t="s">
        <v>6</v>
      </c>
      <c r="IP49" s="1" t="s">
        <v>6</v>
      </c>
      <c r="IQ49" s="1" t="s">
        <v>6</v>
      </c>
      <c r="IR49" s="1" t="s">
        <v>6</v>
      </c>
      <c r="IS49" s="1" t="s">
        <v>6</v>
      </c>
      <c r="IT49" s="1" t="s">
        <v>6</v>
      </c>
      <c r="IU49" s="1" t="s">
        <v>6</v>
      </c>
      <c r="IV49" s="1" t="s">
        <v>6</v>
      </c>
      <c r="IW49" s="1" t="s">
        <v>6</v>
      </c>
      <c r="IX49" s="1" t="s">
        <v>6</v>
      </c>
      <c r="IY49" s="1" t="s">
        <v>18</v>
      </c>
      <c r="JG49" s="1" t="s">
        <v>3</v>
      </c>
      <c r="JH49" s="1" t="s">
        <v>7</v>
      </c>
      <c r="JI49" s="1" t="s">
        <v>7</v>
      </c>
      <c r="JJ49" s="1" t="s">
        <v>7</v>
      </c>
      <c r="JK49" s="1" t="s">
        <v>7</v>
      </c>
      <c r="JL49" s="1" t="s">
        <v>7</v>
      </c>
      <c r="JM49" s="1" t="s">
        <v>7</v>
      </c>
      <c r="JN49" s="1" t="s">
        <v>7</v>
      </c>
      <c r="JO49" s="1" t="s">
        <v>7</v>
      </c>
      <c r="JP49" s="1" t="s">
        <v>7</v>
      </c>
      <c r="JQ49" s="1" t="s">
        <v>18</v>
      </c>
      <c r="JV49" s="1" t="s">
        <v>18</v>
      </c>
      <c r="KA49" s="1" t="s">
        <v>18</v>
      </c>
      <c r="KF49" s="1" t="s">
        <v>7</v>
      </c>
      <c r="KG49" s="1" t="s">
        <v>7</v>
      </c>
      <c r="KH49" s="1" t="s">
        <v>7</v>
      </c>
      <c r="KI49" s="1" t="s">
        <v>7</v>
      </c>
      <c r="KJ49" s="1" t="s">
        <v>7</v>
      </c>
      <c r="KK49" s="1" t="s">
        <v>7</v>
      </c>
      <c r="KL49" s="1" t="s">
        <v>18</v>
      </c>
      <c r="KP49" s="1" t="s">
        <v>18</v>
      </c>
    </row>
    <row r="50" spans="1:302" x14ac:dyDescent="0.2">
      <c r="A50" s="1" t="s">
        <v>0</v>
      </c>
      <c r="B50" s="1" t="s">
        <v>12</v>
      </c>
      <c r="C50" s="1" t="s">
        <v>55</v>
      </c>
      <c r="D50" s="1" t="s">
        <v>3</v>
      </c>
      <c r="E50" s="1" t="s">
        <v>3</v>
      </c>
      <c r="F50" s="1" t="s">
        <v>3</v>
      </c>
      <c r="G50" s="1" t="s">
        <v>1</v>
      </c>
      <c r="H50" s="1" t="s">
        <v>1</v>
      </c>
      <c r="I50" s="1" t="s">
        <v>4</v>
      </c>
      <c r="J50" s="1" t="s">
        <v>1</v>
      </c>
      <c r="K50" s="1" t="s">
        <v>1</v>
      </c>
      <c r="L50" s="1" t="s">
        <v>3</v>
      </c>
      <c r="M50" s="1" t="s">
        <v>2</v>
      </c>
      <c r="N50" s="1" t="s">
        <v>2</v>
      </c>
      <c r="O50" s="1" t="s">
        <v>2</v>
      </c>
      <c r="P50" s="1" t="s">
        <v>1</v>
      </c>
      <c r="Q50" s="1" t="s">
        <v>3</v>
      </c>
      <c r="R50" s="1" t="s">
        <v>2</v>
      </c>
      <c r="S50" s="1" t="s">
        <v>3</v>
      </c>
      <c r="T50" s="1" t="s">
        <v>1</v>
      </c>
      <c r="U50" s="1" t="s">
        <v>18</v>
      </c>
      <c r="AF50" s="1" t="s">
        <v>18</v>
      </c>
      <c r="AM50" s="1" t="s">
        <v>4</v>
      </c>
      <c r="AN50" s="1" t="s">
        <v>1</v>
      </c>
      <c r="AO50" s="1" t="s">
        <v>2</v>
      </c>
      <c r="AP50" s="1" t="s">
        <v>1</v>
      </c>
      <c r="AQ50" s="1" t="s">
        <v>2</v>
      </c>
      <c r="AR50" s="1" t="s">
        <v>2</v>
      </c>
      <c r="AS50" s="1" t="s">
        <v>1</v>
      </c>
      <c r="AT50" s="1" t="s">
        <v>2</v>
      </c>
      <c r="AU50" s="1" t="s">
        <v>3</v>
      </c>
      <c r="AV50" s="1" t="s">
        <v>2</v>
      </c>
      <c r="AW50" s="1" t="s">
        <v>2</v>
      </c>
      <c r="AX50" s="1" t="s">
        <v>2</v>
      </c>
      <c r="AY50" s="1" t="s">
        <v>2</v>
      </c>
      <c r="AZ50" s="1" t="s">
        <v>1</v>
      </c>
      <c r="BA50" s="1" t="s">
        <v>1</v>
      </c>
      <c r="BB50" s="1" t="s">
        <v>1</v>
      </c>
      <c r="BC50" s="1" t="s">
        <v>2</v>
      </c>
      <c r="BD50" s="1" t="s">
        <v>2</v>
      </c>
      <c r="BE50" s="1" t="s">
        <v>2</v>
      </c>
      <c r="BF50" s="1" t="s">
        <v>2</v>
      </c>
      <c r="BG50" s="1" t="s">
        <v>3</v>
      </c>
      <c r="BH50" s="1" t="s">
        <v>3</v>
      </c>
      <c r="BI50" s="1" t="s">
        <v>4</v>
      </c>
      <c r="BJ50" s="1" t="s">
        <v>1</v>
      </c>
      <c r="BK50" s="1" t="s">
        <v>3</v>
      </c>
      <c r="BL50" s="1" t="s">
        <v>2</v>
      </c>
      <c r="BM50" s="1" t="s">
        <v>7</v>
      </c>
      <c r="BN50" s="1" t="s">
        <v>3</v>
      </c>
      <c r="BO50" s="1" t="s">
        <v>3</v>
      </c>
      <c r="BP50" s="1" t="s">
        <v>3</v>
      </c>
      <c r="BQ50" s="1" t="s">
        <v>3</v>
      </c>
      <c r="BR50" s="1" t="s">
        <v>1</v>
      </c>
      <c r="BS50" s="1" t="s">
        <v>4</v>
      </c>
      <c r="BT50" s="1" t="s">
        <v>18</v>
      </c>
      <c r="BU50" s="1" t="s">
        <v>18</v>
      </c>
      <c r="BV50" s="1" t="s">
        <v>18</v>
      </c>
      <c r="BW50" s="1" t="s">
        <v>4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4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18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FJ50" s="1" t="s">
        <v>3</v>
      </c>
      <c r="FK50" s="1" t="s">
        <v>1</v>
      </c>
      <c r="FL50" s="1" t="s">
        <v>3</v>
      </c>
      <c r="FM50" s="1" t="s">
        <v>3</v>
      </c>
      <c r="FN50" s="1" t="s">
        <v>3</v>
      </c>
      <c r="FO50" s="1" t="s">
        <v>3</v>
      </c>
      <c r="FP50" s="1" t="s">
        <v>7</v>
      </c>
      <c r="FQ50" s="1" t="s">
        <v>3</v>
      </c>
      <c r="FR50" s="1" t="s">
        <v>3</v>
      </c>
      <c r="FS50" s="1" t="s">
        <v>1</v>
      </c>
      <c r="FT50" s="1" t="s">
        <v>3</v>
      </c>
      <c r="FU50" s="1" t="s">
        <v>3</v>
      </c>
      <c r="FV50" s="1" t="s">
        <v>3</v>
      </c>
      <c r="FW50" s="1" t="s">
        <v>3</v>
      </c>
      <c r="FX50" s="1" t="s">
        <v>3</v>
      </c>
      <c r="FY50" s="1" t="s">
        <v>1</v>
      </c>
      <c r="FZ50" s="1" t="s">
        <v>3</v>
      </c>
      <c r="GA50" s="1" t="s">
        <v>7</v>
      </c>
      <c r="GB50" s="1" t="s">
        <v>7</v>
      </c>
      <c r="GC50" s="1" t="s">
        <v>7</v>
      </c>
      <c r="GD50" s="1" t="s">
        <v>7</v>
      </c>
      <c r="GE50" s="1" t="s">
        <v>3</v>
      </c>
      <c r="GF50" s="1" t="s">
        <v>3</v>
      </c>
      <c r="GG50" s="1" t="s">
        <v>3</v>
      </c>
      <c r="GH50" s="1" t="s">
        <v>1</v>
      </c>
      <c r="GI50" s="1" t="s">
        <v>3</v>
      </c>
      <c r="GJ50" s="1" t="s">
        <v>3</v>
      </c>
      <c r="GK50" s="1" t="s">
        <v>18</v>
      </c>
      <c r="GP50" s="1" t="s">
        <v>18</v>
      </c>
      <c r="GW50" s="1" t="s">
        <v>4</v>
      </c>
      <c r="GX50" s="1" t="s">
        <v>3</v>
      </c>
      <c r="GY50" s="1" t="s">
        <v>3</v>
      </c>
      <c r="GZ50" s="1" t="s">
        <v>3</v>
      </c>
      <c r="HA50" s="1" t="s">
        <v>3</v>
      </c>
      <c r="HB50" s="1" t="s">
        <v>1</v>
      </c>
      <c r="HC50" s="1" t="s">
        <v>7</v>
      </c>
      <c r="HD50" s="1" t="s">
        <v>7</v>
      </c>
      <c r="HE50" s="1" t="s">
        <v>7</v>
      </c>
      <c r="HF50" s="1" t="s">
        <v>53</v>
      </c>
      <c r="HG50" s="1" t="s">
        <v>53</v>
      </c>
      <c r="HH50" s="1" t="s">
        <v>53</v>
      </c>
      <c r="HI50" s="1" t="s">
        <v>7</v>
      </c>
      <c r="HJ50" s="1" t="s">
        <v>7</v>
      </c>
      <c r="HK50" s="1" t="s">
        <v>7</v>
      </c>
      <c r="HL50" s="1" t="s">
        <v>3</v>
      </c>
      <c r="HM50" s="1" t="s">
        <v>3</v>
      </c>
      <c r="HN50" s="1" t="s">
        <v>3</v>
      </c>
      <c r="HO50" s="1" t="s">
        <v>7</v>
      </c>
      <c r="HP50" s="1" t="s">
        <v>7</v>
      </c>
      <c r="HQ50" s="1" t="s">
        <v>53</v>
      </c>
      <c r="HR50" s="1" t="s">
        <v>53</v>
      </c>
      <c r="HS50" s="1" t="s">
        <v>3</v>
      </c>
      <c r="HT50" s="1" t="s">
        <v>4</v>
      </c>
      <c r="HU50" s="1" t="s">
        <v>3</v>
      </c>
      <c r="HV50" s="1" t="s">
        <v>3</v>
      </c>
      <c r="HW50" s="1" t="s">
        <v>3</v>
      </c>
      <c r="HX50" s="1" t="s">
        <v>3</v>
      </c>
      <c r="HY50" s="1" t="s">
        <v>3</v>
      </c>
      <c r="HZ50" s="1" t="s">
        <v>53</v>
      </c>
      <c r="IA50" s="1" t="s">
        <v>3</v>
      </c>
      <c r="IB50" s="1" t="s">
        <v>7</v>
      </c>
      <c r="IC50" s="1" t="s">
        <v>4</v>
      </c>
      <c r="ID50" s="1" t="s">
        <v>1</v>
      </c>
      <c r="IE50" s="1" t="s">
        <v>1</v>
      </c>
      <c r="IF50" s="1" t="s">
        <v>1</v>
      </c>
      <c r="IG50" s="1" t="s">
        <v>4</v>
      </c>
      <c r="IH50" s="1" t="s">
        <v>18</v>
      </c>
      <c r="II50" s="1" t="s">
        <v>18</v>
      </c>
      <c r="IJ50" s="1" t="s">
        <v>4</v>
      </c>
      <c r="IK50" s="1" t="s">
        <v>4</v>
      </c>
      <c r="IL50" s="1" t="s">
        <v>18</v>
      </c>
      <c r="IM50" s="1" t="s">
        <v>18</v>
      </c>
      <c r="IN50" s="1" t="s">
        <v>18</v>
      </c>
      <c r="IO50" s="1" t="s">
        <v>6</v>
      </c>
      <c r="IP50" s="1" t="s">
        <v>6</v>
      </c>
      <c r="IQ50" s="1" t="s">
        <v>8</v>
      </c>
      <c r="IR50" s="1" t="s">
        <v>6</v>
      </c>
      <c r="IS50" s="1" t="s">
        <v>9</v>
      </c>
      <c r="IT50" s="1" t="s">
        <v>9</v>
      </c>
      <c r="IU50" s="1" t="s">
        <v>9</v>
      </c>
      <c r="IV50" s="1" t="s">
        <v>9</v>
      </c>
      <c r="IW50" s="1" t="s">
        <v>9</v>
      </c>
      <c r="IX50" s="1" t="s">
        <v>6</v>
      </c>
      <c r="IY50" s="1" t="s">
        <v>4</v>
      </c>
      <c r="IZ50" s="1" t="s">
        <v>1</v>
      </c>
      <c r="JA50" s="1" t="s">
        <v>52</v>
      </c>
      <c r="JB50" s="1" t="s">
        <v>2</v>
      </c>
      <c r="JC50" s="1" t="s">
        <v>2</v>
      </c>
      <c r="JD50" s="1" t="s">
        <v>3</v>
      </c>
      <c r="JE50" s="1" t="s">
        <v>2</v>
      </c>
      <c r="JF50" s="1" t="s">
        <v>52</v>
      </c>
      <c r="JG50" s="1" t="s">
        <v>1</v>
      </c>
      <c r="JH50" s="1" t="s">
        <v>1</v>
      </c>
      <c r="JI50" s="1" t="s">
        <v>1</v>
      </c>
      <c r="JJ50" s="1" t="s">
        <v>54</v>
      </c>
      <c r="JK50" s="1" t="s">
        <v>2</v>
      </c>
      <c r="JL50" s="1" t="s">
        <v>2</v>
      </c>
      <c r="JM50" s="1" t="s">
        <v>2</v>
      </c>
      <c r="JN50" s="1" t="s">
        <v>1</v>
      </c>
      <c r="JO50" s="1" t="s">
        <v>1</v>
      </c>
      <c r="JP50" s="1" t="s">
        <v>2</v>
      </c>
      <c r="JQ50" s="1" t="s">
        <v>18</v>
      </c>
      <c r="JV50" s="1" t="s">
        <v>18</v>
      </c>
      <c r="KA50" s="1" t="s">
        <v>18</v>
      </c>
      <c r="KF50" s="1" t="s">
        <v>3</v>
      </c>
      <c r="KG50" s="1" t="s">
        <v>3</v>
      </c>
      <c r="KH50" s="1" t="s">
        <v>7</v>
      </c>
      <c r="KI50" s="1" t="s">
        <v>3</v>
      </c>
      <c r="KJ50" s="1" t="s">
        <v>3</v>
      </c>
      <c r="KK50" s="1" t="s">
        <v>3</v>
      </c>
      <c r="KL50" s="1" t="s">
        <v>4</v>
      </c>
      <c r="KM50" s="1" t="s">
        <v>3</v>
      </c>
      <c r="KN50" s="1" t="s">
        <v>3</v>
      </c>
      <c r="KO50" s="1" t="s">
        <v>3</v>
      </c>
      <c r="KP50" s="1" t="s">
        <v>18</v>
      </c>
    </row>
    <row r="51" spans="1:302" x14ac:dyDescent="0.2">
      <c r="A51" s="1" t="s">
        <v>0</v>
      </c>
      <c r="B51" s="1" t="s">
        <v>12</v>
      </c>
      <c r="C51" s="1" t="s">
        <v>55</v>
      </c>
      <c r="D51" s="1" t="s">
        <v>7</v>
      </c>
      <c r="E51" s="1" t="s">
        <v>7</v>
      </c>
      <c r="F51" s="1" t="s">
        <v>7</v>
      </c>
      <c r="G51" s="1" t="s">
        <v>7</v>
      </c>
      <c r="H51" s="1" t="s">
        <v>7</v>
      </c>
      <c r="I51" s="1" t="s">
        <v>18</v>
      </c>
      <c r="U51" s="1" t="s">
        <v>18</v>
      </c>
      <c r="AF51" s="1" t="s">
        <v>18</v>
      </c>
      <c r="AM51" s="1" t="s">
        <v>4</v>
      </c>
      <c r="AN51" s="1" t="s">
        <v>7</v>
      </c>
      <c r="AO51" s="1" t="s">
        <v>7</v>
      </c>
      <c r="AP51" s="1" t="s">
        <v>7</v>
      </c>
      <c r="AQ51" s="1" t="s">
        <v>7</v>
      </c>
      <c r="AR51" s="1" t="s">
        <v>7</v>
      </c>
      <c r="AS51" s="1" t="s">
        <v>7</v>
      </c>
      <c r="AT51" s="1" t="s">
        <v>7</v>
      </c>
      <c r="AU51" s="1" t="s">
        <v>7</v>
      </c>
      <c r="AV51" s="1" t="s">
        <v>2</v>
      </c>
      <c r="AW51" s="1" t="s">
        <v>7</v>
      </c>
      <c r="AX51" s="1" t="s">
        <v>7</v>
      </c>
      <c r="AY51" s="1" t="s">
        <v>7</v>
      </c>
      <c r="AZ51" s="1" t="s">
        <v>7</v>
      </c>
      <c r="BA51" s="1" t="s">
        <v>7</v>
      </c>
      <c r="BB51" s="1" t="s">
        <v>7</v>
      </c>
      <c r="BC51" s="1" t="s">
        <v>2</v>
      </c>
      <c r="BD51" s="1" t="s">
        <v>2</v>
      </c>
      <c r="BE51" s="1" t="s">
        <v>3</v>
      </c>
      <c r="BF51" s="1" t="s">
        <v>2</v>
      </c>
      <c r="BG51" s="1" t="s">
        <v>3</v>
      </c>
      <c r="BH51" s="1" t="s">
        <v>52</v>
      </c>
      <c r="BI51" s="1" t="s">
        <v>4</v>
      </c>
      <c r="BJ51" s="1" t="s">
        <v>7</v>
      </c>
      <c r="BK51" s="1" t="s">
        <v>7</v>
      </c>
      <c r="BL51" s="1" t="s">
        <v>7</v>
      </c>
      <c r="BM51" s="1" t="s">
        <v>7</v>
      </c>
      <c r="BN51" s="1" t="s">
        <v>1</v>
      </c>
      <c r="BO51" s="1" t="s">
        <v>7</v>
      </c>
      <c r="BP51" s="1" t="s">
        <v>3</v>
      </c>
      <c r="BQ51" s="1" t="s">
        <v>7</v>
      </c>
      <c r="BR51" s="1" t="s">
        <v>7</v>
      </c>
      <c r="BS51" s="1" t="s">
        <v>4</v>
      </c>
      <c r="BT51" s="1" t="s">
        <v>18</v>
      </c>
      <c r="BU51" s="1" t="s">
        <v>18</v>
      </c>
      <c r="BV51" s="1" t="s">
        <v>18</v>
      </c>
      <c r="BW51" s="1" t="s">
        <v>4</v>
      </c>
      <c r="BX51" s="1" t="s">
        <v>18</v>
      </c>
      <c r="BY51" s="1" t="s">
        <v>4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18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18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FJ51" s="1" t="s">
        <v>7</v>
      </c>
      <c r="FK51" s="1" t="s">
        <v>7</v>
      </c>
      <c r="FL51" s="1" t="s">
        <v>7</v>
      </c>
      <c r="FM51" s="1" t="s">
        <v>7</v>
      </c>
      <c r="FN51" s="1" t="s">
        <v>3</v>
      </c>
      <c r="FO51" s="1" t="s">
        <v>3</v>
      </c>
      <c r="FP51" s="1" t="s">
        <v>3</v>
      </c>
      <c r="FQ51" s="1" t="s">
        <v>7</v>
      </c>
      <c r="FR51" s="1" t="s">
        <v>7</v>
      </c>
      <c r="FS51" s="1" t="s">
        <v>2</v>
      </c>
      <c r="FT51" s="1" t="s">
        <v>7</v>
      </c>
      <c r="FU51" s="1" t="s">
        <v>1</v>
      </c>
      <c r="FV51" s="1" t="s">
        <v>3</v>
      </c>
      <c r="FW51" s="1" t="s">
        <v>1</v>
      </c>
      <c r="FX51" s="1" t="s">
        <v>7</v>
      </c>
      <c r="FY51" s="1" t="s">
        <v>1</v>
      </c>
      <c r="FZ51" s="1" t="s">
        <v>7</v>
      </c>
      <c r="GA51" s="1" t="s">
        <v>3</v>
      </c>
      <c r="GB51" s="1" t="s">
        <v>7</v>
      </c>
      <c r="GC51" s="1" t="s">
        <v>7</v>
      </c>
      <c r="GD51" s="1" t="s">
        <v>7</v>
      </c>
      <c r="GE51" s="1" t="s">
        <v>7</v>
      </c>
      <c r="GF51" s="1" t="s">
        <v>7</v>
      </c>
      <c r="GG51" s="1" t="s">
        <v>7</v>
      </c>
      <c r="GH51" s="1" t="s">
        <v>7</v>
      </c>
      <c r="GI51" s="1" t="s">
        <v>7</v>
      </c>
      <c r="GJ51" s="1" t="s">
        <v>7</v>
      </c>
      <c r="GK51" s="1" t="s">
        <v>18</v>
      </c>
      <c r="GP51" s="1" t="s">
        <v>18</v>
      </c>
      <c r="GW51" s="1" t="s">
        <v>18</v>
      </c>
      <c r="HT51" s="1" t="s">
        <v>18</v>
      </c>
      <c r="IC51" s="1" t="s">
        <v>18</v>
      </c>
      <c r="IG51" s="1" t="s">
        <v>4</v>
      </c>
      <c r="IH51" s="1" t="s">
        <v>18</v>
      </c>
      <c r="II51" s="1" t="s">
        <v>18</v>
      </c>
      <c r="IJ51" s="1" t="s">
        <v>4</v>
      </c>
      <c r="IK51" s="1" t="s">
        <v>18</v>
      </c>
      <c r="IL51" s="1" t="s">
        <v>18</v>
      </c>
      <c r="IM51" s="1" t="s">
        <v>18</v>
      </c>
      <c r="IN51" s="1" t="s">
        <v>18</v>
      </c>
      <c r="IO51" s="1" t="s">
        <v>6</v>
      </c>
      <c r="IP51" s="1" t="s">
        <v>6</v>
      </c>
      <c r="IQ51" s="1" t="s">
        <v>9</v>
      </c>
      <c r="IR51" s="1" t="s">
        <v>6</v>
      </c>
      <c r="IS51" s="1" t="s">
        <v>6</v>
      </c>
      <c r="IT51" s="1" t="s">
        <v>6</v>
      </c>
      <c r="IU51" s="1" t="s">
        <v>6</v>
      </c>
      <c r="IV51" s="1" t="s">
        <v>6</v>
      </c>
      <c r="IW51" s="1" t="s">
        <v>6</v>
      </c>
      <c r="IX51" s="1" t="s">
        <v>6</v>
      </c>
      <c r="IY51" s="1" t="s">
        <v>18</v>
      </c>
      <c r="JG51" s="1" t="s">
        <v>7</v>
      </c>
      <c r="JH51" s="1" t="s">
        <v>7</v>
      </c>
      <c r="JI51" s="1" t="s">
        <v>54</v>
      </c>
      <c r="JJ51" s="1" t="s">
        <v>54</v>
      </c>
      <c r="JK51" s="1" t="s">
        <v>7</v>
      </c>
      <c r="JL51" s="1" t="s">
        <v>7</v>
      </c>
      <c r="JM51" s="1" t="s">
        <v>7</v>
      </c>
      <c r="JN51" s="1" t="s">
        <v>7</v>
      </c>
      <c r="JO51" s="1" t="s">
        <v>54</v>
      </c>
      <c r="JP51" s="1" t="s">
        <v>54</v>
      </c>
      <c r="JQ51" s="1" t="s">
        <v>18</v>
      </c>
      <c r="JV51" s="1" t="s">
        <v>18</v>
      </c>
      <c r="KA51" s="1" t="s">
        <v>18</v>
      </c>
      <c r="KF51" s="1" t="s">
        <v>7</v>
      </c>
      <c r="KG51" s="1" t="s">
        <v>7</v>
      </c>
      <c r="KH51" s="1" t="s">
        <v>7</v>
      </c>
      <c r="KI51" s="1" t="s">
        <v>7</v>
      </c>
      <c r="KJ51" s="1" t="s">
        <v>7</v>
      </c>
      <c r="KK51" s="1" t="s">
        <v>7</v>
      </c>
      <c r="KL51" s="1" t="s">
        <v>18</v>
      </c>
      <c r="KP51" s="1" t="s">
        <v>18</v>
      </c>
    </row>
    <row r="52" spans="1:302" x14ac:dyDescent="0.2">
      <c r="A52" s="1" t="s">
        <v>11</v>
      </c>
      <c r="B52" s="1" t="s">
        <v>12</v>
      </c>
      <c r="C52" s="1" t="s">
        <v>55</v>
      </c>
      <c r="D52" s="1" t="s">
        <v>3</v>
      </c>
      <c r="E52" s="1" t="s">
        <v>3</v>
      </c>
      <c r="F52" s="1" t="s">
        <v>1</v>
      </c>
      <c r="G52" s="1" t="s">
        <v>1</v>
      </c>
      <c r="H52" s="1" t="s">
        <v>1</v>
      </c>
      <c r="I52" s="1" t="s">
        <v>4</v>
      </c>
      <c r="J52" s="1" t="s">
        <v>1</v>
      </c>
      <c r="K52" s="1" t="s">
        <v>2</v>
      </c>
      <c r="L52" s="1" t="s">
        <v>1</v>
      </c>
      <c r="M52" s="1" t="s">
        <v>7</v>
      </c>
      <c r="N52" s="1" t="s">
        <v>7</v>
      </c>
      <c r="O52" s="1" t="s">
        <v>3</v>
      </c>
      <c r="P52" s="1" t="s">
        <v>1</v>
      </c>
      <c r="Q52" s="1" t="s">
        <v>1</v>
      </c>
      <c r="R52" s="1" t="s">
        <v>1</v>
      </c>
      <c r="S52" s="1" t="s">
        <v>3</v>
      </c>
      <c r="T52" s="1" t="s">
        <v>1</v>
      </c>
      <c r="U52" s="1" t="s">
        <v>18</v>
      </c>
      <c r="AF52" s="1" t="s">
        <v>18</v>
      </c>
      <c r="AM52" s="1" t="s">
        <v>18</v>
      </c>
      <c r="BI52" s="1" t="s">
        <v>18</v>
      </c>
      <c r="BS52" s="1" t="s">
        <v>18</v>
      </c>
      <c r="BT52" s="1" t="s">
        <v>18</v>
      </c>
      <c r="BU52" s="1" t="s">
        <v>18</v>
      </c>
      <c r="BV52" s="1" t="s">
        <v>18</v>
      </c>
      <c r="BW52" s="1" t="s">
        <v>18</v>
      </c>
      <c r="BX52" s="1" t="s">
        <v>18</v>
      </c>
      <c r="BY52" s="1" t="s">
        <v>18</v>
      </c>
      <c r="BZ52" s="1" t="s">
        <v>18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18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18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GK52" s="1" t="s">
        <v>18</v>
      </c>
      <c r="GP52" s="1" t="s">
        <v>18</v>
      </c>
      <c r="GW52" s="1" t="s">
        <v>4</v>
      </c>
      <c r="GX52" s="1" t="s">
        <v>3</v>
      </c>
      <c r="GY52" s="1" t="s">
        <v>3</v>
      </c>
      <c r="GZ52" s="1" t="s">
        <v>3</v>
      </c>
      <c r="HA52" s="1" t="s">
        <v>3</v>
      </c>
      <c r="HB52" s="1" t="s">
        <v>3</v>
      </c>
      <c r="HC52" s="1" t="s">
        <v>3</v>
      </c>
      <c r="HD52" s="1" t="s">
        <v>3</v>
      </c>
      <c r="HE52" s="1" t="s">
        <v>3</v>
      </c>
      <c r="HF52" s="1" t="s">
        <v>3</v>
      </c>
      <c r="HG52" s="1" t="s">
        <v>3</v>
      </c>
      <c r="HH52" s="1" t="s">
        <v>3</v>
      </c>
      <c r="HI52" s="1" t="s">
        <v>3</v>
      </c>
      <c r="HJ52" s="1" t="s">
        <v>3</v>
      </c>
      <c r="HK52" s="1" t="s">
        <v>3</v>
      </c>
      <c r="HL52" s="1" t="s">
        <v>3</v>
      </c>
      <c r="HM52" s="1" t="s">
        <v>7</v>
      </c>
      <c r="HN52" s="1" t="s">
        <v>1</v>
      </c>
      <c r="HO52" s="1" t="s">
        <v>3</v>
      </c>
      <c r="HP52" s="1" t="s">
        <v>3</v>
      </c>
      <c r="HQ52" s="1" t="s">
        <v>1</v>
      </c>
      <c r="HR52" s="1" t="s">
        <v>1</v>
      </c>
      <c r="HS52" s="1" t="s">
        <v>3</v>
      </c>
      <c r="HT52" s="1" t="s">
        <v>18</v>
      </c>
      <c r="IC52" s="1" t="s">
        <v>18</v>
      </c>
      <c r="IG52" s="1" t="s">
        <v>4</v>
      </c>
      <c r="IH52" s="1" t="s">
        <v>18</v>
      </c>
      <c r="II52" s="1" t="s">
        <v>18</v>
      </c>
      <c r="IJ52" s="1" t="s">
        <v>18</v>
      </c>
      <c r="IK52" s="1" t="s">
        <v>18</v>
      </c>
      <c r="IL52" s="1" t="s">
        <v>18</v>
      </c>
      <c r="IM52" s="1" t="s">
        <v>4</v>
      </c>
      <c r="IN52" s="1" t="s">
        <v>18</v>
      </c>
      <c r="IO52" s="1" t="s">
        <v>9</v>
      </c>
      <c r="IP52" s="1" t="s">
        <v>9</v>
      </c>
      <c r="IQ52" s="1" t="s">
        <v>6</v>
      </c>
      <c r="IR52" s="1" t="s">
        <v>9</v>
      </c>
      <c r="IS52" s="1" t="s">
        <v>6</v>
      </c>
      <c r="IT52" s="1" t="s">
        <v>6</v>
      </c>
      <c r="IU52" s="1" t="s">
        <v>5</v>
      </c>
      <c r="IV52" s="1" t="s">
        <v>5</v>
      </c>
      <c r="IW52" s="1" t="s">
        <v>9</v>
      </c>
      <c r="IX52" s="1" t="s">
        <v>9</v>
      </c>
      <c r="IY52" s="1" t="s">
        <v>18</v>
      </c>
      <c r="JG52" s="1" t="s">
        <v>3</v>
      </c>
      <c r="JH52" s="1" t="s">
        <v>1</v>
      </c>
      <c r="JI52" s="1" t="s">
        <v>1</v>
      </c>
      <c r="JJ52" s="1" t="s">
        <v>1</v>
      </c>
      <c r="JK52" s="1" t="s">
        <v>3</v>
      </c>
      <c r="JL52" s="1" t="s">
        <v>1</v>
      </c>
      <c r="JM52" s="1" t="s">
        <v>3</v>
      </c>
      <c r="JN52" s="1" t="s">
        <v>54</v>
      </c>
      <c r="JO52" s="1" t="s">
        <v>3</v>
      </c>
      <c r="JP52" s="1" t="s">
        <v>3</v>
      </c>
      <c r="JQ52" s="1" t="s">
        <v>18</v>
      </c>
      <c r="JV52" s="1" t="s">
        <v>18</v>
      </c>
      <c r="KA52" s="1" t="s">
        <v>18</v>
      </c>
      <c r="KF52" s="1" t="s">
        <v>1</v>
      </c>
      <c r="KG52" s="1" t="s">
        <v>1</v>
      </c>
      <c r="KH52" s="1" t="s">
        <v>3</v>
      </c>
      <c r="KI52" s="1" t="s">
        <v>3</v>
      </c>
      <c r="KJ52" s="1" t="s">
        <v>3</v>
      </c>
      <c r="KK52" s="1" t="s">
        <v>3</v>
      </c>
      <c r="KL52" s="1" t="s">
        <v>18</v>
      </c>
      <c r="KP52" s="1" t="s">
        <v>18</v>
      </c>
    </row>
    <row r="53" spans="1:302" x14ac:dyDescent="0.2">
      <c r="A53" s="1" t="s">
        <v>11</v>
      </c>
      <c r="B53" s="1" t="s">
        <v>12</v>
      </c>
      <c r="C53" s="1" t="s">
        <v>55</v>
      </c>
      <c r="D53" s="1" t="s">
        <v>54</v>
      </c>
      <c r="E53" s="1" t="s">
        <v>54</v>
      </c>
      <c r="F53" s="1" t="s">
        <v>54</v>
      </c>
      <c r="G53" s="1" t="s">
        <v>54</v>
      </c>
      <c r="H53" s="1" t="s">
        <v>54</v>
      </c>
      <c r="I53" s="1" t="s">
        <v>18</v>
      </c>
      <c r="U53" s="1" t="s">
        <v>18</v>
      </c>
      <c r="AF53" s="1" t="s">
        <v>18</v>
      </c>
      <c r="AM53" s="1" t="s">
        <v>18</v>
      </c>
      <c r="BI53" s="1" t="s">
        <v>18</v>
      </c>
      <c r="BS53" s="1" t="s">
        <v>18</v>
      </c>
      <c r="BT53" s="1" t="s">
        <v>18</v>
      </c>
      <c r="BU53" s="1" t="s">
        <v>18</v>
      </c>
      <c r="BV53" s="1" t="s">
        <v>18</v>
      </c>
      <c r="BW53" s="1" t="s">
        <v>18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18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18</v>
      </c>
      <c r="FG53" s="1" t="s">
        <v>18</v>
      </c>
      <c r="FH53" s="1" t="s">
        <v>18</v>
      </c>
      <c r="FI53" s="1" t="s">
        <v>18</v>
      </c>
      <c r="GK53" s="1" t="s">
        <v>18</v>
      </c>
      <c r="GP53" s="1" t="s">
        <v>18</v>
      </c>
      <c r="GW53" s="1" t="s">
        <v>18</v>
      </c>
      <c r="HT53" s="1" t="s">
        <v>18</v>
      </c>
      <c r="IC53" s="1" t="s">
        <v>18</v>
      </c>
      <c r="IG53" s="1" t="s">
        <v>4</v>
      </c>
      <c r="IH53" s="1" t="s">
        <v>18</v>
      </c>
      <c r="II53" s="1" t="s">
        <v>18</v>
      </c>
      <c r="IJ53" s="1" t="s">
        <v>18</v>
      </c>
      <c r="IK53" s="1" t="s">
        <v>4</v>
      </c>
      <c r="IL53" s="1" t="s">
        <v>18</v>
      </c>
      <c r="IM53" s="1" t="s">
        <v>18</v>
      </c>
      <c r="IN53" s="1" t="s">
        <v>18</v>
      </c>
      <c r="IO53" s="1" t="s">
        <v>10</v>
      </c>
      <c r="IP53" s="1" t="s">
        <v>10</v>
      </c>
      <c r="IQ53" s="1" t="s">
        <v>10</v>
      </c>
      <c r="IR53" s="1" t="s">
        <v>10</v>
      </c>
      <c r="IS53" s="1" t="s">
        <v>10</v>
      </c>
      <c r="IT53" s="1" t="s">
        <v>10</v>
      </c>
      <c r="IU53" s="1" t="s">
        <v>10</v>
      </c>
      <c r="IV53" s="1" t="s">
        <v>10</v>
      </c>
      <c r="IW53" s="1" t="s">
        <v>10</v>
      </c>
      <c r="IX53" s="1" t="s">
        <v>10</v>
      </c>
      <c r="IY53" s="1" t="s">
        <v>18</v>
      </c>
      <c r="JG53" s="1" t="s">
        <v>3</v>
      </c>
      <c r="JH53" s="1" t="s">
        <v>3</v>
      </c>
      <c r="JI53" s="1" t="s">
        <v>3</v>
      </c>
      <c r="JJ53" s="1" t="s">
        <v>3</v>
      </c>
      <c r="JK53" s="1" t="s">
        <v>54</v>
      </c>
      <c r="JL53" s="1" t="s">
        <v>54</v>
      </c>
      <c r="JM53" s="1" t="s">
        <v>54</v>
      </c>
      <c r="JN53" s="1" t="s">
        <v>54</v>
      </c>
      <c r="JO53" s="1" t="s">
        <v>54</v>
      </c>
      <c r="JP53" s="1" t="s">
        <v>54</v>
      </c>
      <c r="JQ53" s="1" t="s">
        <v>18</v>
      </c>
      <c r="JV53" s="1" t="s">
        <v>18</v>
      </c>
      <c r="KA53" s="1" t="s">
        <v>18</v>
      </c>
      <c r="KF53" s="1" t="s">
        <v>3</v>
      </c>
      <c r="KG53" s="1" t="s">
        <v>54</v>
      </c>
      <c r="KH53" s="1" t="s">
        <v>3</v>
      </c>
      <c r="KI53" s="1" t="s">
        <v>1</v>
      </c>
      <c r="KJ53" s="1" t="s">
        <v>1</v>
      </c>
      <c r="KK53" s="1" t="s">
        <v>1</v>
      </c>
      <c r="KL53" s="1" t="s">
        <v>18</v>
      </c>
      <c r="KP53" s="1" t="s">
        <v>18</v>
      </c>
    </row>
    <row r="54" spans="1:302" x14ac:dyDescent="0.2">
      <c r="A54" s="1" t="s">
        <v>0</v>
      </c>
      <c r="B54" s="1" t="s">
        <v>12</v>
      </c>
      <c r="C54" s="1" t="s">
        <v>55</v>
      </c>
      <c r="D54" s="1" t="s">
        <v>3</v>
      </c>
      <c r="E54" s="1" t="s">
        <v>54</v>
      </c>
      <c r="F54" s="1" t="s">
        <v>54</v>
      </c>
      <c r="G54" s="1" t="s">
        <v>1</v>
      </c>
      <c r="H54" s="1" t="s">
        <v>1</v>
      </c>
      <c r="I54" s="1" t="s">
        <v>4</v>
      </c>
      <c r="J54" s="1" t="s">
        <v>53</v>
      </c>
      <c r="K54" s="1" t="s">
        <v>3</v>
      </c>
      <c r="L54" s="1" t="s">
        <v>2</v>
      </c>
      <c r="M54" s="1" t="s">
        <v>53</v>
      </c>
      <c r="N54" s="1" t="s">
        <v>1</v>
      </c>
      <c r="O54" s="1" t="s">
        <v>1</v>
      </c>
      <c r="P54" s="1" t="s">
        <v>1</v>
      </c>
      <c r="Q54" s="1" t="s">
        <v>1</v>
      </c>
      <c r="R54" s="1" t="s">
        <v>53</v>
      </c>
      <c r="S54" s="1" t="s">
        <v>3</v>
      </c>
      <c r="T54" s="1" t="s">
        <v>53</v>
      </c>
      <c r="U54" s="1" t="s">
        <v>18</v>
      </c>
      <c r="AF54" s="1" t="s">
        <v>18</v>
      </c>
      <c r="AM54" s="1" t="s">
        <v>4</v>
      </c>
      <c r="AN54" s="1" t="s">
        <v>3</v>
      </c>
      <c r="AO54" s="1" t="s">
        <v>3</v>
      </c>
      <c r="AP54" s="1" t="s">
        <v>1</v>
      </c>
      <c r="AQ54" s="1" t="s">
        <v>3</v>
      </c>
      <c r="AR54" s="1" t="s">
        <v>3</v>
      </c>
      <c r="AS54" s="1" t="s">
        <v>3</v>
      </c>
      <c r="AT54" s="1" t="s">
        <v>3</v>
      </c>
      <c r="AU54" s="1" t="s">
        <v>3</v>
      </c>
      <c r="AV54" s="1" t="s">
        <v>3</v>
      </c>
      <c r="AW54" s="1" t="s">
        <v>3</v>
      </c>
      <c r="AX54" s="1" t="s">
        <v>3</v>
      </c>
      <c r="AY54" s="1" t="s">
        <v>3</v>
      </c>
      <c r="AZ54" s="1" t="s">
        <v>53</v>
      </c>
      <c r="BA54" s="1" t="s">
        <v>53</v>
      </c>
      <c r="BB54" s="1" t="s">
        <v>53</v>
      </c>
      <c r="BC54" s="1" t="s">
        <v>3</v>
      </c>
      <c r="BD54" s="1" t="s">
        <v>3</v>
      </c>
      <c r="BE54" s="1" t="s">
        <v>3</v>
      </c>
      <c r="BF54" s="1" t="s">
        <v>3</v>
      </c>
      <c r="BG54" s="1" t="s">
        <v>3</v>
      </c>
      <c r="BH54" s="1" t="s">
        <v>3</v>
      </c>
      <c r="BI54" s="1" t="s">
        <v>4</v>
      </c>
      <c r="BJ54" s="1" t="s">
        <v>3</v>
      </c>
      <c r="BK54" s="1" t="s">
        <v>3</v>
      </c>
      <c r="BL54" s="1" t="s">
        <v>3</v>
      </c>
      <c r="BM54" s="1" t="s">
        <v>3</v>
      </c>
      <c r="BN54" s="1" t="s">
        <v>3</v>
      </c>
      <c r="BO54" s="1" t="s">
        <v>1</v>
      </c>
      <c r="BP54" s="1" t="s">
        <v>1</v>
      </c>
      <c r="BQ54" s="1" t="s">
        <v>3</v>
      </c>
      <c r="BR54" s="1" t="s">
        <v>3</v>
      </c>
      <c r="BS54" s="1" t="s">
        <v>4</v>
      </c>
      <c r="BT54" s="1" t="s">
        <v>4</v>
      </c>
      <c r="BU54" s="1" t="s">
        <v>18</v>
      </c>
      <c r="BV54" s="1" t="s">
        <v>18</v>
      </c>
      <c r="BW54" s="1" t="s">
        <v>18</v>
      </c>
      <c r="BX54" s="1" t="s">
        <v>18</v>
      </c>
      <c r="BY54" s="1" t="s">
        <v>18</v>
      </c>
      <c r="BZ54" s="1" t="s">
        <v>18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18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4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FJ54" s="1" t="s">
        <v>3</v>
      </c>
      <c r="FK54" s="1" t="s">
        <v>1</v>
      </c>
      <c r="FL54" s="1" t="s">
        <v>3</v>
      </c>
      <c r="FM54" s="1" t="s">
        <v>1</v>
      </c>
      <c r="FN54" s="1" t="s">
        <v>1</v>
      </c>
      <c r="FO54" s="1" t="s">
        <v>3</v>
      </c>
      <c r="FP54" s="1" t="s">
        <v>3</v>
      </c>
      <c r="FQ54" s="1" t="s">
        <v>3</v>
      </c>
      <c r="FR54" s="1" t="s">
        <v>3</v>
      </c>
      <c r="FS54" s="1" t="s">
        <v>3</v>
      </c>
      <c r="FT54" s="1" t="s">
        <v>3</v>
      </c>
      <c r="FU54" s="1" t="s">
        <v>3</v>
      </c>
      <c r="FV54" s="1" t="s">
        <v>3</v>
      </c>
      <c r="FW54" s="1" t="s">
        <v>1</v>
      </c>
      <c r="FX54" s="1" t="s">
        <v>1</v>
      </c>
      <c r="FY54" s="1" t="s">
        <v>2</v>
      </c>
      <c r="FZ54" s="1" t="s">
        <v>3</v>
      </c>
      <c r="GA54" s="1" t="s">
        <v>1</v>
      </c>
      <c r="GB54" s="1" t="s">
        <v>3</v>
      </c>
      <c r="GC54" s="1" t="s">
        <v>3</v>
      </c>
      <c r="GD54" s="1" t="s">
        <v>3</v>
      </c>
      <c r="GE54" s="1" t="s">
        <v>1</v>
      </c>
      <c r="GF54" s="1" t="s">
        <v>53</v>
      </c>
      <c r="GG54" s="1" t="s">
        <v>53</v>
      </c>
      <c r="GH54" s="1" t="s">
        <v>53</v>
      </c>
      <c r="GI54" s="1" t="s">
        <v>53</v>
      </c>
      <c r="GJ54" s="1" t="s">
        <v>53</v>
      </c>
      <c r="GK54" s="1" t="s">
        <v>18</v>
      </c>
      <c r="GP54" s="1" t="s">
        <v>4</v>
      </c>
      <c r="GQ54" s="1" t="s">
        <v>3</v>
      </c>
      <c r="GR54" s="1" t="s">
        <v>3</v>
      </c>
      <c r="GS54" s="1" t="s">
        <v>3</v>
      </c>
      <c r="GT54" s="1" t="s">
        <v>3</v>
      </c>
      <c r="GU54" s="1" t="s">
        <v>1</v>
      </c>
      <c r="GV54" s="1" t="s">
        <v>3</v>
      </c>
      <c r="GW54" s="1" t="s">
        <v>18</v>
      </c>
      <c r="HT54" s="1" t="s">
        <v>18</v>
      </c>
      <c r="IC54" s="1" t="s">
        <v>18</v>
      </c>
      <c r="IG54" s="1" t="s">
        <v>4</v>
      </c>
      <c r="IH54" s="1" t="s">
        <v>18</v>
      </c>
      <c r="II54" s="1" t="s">
        <v>18</v>
      </c>
      <c r="IJ54" s="1" t="s">
        <v>4</v>
      </c>
      <c r="IK54" s="1" t="s">
        <v>18</v>
      </c>
      <c r="IL54" s="1" t="s">
        <v>18</v>
      </c>
      <c r="IM54" s="1" t="s">
        <v>18</v>
      </c>
      <c r="IN54" s="1" t="s">
        <v>18</v>
      </c>
      <c r="IO54" s="1" t="s">
        <v>9</v>
      </c>
      <c r="IP54" s="1" t="s">
        <v>9</v>
      </c>
      <c r="IQ54" s="1" t="s">
        <v>9</v>
      </c>
      <c r="IR54" s="1" t="s">
        <v>9</v>
      </c>
      <c r="IS54" s="1" t="s">
        <v>9</v>
      </c>
      <c r="IT54" s="1" t="s">
        <v>9</v>
      </c>
      <c r="IU54" s="1" t="s">
        <v>9</v>
      </c>
      <c r="IV54" s="1" t="s">
        <v>9</v>
      </c>
      <c r="IW54" s="1" t="s">
        <v>9</v>
      </c>
      <c r="IX54" s="1" t="s">
        <v>5</v>
      </c>
      <c r="IY54" s="1" t="s">
        <v>18</v>
      </c>
      <c r="JG54" s="1" t="s">
        <v>3</v>
      </c>
      <c r="JH54" s="1" t="s">
        <v>3</v>
      </c>
      <c r="JI54" s="1" t="s">
        <v>54</v>
      </c>
      <c r="JJ54" s="1" t="s">
        <v>54</v>
      </c>
      <c r="JK54" s="1" t="s">
        <v>54</v>
      </c>
      <c r="JL54" s="1" t="s">
        <v>54</v>
      </c>
      <c r="JM54" s="1" t="s">
        <v>54</v>
      </c>
      <c r="JN54" s="1" t="s">
        <v>54</v>
      </c>
      <c r="JO54" s="1" t="s">
        <v>3</v>
      </c>
      <c r="JP54" s="1" t="s">
        <v>3</v>
      </c>
      <c r="JQ54" s="1" t="s">
        <v>18</v>
      </c>
      <c r="JV54" s="1" t="s">
        <v>18</v>
      </c>
      <c r="KA54" s="1" t="s">
        <v>18</v>
      </c>
      <c r="KF54" s="1" t="s">
        <v>54</v>
      </c>
      <c r="KG54" s="1" t="s">
        <v>54</v>
      </c>
      <c r="KH54" s="1" t="s">
        <v>3</v>
      </c>
      <c r="KI54" s="1" t="s">
        <v>3</v>
      </c>
      <c r="KJ54" s="1" t="s">
        <v>3</v>
      </c>
      <c r="KK54" s="1" t="s">
        <v>3</v>
      </c>
      <c r="KL54" s="1" t="s">
        <v>4</v>
      </c>
      <c r="KM54" s="1" t="s">
        <v>1</v>
      </c>
      <c r="KN54" s="1" t="s">
        <v>1</v>
      </c>
      <c r="KO54" s="1" t="s">
        <v>1</v>
      </c>
      <c r="KP54" s="1" t="s">
        <v>18</v>
      </c>
    </row>
    <row r="55" spans="1:302" x14ac:dyDescent="0.2">
      <c r="A55" s="1" t="s">
        <v>0</v>
      </c>
      <c r="B55" s="1" t="s">
        <v>12</v>
      </c>
      <c r="C55" s="1" t="s">
        <v>55</v>
      </c>
      <c r="D55" s="1" t="s">
        <v>3</v>
      </c>
      <c r="E55" s="1" t="s">
        <v>3</v>
      </c>
      <c r="F55" s="1" t="s">
        <v>54</v>
      </c>
      <c r="G55" s="1" t="s">
        <v>54</v>
      </c>
      <c r="H55" s="1" t="s">
        <v>54</v>
      </c>
      <c r="I55" s="1" t="s">
        <v>4</v>
      </c>
      <c r="J55" s="1" t="s">
        <v>3</v>
      </c>
      <c r="K55" s="1" t="s">
        <v>3</v>
      </c>
      <c r="L55" s="1" t="s">
        <v>1</v>
      </c>
      <c r="M55" s="1" t="s">
        <v>53</v>
      </c>
      <c r="N55" s="1" t="s">
        <v>53</v>
      </c>
      <c r="O55" s="1" t="s">
        <v>3</v>
      </c>
      <c r="P55" s="1" t="s">
        <v>3</v>
      </c>
      <c r="Q55" s="1" t="s">
        <v>3</v>
      </c>
      <c r="R55" s="1" t="s">
        <v>3</v>
      </c>
      <c r="S55" s="1" t="s">
        <v>53</v>
      </c>
      <c r="T55" s="1" t="s">
        <v>52</v>
      </c>
      <c r="U55" s="1" t="s">
        <v>18</v>
      </c>
      <c r="AF55" s="1" t="s">
        <v>18</v>
      </c>
      <c r="AM55" s="1" t="s">
        <v>18</v>
      </c>
      <c r="BI55" s="1" t="s">
        <v>4</v>
      </c>
      <c r="BJ55" s="1" t="s">
        <v>3</v>
      </c>
      <c r="BK55" s="1" t="s">
        <v>3</v>
      </c>
      <c r="BL55" s="1" t="s">
        <v>1</v>
      </c>
      <c r="BM55" s="1" t="s">
        <v>3</v>
      </c>
      <c r="BN55" s="1" t="s">
        <v>1</v>
      </c>
      <c r="BO55" s="1" t="s">
        <v>3</v>
      </c>
      <c r="BP55" s="1" t="s">
        <v>3</v>
      </c>
      <c r="BQ55" s="1" t="s">
        <v>3</v>
      </c>
      <c r="BR55" s="1" t="s">
        <v>1</v>
      </c>
      <c r="BS55" s="1" t="s">
        <v>18</v>
      </c>
      <c r="BT55" s="1" t="s">
        <v>18</v>
      </c>
      <c r="BU55" s="1" t="s">
        <v>18</v>
      </c>
      <c r="BV55" s="1" t="s">
        <v>18</v>
      </c>
      <c r="BW55" s="1" t="s">
        <v>18</v>
      </c>
      <c r="BX55" s="1" t="s">
        <v>18</v>
      </c>
      <c r="BY55" s="1" t="s">
        <v>18</v>
      </c>
      <c r="BZ55" s="1" t="s">
        <v>18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GK55" s="1" t="s">
        <v>18</v>
      </c>
      <c r="GP55" s="1" t="s">
        <v>18</v>
      </c>
      <c r="GW55" s="1" t="s">
        <v>18</v>
      </c>
      <c r="HT55" s="1" t="s">
        <v>18</v>
      </c>
      <c r="IC55" s="1" t="s">
        <v>18</v>
      </c>
      <c r="IG55" s="1" t="s">
        <v>4</v>
      </c>
      <c r="IH55" s="1" t="s">
        <v>18</v>
      </c>
      <c r="II55" s="1" t="s">
        <v>18</v>
      </c>
      <c r="IJ55" s="1" t="s">
        <v>18</v>
      </c>
      <c r="IK55" s="1" t="s">
        <v>4</v>
      </c>
      <c r="IL55" s="1" t="s">
        <v>18</v>
      </c>
      <c r="IM55" s="1" t="s">
        <v>18</v>
      </c>
      <c r="IN55" s="1" t="s">
        <v>18</v>
      </c>
      <c r="IO55" s="1" t="s">
        <v>9</v>
      </c>
      <c r="IP55" s="1" t="s">
        <v>5</v>
      </c>
      <c r="IQ55" s="1" t="s">
        <v>9</v>
      </c>
      <c r="IR55" s="1" t="s">
        <v>5</v>
      </c>
      <c r="IS55" s="1" t="s">
        <v>9</v>
      </c>
      <c r="IT55" s="1" t="s">
        <v>5</v>
      </c>
      <c r="IU55" s="1" t="s">
        <v>5</v>
      </c>
      <c r="IV55" s="1" t="s">
        <v>5</v>
      </c>
      <c r="IW55" s="1" t="s">
        <v>5</v>
      </c>
      <c r="IX55" s="1" t="s">
        <v>5</v>
      </c>
      <c r="IY55" s="1" t="s">
        <v>18</v>
      </c>
      <c r="JG55" s="1" t="s">
        <v>1</v>
      </c>
      <c r="JH55" s="1" t="s">
        <v>1</v>
      </c>
      <c r="JI55" s="1" t="s">
        <v>1</v>
      </c>
      <c r="JJ55" s="1" t="s">
        <v>1</v>
      </c>
      <c r="JK55" s="1" t="s">
        <v>1</v>
      </c>
      <c r="JL55" s="1" t="s">
        <v>54</v>
      </c>
      <c r="JM55" s="1" t="s">
        <v>54</v>
      </c>
      <c r="JN55" s="1" t="s">
        <v>3</v>
      </c>
      <c r="JO55" s="1" t="s">
        <v>54</v>
      </c>
      <c r="JP55" s="1" t="s">
        <v>54</v>
      </c>
      <c r="JQ55" s="1" t="s">
        <v>18</v>
      </c>
      <c r="JV55" s="1" t="s">
        <v>18</v>
      </c>
      <c r="KA55" s="1" t="s">
        <v>18</v>
      </c>
      <c r="KF55" s="1" t="s">
        <v>54</v>
      </c>
      <c r="KG55" s="1" t="s">
        <v>54</v>
      </c>
      <c r="KH55" s="1" t="s">
        <v>3</v>
      </c>
      <c r="KI55" s="1" t="s">
        <v>3</v>
      </c>
      <c r="KJ55" s="1" t="s">
        <v>3</v>
      </c>
      <c r="KK55" s="1" t="s">
        <v>7</v>
      </c>
      <c r="KL55" s="1" t="s">
        <v>18</v>
      </c>
      <c r="KP55" s="1" t="s">
        <v>18</v>
      </c>
    </row>
    <row r="56" spans="1:302" x14ac:dyDescent="0.2">
      <c r="A56" s="1" t="s">
        <v>0</v>
      </c>
      <c r="B56" s="1" t="s">
        <v>12</v>
      </c>
      <c r="C56" s="1" t="s">
        <v>55</v>
      </c>
      <c r="D56" s="1" t="s">
        <v>3</v>
      </c>
      <c r="E56" s="1" t="s">
        <v>54</v>
      </c>
      <c r="F56" s="1" t="s">
        <v>54</v>
      </c>
      <c r="G56" s="1" t="s">
        <v>2</v>
      </c>
      <c r="H56" s="1" t="s">
        <v>2</v>
      </c>
      <c r="I56" s="1" t="s">
        <v>18</v>
      </c>
      <c r="U56" s="1" t="s">
        <v>18</v>
      </c>
      <c r="AF56" s="1" t="s">
        <v>18</v>
      </c>
      <c r="AM56" s="1" t="s">
        <v>18</v>
      </c>
      <c r="BI56" s="1" t="s">
        <v>4</v>
      </c>
      <c r="BJ56" s="1" t="s">
        <v>3</v>
      </c>
      <c r="BK56" s="1" t="s">
        <v>1</v>
      </c>
      <c r="BL56" s="1" t="s">
        <v>2</v>
      </c>
      <c r="BM56" s="1" t="s">
        <v>3</v>
      </c>
      <c r="BN56" s="1" t="s">
        <v>1</v>
      </c>
      <c r="BO56" s="1" t="s">
        <v>1</v>
      </c>
      <c r="BP56" s="1" t="s">
        <v>3</v>
      </c>
      <c r="BQ56" s="1" t="s">
        <v>1</v>
      </c>
      <c r="BR56" s="1" t="s">
        <v>53</v>
      </c>
      <c r="BS56" s="1" t="s">
        <v>18</v>
      </c>
      <c r="BT56" s="1" t="s">
        <v>18</v>
      </c>
      <c r="BU56" s="1" t="s">
        <v>18</v>
      </c>
      <c r="BV56" s="1" t="s">
        <v>18</v>
      </c>
      <c r="BW56" s="1" t="s">
        <v>18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18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18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GK56" s="1" t="s">
        <v>18</v>
      </c>
      <c r="GP56" s="1" t="s">
        <v>4</v>
      </c>
      <c r="GQ56" s="1" t="s">
        <v>3</v>
      </c>
      <c r="GR56" s="1" t="s">
        <v>1</v>
      </c>
      <c r="GS56" s="1" t="s">
        <v>3</v>
      </c>
      <c r="GT56" s="1" t="s">
        <v>1</v>
      </c>
      <c r="GU56" s="1" t="s">
        <v>1</v>
      </c>
      <c r="GV56" s="1" t="s">
        <v>3</v>
      </c>
      <c r="GW56" s="1" t="s">
        <v>18</v>
      </c>
      <c r="HT56" s="1" t="s">
        <v>4</v>
      </c>
      <c r="HU56" s="1" t="s">
        <v>1</v>
      </c>
      <c r="HV56" s="1" t="s">
        <v>1</v>
      </c>
      <c r="HW56" s="1" t="s">
        <v>1</v>
      </c>
      <c r="HX56" s="1" t="s">
        <v>1</v>
      </c>
      <c r="HY56" s="1" t="s">
        <v>1</v>
      </c>
      <c r="HZ56" s="1" t="s">
        <v>3</v>
      </c>
      <c r="IA56" s="1" t="s">
        <v>2</v>
      </c>
      <c r="IB56" s="1" t="s">
        <v>2</v>
      </c>
      <c r="IC56" s="1" t="s">
        <v>18</v>
      </c>
      <c r="IG56" s="1" t="s">
        <v>4</v>
      </c>
      <c r="IH56" s="1" t="s">
        <v>18</v>
      </c>
      <c r="II56" s="1" t="s">
        <v>18</v>
      </c>
      <c r="IJ56" s="1" t="s">
        <v>18</v>
      </c>
      <c r="IK56" s="1" t="s">
        <v>18</v>
      </c>
      <c r="IL56" s="1" t="s">
        <v>18</v>
      </c>
      <c r="IM56" s="1" t="s">
        <v>18</v>
      </c>
      <c r="IN56" s="1" t="s">
        <v>18</v>
      </c>
      <c r="IO56" s="1" t="s">
        <v>5</v>
      </c>
      <c r="IP56" s="1" t="s">
        <v>5</v>
      </c>
      <c r="IQ56" s="1" t="s">
        <v>5</v>
      </c>
      <c r="IR56" s="1" t="s">
        <v>5</v>
      </c>
      <c r="IS56" s="1" t="s">
        <v>9</v>
      </c>
      <c r="IT56" s="1" t="s">
        <v>9</v>
      </c>
      <c r="IU56" s="1" t="s">
        <v>8</v>
      </c>
      <c r="IV56" s="1" t="s">
        <v>5</v>
      </c>
      <c r="IW56" s="1" t="s">
        <v>8</v>
      </c>
      <c r="IX56" s="1" t="s">
        <v>8</v>
      </c>
      <c r="IY56" s="1" t="s">
        <v>18</v>
      </c>
      <c r="JG56" s="1" t="s">
        <v>3</v>
      </c>
      <c r="JH56" s="1" t="s">
        <v>3</v>
      </c>
      <c r="JI56" s="1" t="s">
        <v>54</v>
      </c>
      <c r="JJ56" s="1" t="s">
        <v>54</v>
      </c>
      <c r="JK56" s="1" t="s">
        <v>2</v>
      </c>
      <c r="JL56" s="1" t="s">
        <v>1</v>
      </c>
      <c r="JM56" s="1" t="s">
        <v>54</v>
      </c>
      <c r="JN56" s="1" t="s">
        <v>54</v>
      </c>
      <c r="JO56" s="1" t="s">
        <v>54</v>
      </c>
      <c r="JP56" s="1" t="s">
        <v>54</v>
      </c>
      <c r="JQ56" s="1" t="s">
        <v>18</v>
      </c>
      <c r="JV56" s="1" t="s">
        <v>18</v>
      </c>
      <c r="KA56" s="1" t="s">
        <v>18</v>
      </c>
      <c r="KF56" s="1" t="s">
        <v>54</v>
      </c>
      <c r="KG56" s="1" t="s">
        <v>1</v>
      </c>
      <c r="KH56" s="1" t="s">
        <v>3</v>
      </c>
      <c r="KI56" s="1" t="s">
        <v>52</v>
      </c>
      <c r="KJ56" s="1" t="s">
        <v>2</v>
      </c>
      <c r="KK56" s="1" t="s">
        <v>2</v>
      </c>
      <c r="KL56" s="1" t="s">
        <v>4</v>
      </c>
      <c r="KM56" s="1" t="s">
        <v>2</v>
      </c>
      <c r="KN56" s="1" t="s">
        <v>1</v>
      </c>
      <c r="KO56" s="1" t="s">
        <v>2</v>
      </c>
      <c r="KP56" s="1" t="s">
        <v>18</v>
      </c>
    </row>
    <row r="57" spans="1:302" x14ac:dyDescent="0.2">
      <c r="A57" s="1" t="s">
        <v>11</v>
      </c>
      <c r="B57" s="1" t="s">
        <v>12</v>
      </c>
      <c r="C57" s="1" t="s">
        <v>55</v>
      </c>
      <c r="D57" s="1" t="s">
        <v>3</v>
      </c>
      <c r="E57" s="1" t="s">
        <v>3</v>
      </c>
      <c r="F57" s="1" t="s">
        <v>3</v>
      </c>
      <c r="G57" s="1" t="s">
        <v>3</v>
      </c>
      <c r="H57" s="1" t="s">
        <v>3</v>
      </c>
      <c r="I57" s="1" t="s">
        <v>18</v>
      </c>
      <c r="U57" s="1" t="s">
        <v>18</v>
      </c>
      <c r="AF57" s="1" t="s">
        <v>18</v>
      </c>
      <c r="AM57" s="1" t="s">
        <v>4</v>
      </c>
      <c r="AN57" s="1" t="s">
        <v>7</v>
      </c>
      <c r="AO57" s="1" t="s">
        <v>7</v>
      </c>
      <c r="AP57" s="1" t="s">
        <v>7</v>
      </c>
      <c r="AQ57" s="1" t="s">
        <v>7</v>
      </c>
      <c r="AR57" s="1" t="s">
        <v>3</v>
      </c>
      <c r="AS57" s="1" t="s">
        <v>3</v>
      </c>
      <c r="AT57" s="1" t="s">
        <v>7</v>
      </c>
      <c r="AU57" s="1" t="s">
        <v>7</v>
      </c>
      <c r="AV57" s="1" t="s">
        <v>7</v>
      </c>
      <c r="AW57" s="1" t="s">
        <v>7</v>
      </c>
      <c r="AX57" s="1" t="s">
        <v>7</v>
      </c>
      <c r="AY57" s="1" t="s">
        <v>7</v>
      </c>
      <c r="AZ57" s="1" t="s">
        <v>3</v>
      </c>
      <c r="BA57" s="1" t="s">
        <v>3</v>
      </c>
      <c r="BB57" s="1" t="s">
        <v>3</v>
      </c>
      <c r="BC57" s="1" t="s">
        <v>3</v>
      </c>
      <c r="BD57" s="1" t="s">
        <v>3</v>
      </c>
      <c r="BE57" s="1" t="s">
        <v>3</v>
      </c>
      <c r="BF57" s="1" t="s">
        <v>3</v>
      </c>
      <c r="BG57" s="1" t="s">
        <v>1</v>
      </c>
      <c r="BH57" s="1" t="s">
        <v>3</v>
      </c>
      <c r="BI57" s="1" t="s">
        <v>18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18</v>
      </c>
      <c r="GW57" s="1" t="s">
        <v>18</v>
      </c>
      <c r="HT57" s="1" t="s">
        <v>4</v>
      </c>
      <c r="HU57" s="1" t="s">
        <v>3</v>
      </c>
      <c r="HV57" s="1" t="s">
        <v>1</v>
      </c>
      <c r="HW57" s="1" t="s">
        <v>7</v>
      </c>
      <c r="HX57" s="1" t="s">
        <v>1</v>
      </c>
      <c r="HY57" s="1" t="s">
        <v>1</v>
      </c>
      <c r="HZ57" s="1" t="s">
        <v>1</v>
      </c>
      <c r="IA57" s="1" t="s">
        <v>1</v>
      </c>
      <c r="IB57" s="1" t="s">
        <v>3</v>
      </c>
      <c r="IC57" s="1" t="s">
        <v>4</v>
      </c>
      <c r="ID57" s="1" t="s">
        <v>3</v>
      </c>
      <c r="IE57" s="1" t="s">
        <v>7</v>
      </c>
      <c r="IF57" s="1" t="s">
        <v>3</v>
      </c>
      <c r="IG57" s="1" t="s">
        <v>18</v>
      </c>
      <c r="IH57" s="1" t="s">
        <v>18</v>
      </c>
      <c r="II57" s="1" t="s">
        <v>18</v>
      </c>
      <c r="IJ57" s="1" t="s">
        <v>4</v>
      </c>
      <c r="IK57" s="1" t="s">
        <v>18</v>
      </c>
      <c r="IL57" s="1" t="s">
        <v>18</v>
      </c>
      <c r="IM57" s="1" t="s">
        <v>18</v>
      </c>
      <c r="IN57" s="1" t="s">
        <v>18</v>
      </c>
      <c r="IO57" s="1" t="s">
        <v>9</v>
      </c>
      <c r="IP57" s="1" t="s">
        <v>9</v>
      </c>
      <c r="IQ57" s="1" t="s">
        <v>9</v>
      </c>
      <c r="IR57" s="1" t="s">
        <v>9</v>
      </c>
      <c r="IS57" s="1" t="s">
        <v>8</v>
      </c>
      <c r="IT57" s="1" t="s">
        <v>9</v>
      </c>
      <c r="IU57" s="1" t="s">
        <v>9</v>
      </c>
      <c r="IV57" s="1" t="s">
        <v>5</v>
      </c>
      <c r="IW57" s="1" t="s">
        <v>5</v>
      </c>
      <c r="IX57" s="1" t="s">
        <v>10</v>
      </c>
      <c r="IY57" s="1" t="s">
        <v>4</v>
      </c>
      <c r="IZ57" s="1" t="s">
        <v>3</v>
      </c>
      <c r="JA57" s="1" t="s">
        <v>3</v>
      </c>
      <c r="JB57" s="1" t="s">
        <v>3</v>
      </c>
      <c r="JC57" s="1" t="s">
        <v>3</v>
      </c>
      <c r="JD57" s="1" t="s">
        <v>1</v>
      </c>
      <c r="JE57" s="1" t="s">
        <v>1</v>
      </c>
      <c r="JF57" s="1" t="s">
        <v>1</v>
      </c>
      <c r="JG57" s="1" t="s">
        <v>3</v>
      </c>
      <c r="JH57" s="1" t="s">
        <v>3</v>
      </c>
      <c r="JI57" s="1" t="s">
        <v>3</v>
      </c>
      <c r="JJ57" s="1" t="s">
        <v>3</v>
      </c>
      <c r="JK57" s="1" t="s">
        <v>7</v>
      </c>
      <c r="JL57" s="1" t="s">
        <v>7</v>
      </c>
      <c r="JM57" s="1" t="s">
        <v>7</v>
      </c>
      <c r="JN57" s="1" t="s">
        <v>7</v>
      </c>
      <c r="JO57" s="1" t="s">
        <v>7</v>
      </c>
      <c r="JP57" s="1" t="s">
        <v>7</v>
      </c>
      <c r="JQ57" s="1" t="s">
        <v>18</v>
      </c>
      <c r="JV57" s="1" t="s">
        <v>18</v>
      </c>
      <c r="KA57" s="1" t="s">
        <v>18</v>
      </c>
      <c r="KF57" s="1" t="s">
        <v>3</v>
      </c>
      <c r="KG57" s="1" t="s">
        <v>3</v>
      </c>
      <c r="KH57" s="1" t="s">
        <v>7</v>
      </c>
      <c r="KI57" s="1" t="s">
        <v>7</v>
      </c>
      <c r="KJ57" s="1" t="s">
        <v>7</v>
      </c>
      <c r="KK57" s="1" t="s">
        <v>7</v>
      </c>
      <c r="KL57" s="1" t="s">
        <v>18</v>
      </c>
      <c r="KP57" s="1" t="s">
        <v>18</v>
      </c>
    </row>
    <row r="58" spans="1:302" x14ac:dyDescent="0.2">
      <c r="A58" s="1" t="s">
        <v>11</v>
      </c>
      <c r="B58" s="1" t="s">
        <v>12</v>
      </c>
      <c r="C58" s="1" t="s">
        <v>55</v>
      </c>
      <c r="D58" s="1" t="s">
        <v>1</v>
      </c>
      <c r="E58" s="1" t="s">
        <v>54</v>
      </c>
      <c r="F58" s="1" t="s">
        <v>54</v>
      </c>
      <c r="G58" s="1" t="s">
        <v>54</v>
      </c>
      <c r="H58" s="1" t="s">
        <v>54</v>
      </c>
      <c r="I58" s="1" t="s">
        <v>4</v>
      </c>
      <c r="J58" s="1" t="s">
        <v>53</v>
      </c>
      <c r="K58" s="1" t="s">
        <v>53</v>
      </c>
      <c r="L58" s="1" t="s">
        <v>3</v>
      </c>
      <c r="M58" s="1" t="s">
        <v>53</v>
      </c>
      <c r="N58" s="1" t="s">
        <v>53</v>
      </c>
      <c r="O58" s="1" t="s">
        <v>1</v>
      </c>
      <c r="P58" s="1" t="s">
        <v>1</v>
      </c>
      <c r="Q58" s="1" t="s">
        <v>53</v>
      </c>
      <c r="R58" s="1" t="s">
        <v>53</v>
      </c>
      <c r="S58" s="1" t="s">
        <v>53</v>
      </c>
      <c r="T58" s="1" t="s">
        <v>53</v>
      </c>
      <c r="U58" s="1" t="s">
        <v>18</v>
      </c>
      <c r="AF58" s="1" t="s">
        <v>18</v>
      </c>
      <c r="AM58" s="1" t="s">
        <v>4</v>
      </c>
      <c r="AN58" s="1" t="s">
        <v>1</v>
      </c>
      <c r="AO58" s="1" t="s">
        <v>3</v>
      </c>
      <c r="AP58" s="1" t="s">
        <v>53</v>
      </c>
      <c r="AQ58" s="1" t="s">
        <v>3</v>
      </c>
      <c r="AR58" s="1" t="s">
        <v>1</v>
      </c>
      <c r="AS58" s="1" t="s">
        <v>53</v>
      </c>
      <c r="AT58" s="1" t="s">
        <v>53</v>
      </c>
      <c r="AU58" s="1" t="s">
        <v>53</v>
      </c>
      <c r="AV58" s="1" t="s">
        <v>53</v>
      </c>
      <c r="AW58" s="1" t="s">
        <v>53</v>
      </c>
      <c r="AX58" s="1" t="s">
        <v>53</v>
      </c>
      <c r="AY58" s="1" t="s">
        <v>53</v>
      </c>
      <c r="AZ58" s="1" t="s">
        <v>53</v>
      </c>
      <c r="BA58" s="1" t="s">
        <v>53</v>
      </c>
      <c r="BB58" s="1" t="s">
        <v>53</v>
      </c>
      <c r="BC58" s="1" t="s">
        <v>1</v>
      </c>
      <c r="BD58" s="1" t="s">
        <v>53</v>
      </c>
      <c r="BE58" s="1" t="s">
        <v>2</v>
      </c>
      <c r="BF58" s="1" t="s">
        <v>1</v>
      </c>
      <c r="BG58" s="1" t="s">
        <v>1</v>
      </c>
      <c r="BH58" s="1" t="s">
        <v>1</v>
      </c>
      <c r="BI58" s="1" t="s">
        <v>18</v>
      </c>
      <c r="BS58" s="1" t="s">
        <v>4</v>
      </c>
      <c r="BT58" s="1" t="s">
        <v>18</v>
      </c>
      <c r="BU58" s="1" t="s">
        <v>18</v>
      </c>
      <c r="BV58" s="1" t="s">
        <v>18</v>
      </c>
      <c r="BW58" s="1" t="s">
        <v>4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18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4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18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FJ58" s="1" t="s">
        <v>3</v>
      </c>
      <c r="FK58" s="1" t="s">
        <v>1</v>
      </c>
      <c r="FL58" s="1" t="s">
        <v>3</v>
      </c>
      <c r="FM58" s="1" t="s">
        <v>53</v>
      </c>
      <c r="FN58" s="1" t="s">
        <v>53</v>
      </c>
      <c r="FO58" s="1" t="s">
        <v>53</v>
      </c>
      <c r="FP58" s="1" t="s">
        <v>53</v>
      </c>
      <c r="FQ58" s="1" t="s">
        <v>53</v>
      </c>
      <c r="FR58" s="1" t="s">
        <v>53</v>
      </c>
      <c r="FS58" s="1" t="s">
        <v>53</v>
      </c>
      <c r="FT58" s="1" t="s">
        <v>3</v>
      </c>
      <c r="FU58" s="1" t="s">
        <v>7</v>
      </c>
      <c r="FV58" s="1" t="s">
        <v>3</v>
      </c>
      <c r="FW58" s="1" t="s">
        <v>3</v>
      </c>
      <c r="FX58" s="1" t="s">
        <v>3</v>
      </c>
      <c r="FY58" s="1" t="s">
        <v>3</v>
      </c>
      <c r="FZ58" s="1" t="s">
        <v>3</v>
      </c>
      <c r="GA58" s="1" t="s">
        <v>3</v>
      </c>
      <c r="GB58" s="1" t="s">
        <v>3</v>
      </c>
      <c r="GC58" s="1" t="s">
        <v>3</v>
      </c>
      <c r="GD58" s="1" t="s">
        <v>3</v>
      </c>
      <c r="GE58" s="1" t="s">
        <v>3</v>
      </c>
      <c r="GF58" s="1" t="s">
        <v>7</v>
      </c>
      <c r="GG58" s="1" t="s">
        <v>3</v>
      </c>
      <c r="GH58" s="1" t="s">
        <v>53</v>
      </c>
      <c r="GI58" s="1" t="s">
        <v>3</v>
      </c>
      <c r="GJ58" s="1" t="s">
        <v>3</v>
      </c>
      <c r="GK58" s="1" t="s">
        <v>18</v>
      </c>
      <c r="GP58" s="1" t="s">
        <v>18</v>
      </c>
      <c r="GW58" s="1" t="s">
        <v>18</v>
      </c>
      <c r="HT58" s="1" t="s">
        <v>18</v>
      </c>
      <c r="IC58" s="1" t="s">
        <v>18</v>
      </c>
      <c r="IG58" s="1" t="s">
        <v>18</v>
      </c>
      <c r="IH58" s="1" t="s">
        <v>18</v>
      </c>
      <c r="II58" s="1" t="s">
        <v>18</v>
      </c>
      <c r="IJ58" s="1" t="s">
        <v>4</v>
      </c>
      <c r="IK58" s="1" t="s">
        <v>18</v>
      </c>
      <c r="IL58" s="1" t="s">
        <v>18</v>
      </c>
      <c r="IM58" s="1" t="s">
        <v>18</v>
      </c>
      <c r="IN58" s="1" t="s">
        <v>18</v>
      </c>
      <c r="IO58" s="1" t="s">
        <v>9</v>
      </c>
      <c r="IP58" s="1" t="s">
        <v>9</v>
      </c>
      <c r="IQ58" s="1" t="s">
        <v>5</v>
      </c>
      <c r="IR58" s="1" t="s">
        <v>9</v>
      </c>
      <c r="IS58" s="1" t="s">
        <v>9</v>
      </c>
      <c r="IT58" s="1" t="s">
        <v>9</v>
      </c>
      <c r="IU58" s="1" t="s">
        <v>9</v>
      </c>
      <c r="IV58" s="1" t="s">
        <v>9</v>
      </c>
      <c r="IW58" s="1" t="s">
        <v>9</v>
      </c>
      <c r="IX58" s="1" t="s">
        <v>5</v>
      </c>
      <c r="IY58" s="1" t="s">
        <v>4</v>
      </c>
      <c r="IZ58" s="1" t="s">
        <v>3</v>
      </c>
      <c r="JA58" s="1" t="s">
        <v>3</v>
      </c>
      <c r="JB58" s="1" t="s">
        <v>3</v>
      </c>
      <c r="JC58" s="1" t="s">
        <v>53</v>
      </c>
      <c r="JD58" s="1" t="s">
        <v>3</v>
      </c>
      <c r="JE58" s="1" t="s">
        <v>53</v>
      </c>
      <c r="JF58" s="1" t="s">
        <v>53</v>
      </c>
      <c r="JG58" s="1" t="s">
        <v>3</v>
      </c>
      <c r="JH58" s="1" t="s">
        <v>3</v>
      </c>
      <c r="JI58" s="1" t="s">
        <v>52</v>
      </c>
      <c r="JJ58" s="1" t="s">
        <v>54</v>
      </c>
      <c r="JK58" s="1" t="s">
        <v>54</v>
      </c>
      <c r="JL58" s="1" t="s">
        <v>54</v>
      </c>
      <c r="JM58" s="1" t="s">
        <v>54</v>
      </c>
      <c r="JN58" s="1" t="s">
        <v>54</v>
      </c>
      <c r="JO58" s="1" t="s">
        <v>54</v>
      </c>
      <c r="JP58" s="1" t="s">
        <v>54</v>
      </c>
      <c r="JQ58" s="1" t="s">
        <v>18</v>
      </c>
      <c r="JV58" s="1" t="s">
        <v>18</v>
      </c>
      <c r="KA58" s="1" t="s">
        <v>18</v>
      </c>
      <c r="KF58" s="1" t="s">
        <v>1</v>
      </c>
      <c r="KG58" s="1" t="s">
        <v>54</v>
      </c>
      <c r="KH58" s="1" t="s">
        <v>54</v>
      </c>
      <c r="KI58" s="1" t="s">
        <v>54</v>
      </c>
      <c r="KJ58" s="1" t="s">
        <v>1</v>
      </c>
      <c r="KK58" s="1" t="s">
        <v>54</v>
      </c>
      <c r="KL58" s="1" t="s">
        <v>18</v>
      </c>
      <c r="KP58" s="1" t="s">
        <v>18</v>
      </c>
    </row>
  </sheetData>
  <autoFilter ref="A2:KT58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64FA-E75B-47A0-95B1-2368A39DE930}">
  <sheetPr codeName="Planilha10"/>
  <dimension ref="A1:I20"/>
  <sheetViews>
    <sheetView zoomScale="40" zoomScaleNormal="40" workbookViewId="0">
      <selection activeCell="AM46" sqref="AM45:AM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TEXT(Percentuais!GR1,"0")</f>
        <v>QUESTÃO197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digital]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0.15</v>
      </c>
      <c r="C9" s="45">
        <f>$H9/$I$15</f>
        <v>0.1</v>
      </c>
      <c r="D9" s="45">
        <f>B9+C9</f>
        <v>0.25</v>
      </c>
      <c r="E9" s="4">
        <f>COUNTIFS(Percentuais!$GR$3:$GR$58,$A9,Percentuais!$A$3:$A$58,$E$8)</f>
        <v>0</v>
      </c>
      <c r="F9" s="4">
        <f>COUNTIFS(Percentuais!$GR$3:$GR$58,$A9,Percentuais!$A$3:$A$58,$F$8)</f>
        <v>0</v>
      </c>
      <c r="G9" s="4">
        <f>COUNTIFS(Percentuais!$GR$3:$GR$58,$A9,Percentuais!$A$3:$A$58,$G$8)</f>
        <v>3</v>
      </c>
      <c r="H9" s="4">
        <f>COUNTIFS(Percentuais!$GR$3:$GR$58,$A9,Percentuais!$A$3:$A$58,$H$8)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0.45</v>
      </c>
      <c r="C10" s="45">
        <f>$H10/$I$15</f>
        <v>0.1</v>
      </c>
      <c r="D10" s="45">
        <f t="shared" ref="D10:D13" si="1">B10+C10</f>
        <v>0.55000000000000004</v>
      </c>
      <c r="E10" s="4">
        <f>COUNTIFS(Percentuais!$GR$3:$GR$58,$A10,Percentuais!$A$3:$A$58,$E$8)</f>
        <v>0</v>
      </c>
      <c r="F10" s="4">
        <f>COUNTIFS(Percentuais!$GR$3:$GR$58,$A10,Percentuais!$A$3:$A$58,$F$8)</f>
        <v>0</v>
      </c>
      <c r="G10" s="4">
        <f>COUNTIFS(Percentuais!$GR$3:$GR$58,$A10,Percentuais!$A$3:$A$58,$G$8)</f>
        <v>9</v>
      </c>
      <c r="H10" s="4">
        <f>COUNTIFS(Percentuais!$GR$3:$GR$58,$A10,Percentuais!$A$3:$A$58,$H$8)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0.15</v>
      </c>
      <c r="C11" s="45">
        <f t="shared" ref="C11:C14" si="2">$H11/$I$15</f>
        <v>0</v>
      </c>
      <c r="D11" s="45">
        <f t="shared" si="1"/>
        <v>0.15</v>
      </c>
      <c r="E11" s="4">
        <f>COUNTIFS(Percentuais!$GR$3:$GR$58,$A11,Percentuais!$A$3:$A$58,$E$8)</f>
        <v>0</v>
      </c>
      <c r="F11" s="4">
        <f>COUNTIFS(Percentuais!$GR$3:$GR$58,$A11,Percentuais!$A$3:$A$58,$F$8)</f>
        <v>0</v>
      </c>
      <c r="G11" s="4">
        <f>COUNTIFS(Percentuais!$GR$3:$GR$58,$A11,Percentuais!$A$3:$A$58,$G$8)</f>
        <v>3</v>
      </c>
      <c r="H11" s="4">
        <f>COUNTIFS(Percentuais!$GR$3:$GR$58,$A11,Percentuais!$A$3:$A$58,$H$8)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COUNTIFS(Percentuais!$GR$3:$GR$58,$A12,Percentuais!$A$3:$A$58,$E$8)</f>
        <v>0</v>
      </c>
      <c r="F12" s="4">
        <f>COUNTIFS(Percentuais!$GR$3:$GR$58,$A12,Percentuais!$A$3:$A$58,$F$8)</f>
        <v>0</v>
      </c>
      <c r="G12" s="4">
        <f>COUNTIFS(Percentuais!$GR$3:$GR$58,$A12,Percentuais!$A$3:$A$58,$G$8)</f>
        <v>0</v>
      </c>
      <c r="H12" s="4">
        <f>COUNTIFS(Percentuais!$GR$3:$GR$58,$A12,Percentuais!$A$3:$A$58,$H$8)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COUNTIFS(Percentuais!$GR$3:$GR$58,$A13,Percentuais!$A$3:$A$58,$E$8)</f>
        <v>0</v>
      </c>
      <c r="F13" s="4">
        <f>COUNTIFS(Percentuais!$GR$3:$GR$58,$A13,Percentuais!$A$3:$A$58,$F$8)</f>
        <v>0</v>
      </c>
      <c r="G13" s="4">
        <f>COUNTIFS(Percentuais!$GR$3:$GR$58,$A13,Percentuais!$A$3:$A$58,$G$8)</f>
        <v>0</v>
      </c>
      <c r="H13" s="4">
        <f>COUNTIFS(Percentuais!$GR$3:$GR$58,$A13,Percentuais!$A$3:$A$58,$H$8)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0.05</v>
      </c>
      <c r="C14" s="45">
        <f t="shared" si="2"/>
        <v>0</v>
      </c>
      <c r="D14" s="45">
        <f>B14+C14</f>
        <v>0.05</v>
      </c>
      <c r="E14" s="4">
        <f>COUNTIFS(Percentuais!$GR$3:$GR$58,$A14,Percentuais!$A$3:$A$58,$E$8)</f>
        <v>0</v>
      </c>
      <c r="F14" s="4">
        <f>COUNTIFS(Percentuais!$GR$3:$GR$58,$A14,Percentuais!$A$3:$A$58,$F$8)</f>
        <v>0</v>
      </c>
      <c r="G14" s="4">
        <f>COUNTIFS(Percentuais!$GR$3:$GR$58,$A14,Percentuais!$A$3:$A$58,$G$8)</f>
        <v>1</v>
      </c>
      <c r="H14" s="4">
        <f>COUNTIFS(Percentuais!$GR$3:$GR$58,$A14,Percentuais!$A$3:$A$58,$H$8)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16</v>
      </c>
      <c r="H15" s="29">
        <f t="shared" si="3"/>
        <v>4</v>
      </c>
      <c r="I15" s="30">
        <f>SUM(E15:H15)</f>
        <v>20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3188-4339-4919-8885-21F6D2A028A5}">
  <sheetPr codeName="Planilha103"/>
  <dimension ref="A1:I20"/>
  <sheetViews>
    <sheetView zoomScale="50" zoomScaleNormal="50" zoomScaleSheetLayoutView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TEXT(Percentuais!KK1,"0")</f>
        <v>QUESTÃO294</v>
      </c>
    </row>
    <row r="2" spans="1:9" x14ac:dyDescent="0.2">
      <c r="A2" s="55" t="str">
        <f>HLOOKUP(A1,Percentuais!$D$1:$KT$2,2,FALSE)</f>
        <v>Por favor, avalie o planejamento e a qualidade dos serviços terceirizados: [Manutenção dos ambientes internos e externos]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9.2592592592592587E-2</v>
      </c>
      <c r="C9" s="45">
        <f>$H9/$I$15</f>
        <v>0.12962962962962962</v>
      </c>
      <c r="D9" s="45">
        <f>B9+C9</f>
        <v>0.22222222222222221</v>
      </c>
      <c r="E9" s="4">
        <f>COUNTIFS(Percentuais!$KK$3:$KK$58,$A9,Percentuais!$A$3:$A$58,$E$8)</f>
        <v>0</v>
      </c>
      <c r="F9" s="4">
        <f>COUNTIFS(Percentuais!$KK$3:$KK$58,$A9,Percentuais!$A$3:$A$58,$F$8)</f>
        <v>0</v>
      </c>
      <c r="G9" s="4">
        <f>COUNTIFS(Percentuais!$KK$3:$KK$58,$A9,Percentuais!$A$3:$A$58,$G$8)</f>
        <v>5</v>
      </c>
      <c r="H9" s="4">
        <f>COUNTIFS(Percentuais!$KK$3:$KK$58,$A9,Percentuais!$A$3:$A$58,$H$8)</f>
        <v>7</v>
      </c>
      <c r="I9" s="18"/>
    </row>
    <row r="10" spans="1:9" x14ac:dyDescent="0.2">
      <c r="A10" s="15" t="s">
        <v>3</v>
      </c>
      <c r="B10" s="45">
        <f t="shared" ref="B10:B14" si="0">($G10+$F10+$E10)/$I$15</f>
        <v>0.25925925925925924</v>
      </c>
      <c r="C10" s="45">
        <f t="shared" ref="C10:C14" si="1">$H10/$I$15</f>
        <v>0.27777777777777779</v>
      </c>
      <c r="D10" s="45">
        <f t="shared" ref="D10:D14" si="2">B10+C10</f>
        <v>0.53703703703703698</v>
      </c>
      <c r="E10" s="4">
        <f>COUNTIFS(Percentuais!$KK$3:$KK$58,$A10,Percentuais!$A$3:$A$58,$E$8)</f>
        <v>0</v>
      </c>
      <c r="F10" s="4">
        <f>COUNTIFS(Percentuais!$KK$3:$KK$58,$A10,Percentuais!$A$3:$A$58,$F$8)</f>
        <v>0</v>
      </c>
      <c r="G10" s="4">
        <f>COUNTIFS(Percentuais!$KK$3:$KK$58,$A10,Percentuais!$A$3:$A$58,$G$8)</f>
        <v>14</v>
      </c>
      <c r="H10" s="4">
        <f>COUNTIFS(Percentuais!$KK$3:$KK$58,$A10,Percentuais!$A$3:$A$58,$H$8)</f>
        <v>15</v>
      </c>
      <c r="I10" s="19"/>
    </row>
    <row r="11" spans="1:9" x14ac:dyDescent="0.2">
      <c r="A11" s="15" t="s">
        <v>1</v>
      </c>
      <c r="B11" s="45">
        <f t="shared" si="0"/>
        <v>9.2592592592592587E-2</v>
      </c>
      <c r="C11" s="45">
        <f t="shared" si="1"/>
        <v>0.12962962962962962</v>
      </c>
      <c r="D11" s="45">
        <f t="shared" si="2"/>
        <v>0.22222222222222221</v>
      </c>
      <c r="E11" s="4">
        <f>COUNTIFS(Percentuais!$KK$3:$KK$58,$A11,Percentuais!$A$3:$A$58,$E$8)</f>
        <v>0</v>
      </c>
      <c r="F11" s="4">
        <f>COUNTIFS(Percentuais!$KK$3:$KK$58,$A11,Percentuais!$A$3:$A$58,$F$8)</f>
        <v>0</v>
      </c>
      <c r="G11" s="4">
        <f>COUNTIFS(Percentuais!$KK$3:$KK$58,$A11,Percentuais!$A$3:$A$58,$G$8)</f>
        <v>5</v>
      </c>
      <c r="H11" s="4">
        <f>COUNTIFS(Percentuais!$KK$3:$KK$58,$A11,Percentuais!$A$3:$A$58,$H$8)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1.8518518518518517E-2</v>
      </c>
      <c r="C12" s="45">
        <f t="shared" si="1"/>
        <v>0</v>
      </c>
      <c r="D12" s="45">
        <f t="shared" si="2"/>
        <v>1.8518518518518517E-2</v>
      </c>
      <c r="E12" s="4">
        <f>COUNTIFS(Percentuais!$KK$3:$KK$58,$A12,Percentuais!$A$3:$A$58,$E$8)</f>
        <v>0</v>
      </c>
      <c r="F12" s="4">
        <f>COUNTIFS(Percentuais!$KK$3:$KK$58,$A12,Percentuais!$A$3:$A$58,$F$8)</f>
        <v>0</v>
      </c>
      <c r="G12" s="4">
        <f>COUNTIFS(Percentuais!$KK$3:$KK$58,$A12,Percentuais!$A$3:$A$58,$G$8)</f>
        <v>1</v>
      </c>
      <c r="H12" s="4">
        <f>COUNTIFS(Percentuais!$KK$3:$KK$58,$A12,Percentuais!$A$3:$A$58,$H$8)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COUNTIFS(Percentuais!$KK$3:$KK$58,$A13,Percentuais!$A$3:$A$58,$E$8)</f>
        <v>0</v>
      </c>
      <c r="F13" s="4">
        <f>COUNTIFS(Percentuais!$KK$3:$KK$58,$A13,Percentuais!$A$3:$A$58,$F$8)</f>
        <v>0</v>
      </c>
      <c r="G13" s="4">
        <f>COUNTIFS(Percentuais!$KK$3:$KK$58,$A13,Percentuais!$A$3:$A$58,$G$8)</f>
        <v>0</v>
      </c>
      <c r="H13" s="4">
        <f>COUNTIFS(Percentuais!$KK$3:$KK$58,$A13,Percentuais!$A$3:$A$58,$H$8)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3.7037037037037035E-2</v>
      </c>
      <c r="D14" s="45">
        <f t="shared" si="2"/>
        <v>3.7037037037037035E-2</v>
      </c>
      <c r="E14" s="4">
        <f>COUNTIFS(Percentuais!$KK$3:$KK$58,$A14,Percentuais!$A$3:$A$58,$E$8)</f>
        <v>0</v>
      </c>
      <c r="F14" s="4">
        <f>COUNTIFS(Percentuais!$KK$3:$KK$58,$A14,Percentuais!$A$3:$A$58,$F$8)</f>
        <v>0</v>
      </c>
      <c r="G14" s="4">
        <f>COUNTIFS(Percentuais!$KK$3:$KK$58,$A14,Percentuais!$A$3:$A$58,$G$8)</f>
        <v>0</v>
      </c>
      <c r="H14" s="4">
        <f>COUNTIFS(Percentuais!$KK$3:$KK$58,$A14,Percentuais!$A$3:$A$58,$H$8)</f>
        <v>2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25</v>
      </c>
      <c r="H15" s="29">
        <f>SUM(H9:H13)</f>
        <v>29</v>
      </c>
      <c r="I15" s="30">
        <f>SUM(E15:H15)</f>
        <v>54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8531-8BB7-4B7B-8E02-A8EF017A5EC7}">
  <sheetPr codeName="Planilha104"/>
  <dimension ref="A1:I16"/>
  <sheetViews>
    <sheetView zoomScale="50" zoomScaleNormal="50" zoomScaleSheetLayoutView="5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TEXT(Percentuais!KL1,"0")</f>
        <v>QUESTÃO295</v>
      </c>
    </row>
    <row r="2" spans="1:9" x14ac:dyDescent="0.2">
      <c r="A2" s="55" t="str">
        <f>HLOOKUP(A1,Percentuais!$D$1:$KT$2,2,FALSE)</f>
        <v>Para avaliar o planejamento e as ações que visam à  modernização das salas de aula, escolha a opção SIM; para prosseguir, escolha a opção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0.35714285714285715</v>
      </c>
      <c r="C9" s="45">
        <f>$H9/$I$11</f>
        <v>0.125</v>
      </c>
      <c r="D9" s="45">
        <f>B9+C9</f>
        <v>0.48214285714285715</v>
      </c>
      <c r="E9" s="4">
        <f>COUNTIFS(Percentuais!$KL$3:$KL$58,$A9,Percentuais!$A$3:$A$58,$E$8)</f>
        <v>0</v>
      </c>
      <c r="F9" s="4">
        <f>COUNTIFS(Percentuais!$KL$3:$KL$58,$A9,Percentuais!$A$3:$A$58,$F$8)</f>
        <v>0</v>
      </c>
      <c r="G9" s="4">
        <f>COUNTIFS(Percentuais!$KL$3:$KL$58,$A9,Percentuais!$A$3:$A$58,$G$8)</f>
        <v>20</v>
      </c>
      <c r="H9" s="4">
        <f>COUNTIFS(Percentuais!$KL$3:$KL$58,$A9,Percentuais!$A$3:$A$58,$H$8)</f>
        <v>7</v>
      </c>
      <c r="I9" s="18"/>
    </row>
    <row r="10" spans="1:9" x14ac:dyDescent="0.2">
      <c r="A10" s="15" t="s">
        <v>18</v>
      </c>
      <c r="B10" s="45">
        <f>($G10+$F10+$E10)/$I$11</f>
        <v>8.9285714285714288E-2</v>
      </c>
      <c r="C10" s="45">
        <f>$H10/$I$11</f>
        <v>0.42857142857142855</v>
      </c>
      <c r="D10" s="45">
        <f t="shared" ref="D10" si="0">B10+C10</f>
        <v>0.51785714285714279</v>
      </c>
      <c r="E10" s="4">
        <f>COUNTIFS(Percentuais!$KL$3:$KL$58,$A10,Percentuais!$A$3:$A$58,$E$8)</f>
        <v>0</v>
      </c>
      <c r="F10" s="4">
        <f>COUNTIFS(Percentuais!$KL$3:$KL$58,$A10,Percentuais!$A$3:$A$58,$F$8)</f>
        <v>0</v>
      </c>
      <c r="G10" s="4">
        <f>COUNTIFS(Percentuais!$KL$3:$KL$58,$A10,Percentuais!$A$3:$A$58,$G$8)</f>
        <v>5</v>
      </c>
      <c r="H10" s="4">
        <f>COUNTIFS(Percentuais!$KL$3:$KL$58,$A10,Percentuais!$A$3:$A$58,$H$8)</f>
        <v>24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COUNTIFS(Percentuais!$KJ$3:$KJ$58,$A11,Percentuais!$A$3:$A$58,$F$8)</f>
        <v>0</v>
      </c>
      <c r="G11" s="29">
        <f>SUM(G9:G10)</f>
        <v>25</v>
      </c>
      <c r="H11" s="29">
        <f>SUM(H9:H10)</f>
        <v>31</v>
      </c>
      <c r="I11" s="30">
        <f>SUM(E11:H11)</f>
        <v>56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" formula="1"/>
  </ignoredError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DFA-6C00-4FA6-97FA-9CD73427A29A}">
  <sheetPr codeName="Planilha105"/>
  <dimension ref="A1:I20"/>
  <sheetViews>
    <sheetView zoomScale="60" zoomScaleNormal="60" zoomScaleSheetLayoutView="50" workbookViewId="0">
      <selection activeCell="H35" sqref="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TEXT(Percentuais!KM1,"0")</f>
        <v>QUESTÃO296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dos espaços físicos]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COUNTIFS(Percentuais!$KM$3:$KM$58,$A9,Percentuais!$A$3:$A$58,$E$8)</f>
        <v>0</v>
      </c>
      <c r="F9" s="4">
        <f>COUNTIFS(Percentuais!$KM$3:$KM$58,$A9,Percentuais!$A$3:$A$58,$F$8)</f>
        <v>0</v>
      </c>
      <c r="G9" s="4">
        <f>COUNTIFS(Percentuais!$KM$3:$KM$58,$A9,Percentuais!$A$3:$A$58,$G$8)</f>
        <v>0</v>
      </c>
      <c r="H9" s="4">
        <f>COUNTIFS(Percentuais!$KM$3:$KM$58,$A9,Percentuais!$A$3:$A$58,$H$8)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0.22222222222222221</v>
      </c>
      <c r="C10" s="45">
        <f t="shared" ref="C10:C14" si="1">$H10/$I$15</f>
        <v>7.407407407407407E-2</v>
      </c>
      <c r="D10" s="45">
        <f t="shared" ref="D10:D14" si="2">B10+C10</f>
        <v>0.29629629629629628</v>
      </c>
      <c r="E10" s="4">
        <f>COUNTIFS(Percentuais!$KM$3:$KM$58,$A10,Percentuais!$A$3:$A$58,$E$8)</f>
        <v>0</v>
      </c>
      <c r="F10" s="4">
        <f>COUNTIFS(Percentuais!$KM$3:$KM$58,$A10,Percentuais!$A$3:$A$58,$F$8)</f>
        <v>0</v>
      </c>
      <c r="G10" s="4">
        <f>COUNTIFS(Percentuais!$KM$3:$KM$58,$A10,Percentuais!$A$3:$A$58,$G$8)</f>
        <v>6</v>
      </c>
      <c r="H10" s="4">
        <f>COUNTIFS(Percentuais!$KM$3:$KM$58,$A10,Percentuais!$A$3:$A$58,$H$8)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0.22222222222222221</v>
      </c>
      <c r="C11" s="45">
        <f t="shared" si="1"/>
        <v>7.407407407407407E-2</v>
      </c>
      <c r="D11" s="45">
        <f t="shared" si="2"/>
        <v>0.29629629629629628</v>
      </c>
      <c r="E11" s="4">
        <f>COUNTIFS(Percentuais!$KM$3:$KM$58,$A11,Percentuais!$A$3:$A$58,$E$8)</f>
        <v>0</v>
      </c>
      <c r="F11" s="4">
        <f>COUNTIFS(Percentuais!$KM$3:$KM$58,$A11,Percentuais!$A$3:$A$58,$F$8)</f>
        <v>0</v>
      </c>
      <c r="G11" s="4">
        <f>COUNTIFS(Percentuais!$KM$3:$KM$58,$A11,Percentuais!$A$3:$A$58,$G$8)</f>
        <v>6</v>
      </c>
      <c r="H11" s="4">
        <f>COUNTIFS(Percentuais!$KM$3:$KM$58,$A11,Percentuais!$A$3:$A$58,$H$8)</f>
        <v>2</v>
      </c>
      <c r="I11" s="20"/>
    </row>
    <row r="12" spans="1:9" x14ac:dyDescent="0.2">
      <c r="A12" s="15" t="s">
        <v>2</v>
      </c>
      <c r="B12" s="45">
        <f t="shared" si="0"/>
        <v>0.18518518518518517</v>
      </c>
      <c r="C12" s="45">
        <f t="shared" si="1"/>
        <v>0.1111111111111111</v>
      </c>
      <c r="D12" s="45">
        <f t="shared" si="2"/>
        <v>0.29629629629629628</v>
      </c>
      <c r="E12" s="4">
        <f>COUNTIFS(Percentuais!$KM$3:$KM$58,$A12,Percentuais!$A$3:$A$58,$E$8)</f>
        <v>0</v>
      </c>
      <c r="F12" s="4">
        <f>COUNTIFS(Percentuais!$KM$3:$KM$58,$A12,Percentuais!$A$3:$A$58,$F$8)</f>
        <v>0</v>
      </c>
      <c r="G12" s="4">
        <f>COUNTIFS(Percentuais!$KM$3:$KM$58,$A12,Percentuais!$A$3:$A$58,$G$8)</f>
        <v>5</v>
      </c>
      <c r="H12" s="4">
        <f>COUNTIFS(Percentuais!$KM$3:$KM$58,$A12,Percentuais!$A$3:$A$58,$H$8)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0.1111111111111111</v>
      </c>
      <c r="C13" s="45">
        <f t="shared" si="1"/>
        <v>0</v>
      </c>
      <c r="D13" s="45">
        <f t="shared" si="2"/>
        <v>0.1111111111111111</v>
      </c>
      <c r="E13" s="4">
        <f>COUNTIFS(Percentuais!$KM$3:$KM$58,$A13,Percentuais!$A$3:$A$58,$E$8)</f>
        <v>0</v>
      </c>
      <c r="F13" s="4">
        <f>COUNTIFS(Percentuais!$KM$3:$KM$58,$A13,Percentuais!$A$3:$A$58,$F$8)</f>
        <v>0</v>
      </c>
      <c r="G13" s="4">
        <f>COUNTIFS(Percentuais!$KM$3:$KM$58,$A13,Percentuais!$A$3:$A$58,$G$8)</f>
        <v>3</v>
      </c>
      <c r="H13" s="4">
        <f>COUNTIFS(Percentuais!$KM$3:$KM$58,$A13,Percentuais!$A$3:$A$58,$H$8)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COUNTIFS(Percentuais!$KM$3:$KM$58,$A14,Percentuais!$A$3:$A$58,$E$8)</f>
        <v>0</v>
      </c>
      <c r="F14" s="4">
        <f>COUNTIFS(Percentuais!$KM$3:$KM$58,$A14,Percentuais!$A$3:$A$58,$F$8)</f>
        <v>0</v>
      </c>
      <c r="G14" s="4">
        <f>COUNTIFS(Percentuais!$KM$3:$KM$58,$A14,Percentuais!$A$3:$A$58,$G$8)</f>
        <v>0</v>
      </c>
      <c r="H14" s="4">
        <f>COUNTIFS(Percentuais!$KM$3:$KM$58,$A14,Percentuais!$A$3:$A$58,$H$8)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20</v>
      </c>
      <c r="H15" s="29">
        <f>SUM(H9:H13)</f>
        <v>7</v>
      </c>
      <c r="I15" s="30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4D69-0564-4A4D-A588-54815CD1ACC6}">
  <sheetPr codeName="Planilha106"/>
  <dimension ref="A1:I20"/>
  <sheetViews>
    <sheetView zoomScale="50" zoomScaleNormal="50" zoomScaleSheetLayoutView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TEXT(Percentuais!KN1,"0")</f>
        <v>QUESTÃO297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de mobiliários]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COUNTIFS(Percentuais!$KN$3:$KN$58,$A9,Percentuais!$A$3:$A$58,$E$8)</f>
        <v>0</v>
      </c>
      <c r="F9" s="4">
        <f>COUNTIFS(Percentuais!$KN$3:$KN$58,$A9,Percentuais!$A$3:$A$58,$F$8)</f>
        <v>0</v>
      </c>
      <c r="G9" s="4">
        <f>COUNTIFS(Percentuais!$KN$3:$KN$58,$A9,Percentuais!$A$3:$A$58,$G$8)</f>
        <v>0</v>
      </c>
      <c r="H9" s="4">
        <f>COUNTIFS(Percentuais!$KN$3:$KN$58,$A9,Percentuais!$A$3:$A$58,$H$8)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0.18518518518518517</v>
      </c>
      <c r="C10" s="45">
        <f t="shared" ref="C10:C14" si="1">$H10/$I$15</f>
        <v>0.1111111111111111</v>
      </c>
      <c r="D10" s="45">
        <f t="shared" ref="D10:D14" si="2">B10+C10</f>
        <v>0.29629629629629628</v>
      </c>
      <c r="E10" s="4">
        <f>COUNTIFS(Percentuais!$KN$3:$KN$58,$A10,Percentuais!$A$3:$A$58,$E$8)</f>
        <v>0</v>
      </c>
      <c r="F10" s="4">
        <f>COUNTIFS(Percentuais!$KN$3:$KN$58,$A10,Percentuais!$A$3:$A$58,$F$8)</f>
        <v>0</v>
      </c>
      <c r="G10" s="4">
        <f>COUNTIFS(Percentuais!$KN$3:$KN$58,$A10,Percentuais!$A$3:$A$58,$G$8)</f>
        <v>5</v>
      </c>
      <c r="H10" s="4">
        <f>COUNTIFS(Percentuais!$KN$3:$KN$58,$A10,Percentuais!$A$3:$A$58,$H$8)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0.29629629629629628</v>
      </c>
      <c r="C11" s="45">
        <f t="shared" si="1"/>
        <v>3.7037037037037035E-2</v>
      </c>
      <c r="D11" s="45">
        <f t="shared" si="2"/>
        <v>0.33333333333333331</v>
      </c>
      <c r="E11" s="4">
        <f>COUNTIFS(Percentuais!$KN$3:$KN$58,$A11,Percentuais!$A$3:$A$58,$E$8)</f>
        <v>0</v>
      </c>
      <c r="F11" s="4">
        <f>COUNTIFS(Percentuais!$KN$3:$KN$58,$A11,Percentuais!$A$3:$A$58,$F$8)</f>
        <v>0</v>
      </c>
      <c r="G11" s="4">
        <f>COUNTIFS(Percentuais!$KN$3:$KN$58,$A11,Percentuais!$A$3:$A$58,$G$8)</f>
        <v>8</v>
      </c>
      <c r="H11" s="4">
        <f>COUNTIFS(Percentuais!$KN$3:$KN$58,$A11,Percentuais!$A$3:$A$58,$H$8)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0.1111111111111111</v>
      </c>
      <c r="C12" s="45">
        <f t="shared" si="1"/>
        <v>7.407407407407407E-2</v>
      </c>
      <c r="D12" s="45">
        <f t="shared" si="2"/>
        <v>0.18518518518518517</v>
      </c>
      <c r="E12" s="4">
        <f>COUNTIFS(Percentuais!$KN$3:$KN$58,$A12,Percentuais!$A$3:$A$58,$E$8)</f>
        <v>0</v>
      </c>
      <c r="F12" s="4">
        <f>COUNTIFS(Percentuais!$KN$3:$KN$58,$A12,Percentuais!$A$3:$A$58,$F$8)</f>
        <v>0</v>
      </c>
      <c r="G12" s="4">
        <f>COUNTIFS(Percentuais!$KN$3:$KN$58,$A12,Percentuais!$A$3:$A$58,$G$8)</f>
        <v>3</v>
      </c>
      <c r="H12" s="4">
        <f>COUNTIFS(Percentuais!$KN$3:$KN$58,$A12,Percentuais!$A$3:$A$58,$H$8)</f>
        <v>2</v>
      </c>
      <c r="I12" s="17"/>
    </row>
    <row r="13" spans="1:9" x14ac:dyDescent="0.2">
      <c r="A13" s="15" t="s">
        <v>52</v>
      </c>
      <c r="B13" s="45">
        <f t="shared" si="0"/>
        <v>0.14814814814814814</v>
      </c>
      <c r="C13" s="45">
        <f t="shared" si="1"/>
        <v>3.7037037037037035E-2</v>
      </c>
      <c r="D13" s="45">
        <f t="shared" si="2"/>
        <v>0.18518518518518517</v>
      </c>
      <c r="E13" s="4">
        <f>COUNTIFS(Percentuais!$KN$3:$KN$58,$A13,Percentuais!$A$3:$A$58,$E$8)</f>
        <v>0</v>
      </c>
      <c r="F13" s="4">
        <f>COUNTIFS(Percentuais!$KN$3:$KN$58,$A13,Percentuais!$A$3:$A$58,$F$8)</f>
        <v>0</v>
      </c>
      <c r="G13" s="4">
        <f>COUNTIFS(Percentuais!$KN$3:$KN$58,$A13,Percentuais!$A$3:$A$58,$G$8)</f>
        <v>4</v>
      </c>
      <c r="H13" s="4">
        <f>COUNTIFS(Percentuais!$KN$3:$KN$58,$A13,Percentuais!$A$3:$A$58,$H$8)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COUNTIFS(Percentuais!$KN$3:$KN$58,$A14,Percentuais!$A$3:$A$58,$E$8)</f>
        <v>0</v>
      </c>
      <c r="F14" s="4">
        <f>COUNTIFS(Percentuais!$KN$3:$KN$58,$A14,Percentuais!$A$3:$A$58,$F$8)</f>
        <v>0</v>
      </c>
      <c r="G14" s="4">
        <f>COUNTIFS(Percentuais!$KN$3:$KN$58,$A14,Percentuais!$A$3:$A$58,$G$8)</f>
        <v>0</v>
      </c>
      <c r="H14" s="4">
        <f>COUNTIFS(Percentuais!$KN$3:$KN$58,$A14,Percentuais!$A$3:$A$58,$H$8)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20</v>
      </c>
      <c r="H15" s="29">
        <f>SUM(H9:H13)</f>
        <v>7</v>
      </c>
      <c r="I15" s="30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2072-EF33-4B54-8EA1-AE6FA4E06E2A}">
  <sheetPr codeName="Planilha107"/>
  <dimension ref="A1:I20"/>
  <sheetViews>
    <sheetView zoomScale="60" zoomScaleNormal="60" zoomScaleSheetLayoutView="5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TEXT(Percentuais!KO1,"0")</f>
        <v>QUESTÃO298</v>
      </c>
    </row>
    <row r="2" spans="1:9" x14ac:dyDescent="0.2">
      <c r="A2" s="55" t="str">
        <f>HLOOKUP(A1,Percentuais!$D$1:$KT$2,2,FALSE)</f>
        <v>Avalie as salas de aula, considerando as seguintes proposições: [ações de modernização e de instalação de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COUNTIFS(Percentuais!$KO$3:$KO$58,$A9,Percentuais!$A$3:$A$58,$E$8)</f>
        <v>0</v>
      </c>
      <c r="F9" s="4">
        <f>COUNTIFS(Percentuais!$KO$3:$KO$58,$A9,Percentuais!$A$3:$A$58,$F$8)</f>
        <v>0</v>
      </c>
      <c r="G9" s="4">
        <f>COUNTIFS(Percentuais!$KO$3:$KO$58,$A9,Percentuais!$A$3:$A$58,$G$8)</f>
        <v>0</v>
      </c>
      <c r="H9" s="4">
        <f>COUNTIFS(Percentuais!$KO$3:$KO$58,$A9,Percentuais!$A$3:$A$58,$H$8)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0.1111111111111111</v>
      </c>
      <c r="C10" s="45">
        <f t="shared" ref="C10:C14" si="1">$H10/$I$15</f>
        <v>7.407407407407407E-2</v>
      </c>
      <c r="D10" s="45">
        <f t="shared" ref="D10:D14" si="2">B10+C10</f>
        <v>0.18518518518518517</v>
      </c>
      <c r="E10" s="4">
        <f>COUNTIFS(Percentuais!$KO$3:$KO$58,$A10,Percentuais!$A$3:$A$58,$E$8)</f>
        <v>0</v>
      </c>
      <c r="F10" s="4">
        <f>COUNTIFS(Percentuais!$KO$3:$KO$58,$A10,Percentuais!$A$3:$A$58,$F$8)</f>
        <v>0</v>
      </c>
      <c r="G10" s="4">
        <f>COUNTIFS(Percentuais!$KO$3:$KO$58,$A10,Percentuais!$A$3:$A$58,$G$8)</f>
        <v>3</v>
      </c>
      <c r="H10" s="4">
        <f>COUNTIFS(Percentuais!$KO$3:$KO$58,$A10,Percentuais!$A$3:$A$58,$H$8)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0.25925925925925924</v>
      </c>
      <c r="C11" s="45">
        <f t="shared" si="1"/>
        <v>7.407407407407407E-2</v>
      </c>
      <c r="D11" s="45">
        <f t="shared" si="2"/>
        <v>0.33333333333333331</v>
      </c>
      <c r="E11" s="4">
        <f>COUNTIFS(Percentuais!$KO$3:$KO$58,$A11,Percentuais!$A$3:$A$58,$E$8)</f>
        <v>0</v>
      </c>
      <c r="F11" s="4">
        <f>COUNTIFS(Percentuais!$KO$3:$KO$58,$A11,Percentuais!$A$3:$A$58,$F$8)</f>
        <v>0</v>
      </c>
      <c r="G11" s="4">
        <f>COUNTIFS(Percentuais!$KO$3:$KO$58,$A11,Percentuais!$A$3:$A$58,$G$8)</f>
        <v>7</v>
      </c>
      <c r="H11" s="4">
        <f>COUNTIFS(Percentuais!$KO$3:$KO$58,$A11,Percentuais!$A$3:$A$58,$H$8)</f>
        <v>2</v>
      </c>
      <c r="I11" s="20"/>
    </row>
    <row r="12" spans="1:9" x14ac:dyDescent="0.2">
      <c r="A12" s="15" t="s">
        <v>2</v>
      </c>
      <c r="B12" s="45">
        <f t="shared" si="0"/>
        <v>0.25925925925925924</v>
      </c>
      <c r="C12" s="45">
        <f t="shared" si="1"/>
        <v>0.1111111111111111</v>
      </c>
      <c r="D12" s="45">
        <f t="shared" si="2"/>
        <v>0.37037037037037035</v>
      </c>
      <c r="E12" s="4">
        <f>COUNTIFS(Percentuais!$KO$3:$KO$58,$A12,Percentuais!$A$3:$A$58,$E$8)</f>
        <v>0</v>
      </c>
      <c r="F12" s="4">
        <f>COUNTIFS(Percentuais!$KO$3:$KO$58,$A12,Percentuais!$A$3:$A$58,$F$8)</f>
        <v>0</v>
      </c>
      <c r="G12" s="4">
        <f>COUNTIFS(Percentuais!$KO$3:$KO$58,$A12,Percentuais!$A$3:$A$58,$G$8)</f>
        <v>7</v>
      </c>
      <c r="H12" s="4">
        <f>COUNTIFS(Percentuais!$KO$3:$KO$58,$A12,Percentuais!$A$3:$A$58,$H$8)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0.1111111111111111</v>
      </c>
      <c r="C13" s="45">
        <f t="shared" si="1"/>
        <v>0</v>
      </c>
      <c r="D13" s="45">
        <f t="shared" si="2"/>
        <v>0.1111111111111111</v>
      </c>
      <c r="E13" s="4">
        <f>COUNTIFS(Percentuais!$KO$3:$KO$58,$A13,Percentuais!$A$3:$A$58,$E$8)</f>
        <v>0</v>
      </c>
      <c r="F13" s="4">
        <f>COUNTIFS(Percentuais!$KO$3:$KO$58,$A13,Percentuais!$A$3:$A$58,$F$8)</f>
        <v>0</v>
      </c>
      <c r="G13" s="4">
        <f>COUNTIFS(Percentuais!$KO$3:$KO$58,$A13,Percentuais!$A$3:$A$58,$G$8)</f>
        <v>3</v>
      </c>
      <c r="H13" s="4">
        <f>COUNTIFS(Percentuais!$KO$3:$KO$58,$A13,Percentuais!$A$3:$A$58,$H$8)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COUNTIFS(Percentuais!$KO$3:$KO$58,$A14,Percentuais!$A$3:$A$58,$E$8)</f>
        <v>0</v>
      </c>
      <c r="F14" s="4">
        <f>COUNTIFS(Percentuais!$KO$3:$KO$58,$A14,Percentuais!$A$3:$A$58,$F$8)</f>
        <v>0</v>
      </c>
      <c r="G14" s="4">
        <f>COUNTIFS(Percentuais!$KO$3:$KO$58,$A14,Percentuais!$A$3:$A$58,$G$8)</f>
        <v>0</v>
      </c>
      <c r="H14" s="4">
        <f>COUNTIFS(Percentuais!$KO$3:$KO$58,$A14,Percentuais!$A$3:$A$58,$H$8)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20</v>
      </c>
      <c r="H15" s="29">
        <f>SUM(H9:H13)</f>
        <v>7</v>
      </c>
      <c r="I15" s="30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3FE6-9190-48E3-A15A-8C674D2CCD16}">
  <sheetPr codeName="Planilha108"/>
  <dimension ref="A1:I16"/>
  <sheetViews>
    <sheetView zoomScale="50" zoomScaleNormal="50" zoomScaleSheetLayoutView="5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TEXT(Percentuais!KP1,"0")</f>
        <v>QUESTÃO299</v>
      </c>
    </row>
    <row r="2" spans="1:9" x14ac:dyDescent="0.2">
      <c r="A2" s="55" t="str">
        <f>HLOOKUP(A1,Percentuais!$D$1:$KT$2,2,FALSE)</f>
        <v>Você conhece os Núcleos de Tecnologias Educacionais (NTE)?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5.3571428571428568E-2</v>
      </c>
      <c r="C9" s="45">
        <f>$H9/$I$11</f>
        <v>3.5714285714285712E-2</v>
      </c>
      <c r="D9" s="45">
        <f>B9+C9</f>
        <v>8.9285714285714274E-2</v>
      </c>
      <c r="E9" s="4">
        <f>COUNTIFS(Percentuais!$KP$3:$KP$58,$A9,Percentuais!$A$3:$A$58,$E$8)</f>
        <v>0</v>
      </c>
      <c r="F9" s="4">
        <f>COUNTIFS(Percentuais!$KP$3:$KP$58,$A9,Percentuais!$A$3:$A$58,$F$8)</f>
        <v>0</v>
      </c>
      <c r="G9" s="4">
        <f>COUNTIFS(Percentuais!$KP$3:$KP$58,$A9,Percentuais!$A$3:$A$58,$G$8)</f>
        <v>3</v>
      </c>
      <c r="H9" s="4">
        <f>COUNTIFS(Percentuais!$KP$3:$KP$58,$A9,Percentuais!$A$3:$A$58,$H$8)</f>
        <v>2</v>
      </c>
      <c r="I9" s="18"/>
    </row>
    <row r="10" spans="1:9" x14ac:dyDescent="0.2">
      <c r="A10" s="15" t="s">
        <v>18</v>
      </c>
      <c r="B10" s="45">
        <f>($G10+$F10+$E10)/$I$11</f>
        <v>0.39285714285714285</v>
      </c>
      <c r="C10" s="45">
        <f>$H10/$I$11</f>
        <v>0.5178571428571429</v>
      </c>
      <c r="D10" s="45">
        <f t="shared" ref="D10" si="0">B10+C10</f>
        <v>0.91071428571428581</v>
      </c>
      <c r="E10" s="4">
        <f>COUNTIFS(Percentuais!$KP$3:$KP$58,$A10,Percentuais!$A$3:$A$58,$E$8)</f>
        <v>0</v>
      </c>
      <c r="F10" s="4">
        <f>COUNTIFS(Percentuais!$KP$3:$KP$58,$A10,Percentuais!$A$3:$A$58,$F$8)</f>
        <v>0</v>
      </c>
      <c r="G10" s="4">
        <f>COUNTIFS(Percentuais!$KP$3:$KP$58,$A10,Percentuais!$A$3:$A$58,$G$8)</f>
        <v>22</v>
      </c>
      <c r="H10" s="4">
        <f>COUNTIFS(Percentuais!$KP$3:$KP$58,$A10,Percentuais!$A$3:$A$58,$H$8)</f>
        <v>29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COUNTIFS(Percentuais!$KJ$3:$KJ$58,$A11,Percentuais!$A$3:$A$58,$F$8)</f>
        <v>0</v>
      </c>
      <c r="G11" s="29">
        <f>SUM(G9:G10)</f>
        <v>25</v>
      </c>
      <c r="H11" s="29">
        <f>SUM(H9:H10)</f>
        <v>31</v>
      </c>
      <c r="I11" s="30">
        <f>SUM(E11:H11)</f>
        <v>56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CD0-2CC8-4CD4-8EC7-033EA9E05274}">
  <sheetPr codeName="Planilha109"/>
  <dimension ref="A1:I20"/>
  <sheetViews>
    <sheetView zoomScale="50" zoomScaleNormal="50" zoomScaleSheetLayoutView="5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TEXT(Percentuais!KQ1,"0")</f>
        <v>QUESTÃO300</v>
      </c>
    </row>
    <row r="2" spans="1:9" x14ac:dyDescent="0.2">
      <c r="A2" s="55" t="str">
        <f>HLOOKUP(A1,Percentuais!$D$1:$KT$2,2,FALSE)</f>
        <v>Avalie os Núcleos de Tecnologias Educacionais (NTE), considerando: [O Espaço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COUNTIFS(Percentuais!$KQ$3:$KQ$58,$A9,Percentuais!$A$3:$A$58,$E$8)</f>
        <v>0</v>
      </c>
      <c r="F9" s="4">
        <f>COUNTIFS(Percentuais!$KQ$3:$KQ$58,$A9,Percentuais!$A$3:$A$58,$F$8)</f>
        <v>0</v>
      </c>
      <c r="G9" s="4">
        <f>COUNTIFS(Percentuais!$KQ$3:$KQ$58,$A9,Percentuais!$A$3:$A$58,$G$8)</f>
        <v>0</v>
      </c>
      <c r="H9" s="4">
        <f>COUNTIFS(Percentuais!$KQ$3:$KQ$58,$A9,Percentuais!$A$3:$A$58,$H$8)</f>
        <v>0</v>
      </c>
      <c r="I9" s="18"/>
    </row>
    <row r="10" spans="1:9" x14ac:dyDescent="0.2">
      <c r="A10" s="15" t="s">
        <v>3</v>
      </c>
      <c r="B10" s="32">
        <f t="shared" ref="B10:B14" si="0">($G10+$F10+$E10)/$I$15</f>
        <v>0.6</v>
      </c>
      <c r="C10" s="32">
        <f t="shared" ref="C10:C14" si="1">$H10/$I$15</f>
        <v>0.4</v>
      </c>
      <c r="D10" s="32">
        <f t="shared" ref="D10:D14" si="2">B10+C10</f>
        <v>1</v>
      </c>
      <c r="E10" s="4">
        <f>COUNTIFS(Percentuais!$KQ$3:$KQ$58,$A10,Percentuais!$A$3:$A$58,$E$8)</f>
        <v>0</v>
      </c>
      <c r="F10" s="4">
        <f>COUNTIFS(Percentuais!$KQ$3:$KQ$58,$A10,Percentuais!$A$3:$A$58,$F$8)</f>
        <v>0</v>
      </c>
      <c r="G10" s="4">
        <f>COUNTIFS(Percentuais!$KQ$3:$KQ$58,$A10,Percentuais!$A$3:$A$58,$G$8)</f>
        <v>3</v>
      </c>
      <c r="H10" s="4">
        <f>COUNTIFS(Percentuais!$KQ$3:$KQ$58,$A10,Percentuais!$A$3:$A$58,$H$8)</f>
        <v>2</v>
      </c>
      <c r="I10" s="19"/>
    </row>
    <row r="11" spans="1:9" x14ac:dyDescent="0.2">
      <c r="A11" s="15" t="s">
        <v>1</v>
      </c>
      <c r="B11" s="32">
        <f t="shared" si="0"/>
        <v>0</v>
      </c>
      <c r="C11" s="32">
        <f t="shared" si="1"/>
        <v>0</v>
      </c>
      <c r="D11" s="32">
        <f t="shared" si="2"/>
        <v>0</v>
      </c>
      <c r="E11" s="4">
        <f>COUNTIFS(Percentuais!$KQ$3:$KQ$58,$A11,Percentuais!$A$3:$A$58,$E$8)</f>
        <v>0</v>
      </c>
      <c r="F11" s="4">
        <f>COUNTIFS(Percentuais!$KQ$3:$KQ$58,$A11,Percentuais!$A$3:$A$58,$F$8)</f>
        <v>0</v>
      </c>
      <c r="G11" s="4">
        <f>COUNTIFS(Percentuais!$KQ$3:$KQ$58,$A11,Percentuais!$A$3:$A$58,$G$8)</f>
        <v>0</v>
      </c>
      <c r="H11" s="4">
        <f>COUNTIFS(Percentuais!$KQ$3:$KQ$58,$A11,Percentuais!$A$3:$A$58,$H$8)</f>
        <v>0</v>
      </c>
      <c r="I11" s="20"/>
    </row>
    <row r="12" spans="1:9" x14ac:dyDescent="0.2">
      <c r="A12" s="15" t="s">
        <v>2</v>
      </c>
      <c r="B12" s="32">
        <f t="shared" si="0"/>
        <v>0</v>
      </c>
      <c r="C12" s="32">
        <f t="shared" si="1"/>
        <v>0</v>
      </c>
      <c r="D12" s="32">
        <f t="shared" si="2"/>
        <v>0</v>
      </c>
      <c r="E12" s="4">
        <f>COUNTIFS(Percentuais!$KQ$3:$KQ$58,$A12,Percentuais!$A$3:$A$58,$E$8)</f>
        <v>0</v>
      </c>
      <c r="F12" s="4">
        <f>COUNTIFS(Percentuais!$KQ$3:$KQ$58,$A12,Percentuais!$A$3:$A$58,$F$8)</f>
        <v>0</v>
      </c>
      <c r="G12" s="4">
        <f>COUNTIFS(Percentuais!$KQ$3:$KQ$58,$A12,Percentuais!$A$3:$A$58,$G$8)</f>
        <v>0</v>
      </c>
      <c r="H12" s="4">
        <f>COUNTIFS(Percentuais!$KQ$3:$KQ$58,$A12,Percentuais!$A$3:$A$58,$H$8)</f>
        <v>0</v>
      </c>
      <c r="I12" s="17"/>
    </row>
    <row r="13" spans="1:9" x14ac:dyDescent="0.2">
      <c r="A13" s="15" t="s">
        <v>52</v>
      </c>
      <c r="B13" s="32">
        <f t="shared" si="0"/>
        <v>0</v>
      </c>
      <c r="C13" s="32">
        <f t="shared" si="1"/>
        <v>0</v>
      </c>
      <c r="D13" s="32">
        <f t="shared" si="2"/>
        <v>0</v>
      </c>
      <c r="E13" s="4">
        <f>COUNTIFS(Percentuais!$KQ$3:$KQ$58,$A13,Percentuais!$A$3:$A$58,$E$8)</f>
        <v>0</v>
      </c>
      <c r="F13" s="4">
        <f>COUNTIFS(Percentuais!$KQ$3:$KQ$58,$A13,Percentuais!$A$3:$A$58,$F$8)</f>
        <v>0</v>
      </c>
      <c r="G13" s="4">
        <f>COUNTIFS(Percentuais!$KQ$3:$KQ$58,$A13,Percentuais!$A$3:$A$58,$G$8)</f>
        <v>0</v>
      </c>
      <c r="H13" s="4">
        <f>COUNTIFS(Percentuais!$KQ$3:$KQ$58,$A13,Percentuais!$A$3:$A$58,$H$8)</f>
        <v>0</v>
      </c>
      <c r="I13" s="17"/>
    </row>
    <row r="14" spans="1:9" x14ac:dyDescent="0.2">
      <c r="A14" s="15" t="s">
        <v>53</v>
      </c>
      <c r="B14" s="32">
        <f t="shared" si="0"/>
        <v>0</v>
      </c>
      <c r="C14" s="32">
        <f t="shared" si="1"/>
        <v>0</v>
      </c>
      <c r="D14" s="32">
        <f t="shared" si="2"/>
        <v>0</v>
      </c>
      <c r="E14" s="4">
        <f>COUNTIFS(Percentuais!$KQ$3:$KQ$58,$A14,Percentuais!$A$3:$A$58,$E$8)</f>
        <v>0</v>
      </c>
      <c r="F14" s="4">
        <f>COUNTIFS(Percentuais!$KQ$3:$KQ$58,$A14,Percentuais!$A$3:$A$58,$F$8)</f>
        <v>0</v>
      </c>
      <c r="G14" s="4">
        <f>COUNTIFS(Percentuais!$KQ$3:$KQ$58,$A14,Percentuais!$A$3:$A$58,$G$8)</f>
        <v>0</v>
      </c>
      <c r="H14" s="4">
        <f>COUNTIFS(Percentuais!$KQ$3:$KQ$58,$A14,Percentuais!$A$3:$A$58,$H$8)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3</v>
      </c>
      <c r="H15" s="29">
        <f>SUM(H9:H13)</f>
        <v>2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4CC-F457-4095-B807-8B86ED8AA988}">
  <sheetPr codeName="Planilha110"/>
  <dimension ref="A1:I20"/>
  <sheetViews>
    <sheetView zoomScale="50" zoomScaleNormal="50" zoomScaleSheetLayoutView="50" workbookViewId="0">
      <selection activeCell="AG48" sqref="AF48:AG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TEXT(Percentuais!KR1,"0")</f>
        <v>QUESTÃO301</v>
      </c>
    </row>
    <row r="2" spans="1:9" x14ac:dyDescent="0.2">
      <c r="A2" s="55" t="str">
        <f>HLOOKUP(A1,Percentuais!$D$1:$KT$2,2,FALSE)</f>
        <v>Avalie os Núcleos de Tecnologias Educacionais (NTE), considerando: [A acessibilidade]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</v>
      </c>
      <c r="C9" s="45">
        <f>$H9/$I$15</f>
        <v>0.2</v>
      </c>
      <c r="D9" s="45">
        <f>B9+C9</f>
        <v>0.4</v>
      </c>
      <c r="E9" s="4">
        <f>COUNTIFS(Percentuais!$KR$3:$KR$58,$A9,Percentuais!$A$3:$A$58,$E$8)</f>
        <v>0</v>
      </c>
      <c r="F9" s="4">
        <f>COUNTIFS(Percentuais!$KR$3:$KR$58,$A9,Percentuais!$A$3:$A$58,$F$8)</f>
        <v>0</v>
      </c>
      <c r="G9" s="4">
        <f>COUNTIFS(Percentuais!$KR$3:$KR$58,$A9,Percentuais!$A$3:$A$58,$G$8)</f>
        <v>1</v>
      </c>
      <c r="H9" s="4">
        <f>COUNTIFS(Percentuais!$KR$3:$KR$58,$A9,Percentuais!$A$3:$A$58,$H$8)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</v>
      </c>
      <c r="C10" s="45">
        <f t="shared" ref="C10:C14" si="1">$H10/$I$15</f>
        <v>0.2</v>
      </c>
      <c r="D10" s="45">
        <f t="shared" ref="D10:D14" si="2">B10+C10</f>
        <v>0.60000000000000009</v>
      </c>
      <c r="E10" s="4">
        <f>COUNTIFS(Percentuais!$KR$3:$KR$58,$A10,Percentuais!$A$3:$A$58,$E$8)</f>
        <v>0</v>
      </c>
      <c r="F10" s="4">
        <f>COUNTIFS(Percentuais!$KR$3:$KR$58,$A10,Percentuais!$A$3:$A$58,$F$8)</f>
        <v>0</v>
      </c>
      <c r="G10" s="4">
        <f>COUNTIFS(Percentuais!$KR$3:$KR$58,$A10,Percentuais!$A$3:$A$58,$G$8)</f>
        <v>2</v>
      </c>
      <c r="H10" s="4">
        <f>COUNTIFS(Percentuais!$KR$3:$KR$58,$A10,Percentuais!$A$3:$A$58,$H$8)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COUNTIFS(Percentuais!$KR$3:$KR$58,$A11,Percentuais!$A$3:$A$58,$E$8)</f>
        <v>0</v>
      </c>
      <c r="F11" s="4">
        <f>COUNTIFS(Percentuais!$KR$3:$KR$58,$A11,Percentuais!$A$3:$A$58,$F$8)</f>
        <v>0</v>
      </c>
      <c r="G11" s="4">
        <f>COUNTIFS(Percentuais!$KR$3:$KR$58,$A11,Percentuais!$A$3:$A$58,$G$8)</f>
        <v>0</v>
      </c>
      <c r="H11" s="4">
        <f>COUNTIFS(Percentuais!$KR$3:$KR$58,$A11,Percentuais!$A$3:$A$58,$H$8)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COUNTIFS(Percentuais!$KR$3:$KR$58,$A12,Percentuais!$A$3:$A$58,$E$8)</f>
        <v>0</v>
      </c>
      <c r="F12" s="4">
        <f>COUNTIFS(Percentuais!$KR$3:$KR$58,$A12,Percentuais!$A$3:$A$58,$F$8)</f>
        <v>0</v>
      </c>
      <c r="G12" s="4">
        <f>COUNTIFS(Percentuais!$KR$3:$KR$58,$A12,Percentuais!$A$3:$A$58,$G$8)</f>
        <v>0</v>
      </c>
      <c r="H12" s="4">
        <f>COUNTIFS(Percentuais!$KR$3:$KR$58,$A12,Percentuais!$A$3:$A$58,$H$8)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COUNTIFS(Percentuais!$KR$3:$KR$58,$A13,Percentuais!$A$3:$A$58,$E$8)</f>
        <v>0</v>
      </c>
      <c r="F13" s="4">
        <f>COUNTIFS(Percentuais!$KR$3:$KR$58,$A13,Percentuais!$A$3:$A$58,$F$8)</f>
        <v>0</v>
      </c>
      <c r="G13" s="4">
        <f>COUNTIFS(Percentuais!$KR$3:$KR$58,$A13,Percentuais!$A$3:$A$58,$G$8)</f>
        <v>0</v>
      </c>
      <c r="H13" s="4">
        <f>COUNTIFS(Percentuais!$KR$3:$KR$58,$A13,Percentuais!$A$3:$A$58,$H$8)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COUNTIFS(Percentuais!$KR$3:$KR$58,$A14,Percentuais!$A$3:$A$58,$E$8)</f>
        <v>0</v>
      </c>
      <c r="F14" s="4">
        <f>COUNTIFS(Percentuais!$KR$3:$KR$58,$A14,Percentuais!$A$3:$A$58,$F$8)</f>
        <v>0</v>
      </c>
      <c r="G14" s="4">
        <f>COUNTIFS(Percentuais!$KR$3:$KR$58,$A14,Percentuais!$A$3:$A$58,$G$8)</f>
        <v>0</v>
      </c>
      <c r="H14" s="4">
        <f>COUNTIFS(Percentuais!$KR$3:$KR$58,$A14,Percentuais!$A$3:$A$58,$H$8)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3</v>
      </c>
      <c r="H15" s="29">
        <f>SUM(H9:H13)</f>
        <v>2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FAA6-B1C8-4136-A64A-090AA37B589F}">
  <sheetPr codeName="Planilha111"/>
  <dimension ref="A1:I20"/>
  <sheetViews>
    <sheetView view="pageBreakPreview" zoomScale="40" zoomScaleNormal="70" zoomScaleSheetLayoutView="40" workbookViewId="0">
      <selection activeCell="B14" sqref="B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TEXT(Percentuais!KS1,"0")</f>
        <v>QUESTÃO302</v>
      </c>
    </row>
    <row r="2" spans="1:9" x14ac:dyDescent="0.2">
      <c r="A2" s="55" t="str">
        <f>HLOOKUP(A1,Percentuais!$D$1:$KT$2,2,FALSE)</f>
        <v>Avalie os Núcleos de Tecnologias Educacionais (NTE), considerando: [Os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</v>
      </c>
      <c r="D9" s="45">
        <f>B9+C9</f>
        <v>0.2</v>
      </c>
      <c r="E9" s="4">
        <f>COUNTIFS(Percentuais!$KS$3:$KS$58,$A9,Percentuais!$A$3:$A$58,$E$8)</f>
        <v>0</v>
      </c>
      <c r="F9" s="4">
        <f>COUNTIFS(Percentuais!$KS$3:$KS$58,$A9,Percentuais!$A$3:$A$58,$F$8)</f>
        <v>0</v>
      </c>
      <c r="G9" s="4">
        <f>COUNTIFS(Percentuais!$KS$3:$KS$58,$A9,Percentuais!$A$3:$A$58,$G$8)</f>
        <v>0</v>
      </c>
      <c r="H9" s="4">
        <f>COUNTIFS(Percentuais!$KS$3:$KS$58,$A9,Percentuais!$A$3:$A$58,$H$8)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0.6</v>
      </c>
      <c r="C10" s="45">
        <f t="shared" ref="C10:C14" si="1">$H10/$I$15</f>
        <v>0.2</v>
      </c>
      <c r="D10" s="45">
        <f t="shared" ref="D10:D14" si="2">B10+C10</f>
        <v>0.8</v>
      </c>
      <c r="E10" s="4">
        <f>COUNTIFS(Percentuais!$KS$3:$KS$58,$A10,Percentuais!$A$3:$A$58,$E$8)</f>
        <v>0</v>
      </c>
      <c r="F10" s="4">
        <f>COUNTIFS(Percentuais!$KS$3:$KS$58,$A10,Percentuais!$A$3:$A$58,$F$8)</f>
        <v>0</v>
      </c>
      <c r="G10" s="4">
        <f>COUNTIFS(Percentuais!$KS$3:$KS$58,$A10,Percentuais!$A$3:$A$58,$G$8)</f>
        <v>3</v>
      </c>
      <c r="H10" s="4">
        <f>COUNTIFS(Percentuais!$KS$3:$KS$58,$A10,Percentuais!$A$3:$A$58,$H$8)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COUNTIFS(Percentuais!$KS$3:$KS$58,$A11,Percentuais!$A$3:$A$58,$E$8)</f>
        <v>0</v>
      </c>
      <c r="F11" s="4">
        <f>COUNTIFS(Percentuais!$KS$3:$KS$58,$A11,Percentuais!$A$3:$A$58,$F$8)</f>
        <v>0</v>
      </c>
      <c r="G11" s="4">
        <f>COUNTIFS(Percentuais!$KS$3:$KS$58,$A11,Percentuais!$A$3:$A$58,$G$8)</f>
        <v>0</v>
      </c>
      <c r="H11" s="4">
        <f>COUNTIFS(Percentuais!$KS$3:$KS$58,$A11,Percentuais!$A$3:$A$58,$H$8)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COUNTIFS(Percentuais!$KS$3:$KS$58,$A12,Percentuais!$A$3:$A$58,$E$8)</f>
        <v>0</v>
      </c>
      <c r="F12" s="4">
        <f>COUNTIFS(Percentuais!$KS$3:$KS$58,$A12,Percentuais!$A$3:$A$58,$F$8)</f>
        <v>0</v>
      </c>
      <c r="G12" s="4">
        <f>COUNTIFS(Percentuais!$KS$3:$KS$58,$A12,Percentuais!$A$3:$A$58,$G$8)</f>
        <v>0</v>
      </c>
      <c r="H12" s="4">
        <f>COUNTIFS(Percentuais!$KS$3:$KS$58,$A12,Percentuais!$A$3:$A$58,$H$8)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COUNTIFS(Percentuais!$KS$3:$KS$58,$A13,Percentuais!$A$3:$A$58,$E$8)</f>
        <v>0</v>
      </c>
      <c r="F13" s="4">
        <f>COUNTIFS(Percentuais!$KS$3:$KS$58,$A13,Percentuais!$A$3:$A$58,$F$8)</f>
        <v>0</v>
      </c>
      <c r="G13" s="4">
        <f>COUNTIFS(Percentuais!$KS$3:$KS$58,$A13,Percentuais!$A$3:$A$58,$G$8)</f>
        <v>0</v>
      </c>
      <c r="H13" s="4">
        <f>COUNTIFS(Percentuais!$KS$3:$KS$58,$A13,Percentuais!$A$3:$A$58,$H$8)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COUNTIFS(Percentuais!$KS$3:$KS$58,$A14,Percentuais!$A$3:$A$58,$E$8)</f>
        <v>0</v>
      </c>
      <c r="F14" s="4">
        <f>COUNTIFS(Percentuais!$KS$3:$KS$58,$A14,Percentuais!$A$3:$A$58,$F$8)</f>
        <v>0</v>
      </c>
      <c r="G14" s="4">
        <f>COUNTIFS(Percentuais!$KS$3:$KS$58,$A14,Percentuais!$A$3:$A$58,$G$8)</f>
        <v>0</v>
      </c>
      <c r="H14" s="4">
        <f>COUNTIFS(Percentuais!$KS$3:$KS$58,$A14,Percentuais!$A$3:$A$58,$H$8)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3</v>
      </c>
      <c r="H15" s="29">
        <f>SUM(H9:H13)</f>
        <v>2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CFB-FC86-49CC-841B-3ABDF07C7811}">
  <sheetPr codeName="Planilha112"/>
  <dimension ref="A1:I20"/>
  <sheetViews>
    <sheetView topLeftCell="A2" zoomScale="60" zoomScaleNormal="60" zoomScaleSheetLayoutView="5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TEXT(Percentuais!KT1,"0")</f>
        <v>QUESTÃO303</v>
      </c>
    </row>
    <row r="2" spans="1:9" x14ac:dyDescent="0.2">
      <c r="A2" s="55" t="str">
        <f>HLOOKUP(A1,Percentuais!$D$1:$KT$2,2,FALSE)</f>
        <v>Avalie os Núcleos de Tecnologias Educacionais (NTE), considerando: [As Políticas de ampliação dos Núcleos de Tecnologias Educacionais]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COUNTIFS(Percentuais!$KT$3:$KT$58,$A9,Percentuais!$A$3:$A$58,$E$8)</f>
        <v>0</v>
      </c>
      <c r="F9" s="4">
        <f>COUNTIFS(Percentuais!$KT$3:$KT$58,$A9,Percentuais!$A$3:$A$58,$F$8)</f>
        <v>0</v>
      </c>
      <c r="G9" s="4">
        <f>COUNTIFS(Percentuais!$KT$3:$KT$58,$A9,Percentuais!$A$3:$A$58,$G$8)</f>
        <v>0</v>
      </c>
      <c r="H9" s="4">
        <f>COUNTIFS(Percentuais!$KT$3:$KT$58,$A9,Percentuais!$A$3:$A$58,$H$8)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0.6</v>
      </c>
      <c r="C10" s="45">
        <f t="shared" ref="C10:C14" si="1">$H10/$I$15</f>
        <v>0.4</v>
      </c>
      <c r="D10" s="45">
        <f t="shared" ref="D10:D14" si="2">B10+C10</f>
        <v>1</v>
      </c>
      <c r="E10" s="4">
        <f>COUNTIFS(Percentuais!$KT$3:$KT$58,$A10,Percentuais!$A$3:$A$58,$E$8)</f>
        <v>0</v>
      </c>
      <c r="F10" s="4">
        <f>COUNTIFS(Percentuais!$KT$3:$KT$58,$A10,Percentuais!$A$3:$A$58,$F$8)</f>
        <v>0</v>
      </c>
      <c r="G10" s="4">
        <f>COUNTIFS(Percentuais!$KT$3:$KT$58,$A10,Percentuais!$A$3:$A$58,$G$8)</f>
        <v>3</v>
      </c>
      <c r="H10" s="4">
        <f>COUNTIFS(Percentuais!$KT$3:$KT$58,$A10,Percentuais!$A$3:$A$58,$H$8)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COUNTIFS(Percentuais!$KT$3:$KT$58,$A11,Percentuais!$A$3:$A$58,$E$8)</f>
        <v>0</v>
      </c>
      <c r="F11" s="4">
        <f>COUNTIFS(Percentuais!$KT$3:$KT$58,$A11,Percentuais!$A$3:$A$58,$F$8)</f>
        <v>0</v>
      </c>
      <c r="G11" s="4">
        <f>COUNTIFS(Percentuais!$KT$3:$KT$58,$A11,Percentuais!$A$3:$A$58,$G$8)</f>
        <v>0</v>
      </c>
      <c r="H11" s="4">
        <f>COUNTIFS(Percentuais!$KT$3:$KT$58,$A11,Percentuais!$A$3:$A$58,$H$8)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COUNTIFS(Percentuais!$KT$3:$KT$58,$A12,Percentuais!$A$3:$A$58,$E$8)</f>
        <v>0</v>
      </c>
      <c r="F12" s="4">
        <f>COUNTIFS(Percentuais!$KT$3:$KT$58,$A12,Percentuais!$A$3:$A$58,$F$8)</f>
        <v>0</v>
      </c>
      <c r="G12" s="4">
        <f>COUNTIFS(Percentuais!$KT$3:$KT$58,$A12,Percentuais!$A$3:$A$58,$G$8)</f>
        <v>0</v>
      </c>
      <c r="H12" s="4">
        <f>COUNTIFS(Percentuais!$KT$3:$KT$58,$A12,Percentuais!$A$3:$A$58,$H$8)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COUNTIFS(Percentuais!$KT$3:$KT$58,$A13,Percentuais!$A$3:$A$58,$E$8)</f>
        <v>0</v>
      </c>
      <c r="F13" s="4">
        <f>COUNTIFS(Percentuais!$KT$3:$KT$58,$A13,Percentuais!$A$3:$A$58,$F$8)</f>
        <v>0</v>
      </c>
      <c r="G13" s="4">
        <f>COUNTIFS(Percentuais!$KT$3:$KT$58,$A13,Percentuais!$A$3:$A$58,$G$8)</f>
        <v>0</v>
      </c>
      <c r="H13" s="4">
        <f>COUNTIFS(Percentuais!$KT$3:$KT$58,$A13,Percentuais!$A$3:$A$58,$H$8)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COUNTIFS(Percentuais!$KT$3:$KT$58,$A14,Percentuais!$A$3:$A$58,$E$8)</f>
        <v>0</v>
      </c>
      <c r="F14" s="4">
        <f>COUNTIFS(Percentuais!$KT$3:$KT$58,$A14,Percentuais!$A$3:$A$58,$F$8)</f>
        <v>0</v>
      </c>
      <c r="G14" s="4">
        <f>COUNTIFS(Percentuais!$KT$3:$KT$58,$A14,Percentuais!$A$3:$A$58,$G$8)</f>
        <v>0</v>
      </c>
      <c r="H14" s="4">
        <f>COUNTIFS(Percentuais!$KT$3:$KT$58,$A14,Percentuais!$A$3:$A$58,$H$8)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3</v>
      </c>
      <c r="H15" s="29">
        <f>SUM(H9:H13)</f>
        <v>2</v>
      </c>
      <c r="I15" s="30">
        <f>SUM(E15:H15)</f>
        <v>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11FE-F117-4D47-90E2-00CDF182B0AE}">
  <sheetPr codeName="Planilha11"/>
  <dimension ref="A1:I20"/>
  <sheetViews>
    <sheetView zoomScale="50" zoomScaleNormal="50" workbookViewId="0">
      <selection activeCell="AJ20" sqref="AJ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TEXT(Percentuais!GS1,"0")</f>
        <v>QUESTÃO198</v>
      </c>
    </row>
    <row r="2" spans="1:9" x14ac:dyDescent="0.2">
      <c r="A2" s="55" t="str">
        <f>HLOOKUP(A1,Percentuais!$D$1:$KT$2,2,FALSE)</f>
        <v>Avalie o Sistema de Bibliotecas, considerando as seguintes ações e Políticas: [Atualização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0.05</v>
      </c>
      <c r="C9" s="45">
        <f>$H9/$I$15</f>
        <v>0.05</v>
      </c>
      <c r="D9" s="45">
        <f>B9+C9</f>
        <v>0.1</v>
      </c>
      <c r="E9" s="4">
        <f>COUNTIFS(Percentuais!$GS$3:$GS$58,$A9,Percentuais!$A$3:$A$58,$E$8)</f>
        <v>0</v>
      </c>
      <c r="F9" s="4">
        <f>COUNTIFS(Percentuais!$GS$3:$GS$58,$A9,Percentuais!$A$3:$A$58,$F$8)</f>
        <v>0</v>
      </c>
      <c r="G9" s="4">
        <f>COUNTIFS(Percentuais!$GS$3:$GS$58,$A9,Percentuais!$A$3:$A$58,$G$8)</f>
        <v>1</v>
      </c>
      <c r="H9" s="4">
        <f>COUNTIFS(Percentuais!$GS$3:$GS$58,$A9,Percentuais!$A$3:$A$58,$H$8)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</v>
      </c>
      <c r="C10" s="45">
        <f>$H10/$I$15</f>
        <v>0.15</v>
      </c>
      <c r="D10" s="45">
        <f t="shared" ref="D10:D13" si="1">B10+C10</f>
        <v>0.55000000000000004</v>
      </c>
      <c r="E10" s="4">
        <f>COUNTIFS(Percentuais!$GS$3:$GS$58,$A10,Percentuais!$A$3:$A$58,$E$8)</f>
        <v>0</v>
      </c>
      <c r="F10" s="4">
        <f>COUNTIFS(Percentuais!$GS$3:$GS$58,$A10,Percentuais!$A$3:$A$58,$F$8)</f>
        <v>0</v>
      </c>
      <c r="G10" s="4">
        <f>COUNTIFS(Percentuais!$GS$3:$GS$58,$A10,Percentuais!$A$3:$A$58,$G$8)</f>
        <v>8</v>
      </c>
      <c r="H10" s="4">
        <f>COUNTIFS(Percentuais!$GS$3:$GS$58,$A10,Percentuais!$A$3:$A$58,$H$8)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0.2</v>
      </c>
      <c r="C11" s="45">
        <f t="shared" ref="C11:C14" si="2">$H11/$I$15</f>
        <v>0</v>
      </c>
      <c r="D11" s="45">
        <f t="shared" si="1"/>
        <v>0.2</v>
      </c>
      <c r="E11" s="4">
        <f>COUNTIFS(Percentuais!$GS$3:$GS$58,$A11,Percentuais!$A$3:$A$58,$E$8)</f>
        <v>0</v>
      </c>
      <c r="F11" s="4">
        <f>COUNTIFS(Percentuais!$GS$3:$GS$58,$A11,Percentuais!$A$3:$A$58,$F$8)</f>
        <v>0</v>
      </c>
      <c r="G11" s="4">
        <f>COUNTIFS(Percentuais!$GS$3:$GS$58,$A11,Percentuais!$A$3:$A$58,$G$8)</f>
        <v>4</v>
      </c>
      <c r="H11" s="4">
        <f>COUNTIFS(Percentuais!$GS$3:$GS$58,$A11,Percentuais!$A$3:$A$58,$H$8)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0.15</v>
      </c>
      <c r="C12" s="45">
        <f t="shared" si="2"/>
        <v>0</v>
      </c>
      <c r="D12" s="45">
        <f t="shared" si="1"/>
        <v>0.15</v>
      </c>
      <c r="E12" s="4">
        <f>COUNTIFS(Percentuais!$GS$3:$GS$58,$A12,Percentuais!$A$3:$A$58,$E$8)</f>
        <v>0</v>
      </c>
      <c r="F12" s="4">
        <f>COUNTIFS(Percentuais!$GS$3:$GS$58,$A12,Percentuais!$A$3:$A$58,$F$8)</f>
        <v>0</v>
      </c>
      <c r="G12" s="4">
        <f>COUNTIFS(Percentuais!$GS$3:$GS$58,$A12,Percentuais!$A$3:$A$58,$G$8)</f>
        <v>3</v>
      </c>
      <c r="H12" s="4">
        <f>COUNTIFS(Percentuais!$GS$3:$GS$58,$A12,Percentuais!$A$3:$A$58,$H$8)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COUNTIFS(Percentuais!$GS$3:$GS$58,$A13,Percentuais!$A$3:$A$58,$E$8)</f>
        <v>0</v>
      </c>
      <c r="F13" s="4">
        <f>COUNTIFS(Percentuais!$GS$3:$GS$58,$A13,Percentuais!$A$3:$A$58,$F$8)</f>
        <v>0</v>
      </c>
      <c r="G13" s="4">
        <f>COUNTIFS(Percentuais!$GS$3:$GS$58,$A13,Percentuais!$A$3:$A$58,$G$8)</f>
        <v>0</v>
      </c>
      <c r="H13" s="4">
        <f>COUNTIFS(Percentuais!$GS$3:$GS$58,$A13,Percentuais!$A$3:$A$58,$H$8)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COUNTIFS(Percentuais!$GS$3:$GS$58,$A14,Percentuais!$A$3:$A$58,$E$8)</f>
        <v>0</v>
      </c>
      <c r="F14" s="4">
        <f>COUNTIFS(Percentuais!$GS$3:$GS$58,$A14,Percentuais!$A$3:$A$58,$F$8)</f>
        <v>0</v>
      </c>
      <c r="G14" s="4">
        <f>COUNTIFS(Percentuais!$GS$3:$GS$58,$A14,Percentuais!$A$3:$A$58,$G$8)</f>
        <v>0</v>
      </c>
      <c r="H14" s="4">
        <f>COUNTIFS(Percentuais!$GS$3:$GS$58,$A14,Percentuais!$A$3:$A$58,$H$8)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16</v>
      </c>
      <c r="H15" s="29">
        <f t="shared" si="3"/>
        <v>4</v>
      </c>
      <c r="I15" s="30">
        <f>SUM(E15:H15)</f>
        <v>20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8DB6-F95F-424D-B0E7-805C654A3521}">
  <sheetPr codeName="Planilha12"/>
  <dimension ref="A1:I20"/>
  <sheetViews>
    <sheetView zoomScale="30" zoomScaleNormal="30" workbookViewId="0">
      <selection activeCell="AY63" sqref="AY6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TEXT(Percentuais!GT1,"0")</f>
        <v>QUESTÃO199</v>
      </c>
    </row>
    <row r="2" spans="1:9" x14ac:dyDescent="0.2">
      <c r="A2" s="55" t="str">
        <f>HLOOKUP(A1,Percentuais!$D$1:$KT$2,2,FALSE)</f>
        <v>Avalie o Sistema de Bibliotecas, considerando as seguintes ações e Políticas: [ Políticas e normativas para ampliação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</v>
      </c>
      <c r="C9" s="45">
        <f>$H9/$I$15</f>
        <v>0.05</v>
      </c>
      <c r="D9" s="45">
        <f>B9+C9</f>
        <v>0.15000000000000002</v>
      </c>
      <c r="E9" s="4">
        <f>COUNTIFS(Percentuais!$GT$3:$GT$58,$A9,Percentuais!$A$3:$A$58,$E$8)</f>
        <v>0</v>
      </c>
      <c r="F9" s="4">
        <f>COUNTIFS(Percentuais!$GT$3:$GT$58,$A9,Percentuais!$A$3:$A$58,$F$8)</f>
        <v>0</v>
      </c>
      <c r="G9" s="4">
        <f>COUNTIFS(Percentuais!$GT$3:$GT$58,$A9,Percentuais!$A$3:$A$58,$G$8)</f>
        <v>2</v>
      </c>
      <c r="H9" s="4">
        <f>COUNTIFS(Percentuais!$GT$3:$GT$58,$A9,Percentuais!$A$3:$A$58,$H$8)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</v>
      </c>
      <c r="C10" s="45">
        <f>$H10/$I$15</f>
        <v>0.15</v>
      </c>
      <c r="D10" s="45">
        <f t="shared" ref="D10:D13" si="1">B10+C10</f>
        <v>0.55000000000000004</v>
      </c>
      <c r="E10" s="4">
        <f>COUNTIFS(Percentuais!$GT$3:$GT$58,$A10,Percentuais!$A$3:$A$58,$E$8)</f>
        <v>0</v>
      </c>
      <c r="F10" s="4">
        <f>COUNTIFS(Percentuais!$GT$3:$GT$58,$A10,Percentuais!$A$3:$A$58,$F$8)</f>
        <v>0</v>
      </c>
      <c r="G10" s="4">
        <f>COUNTIFS(Percentuais!$GT$3:$GT$58,$A10,Percentuais!$A$3:$A$58,$G$8)</f>
        <v>8</v>
      </c>
      <c r="H10" s="4">
        <f>COUNTIFS(Percentuais!$GT$3:$GT$58,$A10,Percentuais!$A$3:$A$58,$H$8)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0.3</v>
      </c>
      <c r="C11" s="45">
        <f t="shared" ref="C11:C14" si="2">$H11/$I$15</f>
        <v>0</v>
      </c>
      <c r="D11" s="45">
        <f t="shared" si="1"/>
        <v>0.3</v>
      </c>
      <c r="E11" s="4">
        <f>COUNTIFS(Percentuais!$GT$3:$GT$58,$A11,Percentuais!$A$3:$A$58,$E$8)</f>
        <v>0</v>
      </c>
      <c r="F11" s="4">
        <f>COUNTIFS(Percentuais!$GT$3:$GT$58,$A11,Percentuais!$A$3:$A$58,$F$8)</f>
        <v>0</v>
      </c>
      <c r="G11" s="4">
        <f>COUNTIFS(Percentuais!$GT$3:$GT$58,$A11,Percentuais!$A$3:$A$58,$G$8)</f>
        <v>6</v>
      </c>
      <c r="H11" s="4">
        <f>COUNTIFS(Percentuais!$GT$3:$GT$58,$A11,Percentuais!$A$3:$A$58,$H$8)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COUNTIFS(Percentuais!$GT$3:$GT$58,$A12,Percentuais!$A$3:$A$58,$E$8)</f>
        <v>0</v>
      </c>
      <c r="F12" s="4">
        <f>COUNTIFS(Percentuais!$GT$3:$GT$58,$A12,Percentuais!$A$3:$A$58,$F$8)</f>
        <v>0</v>
      </c>
      <c r="G12" s="4">
        <f>COUNTIFS(Percentuais!$GT$3:$GT$58,$A12,Percentuais!$A$3:$A$58,$G$8)</f>
        <v>0</v>
      </c>
      <c r="H12" s="4">
        <f>COUNTIFS(Percentuais!$GT$3:$GT$58,$A12,Percentuais!$A$3:$A$58,$H$8)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COUNTIFS(Percentuais!$GT$3:$GT$58,$A13,Percentuais!$A$3:$A$58,$E$8)</f>
        <v>0</v>
      </c>
      <c r="F13" s="4">
        <f>COUNTIFS(Percentuais!$GT$3:$GT$58,$A13,Percentuais!$A$3:$A$58,$F$8)</f>
        <v>0</v>
      </c>
      <c r="G13" s="4">
        <f>COUNTIFS(Percentuais!$GT$3:$GT$58,$A13,Percentuais!$A$3:$A$58,$G$8)</f>
        <v>0</v>
      </c>
      <c r="H13" s="4">
        <f>COUNTIFS(Percentuais!$GT$3:$GT$58,$A13,Percentuais!$A$3:$A$58,$H$8)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COUNTIFS(Percentuais!$GT$3:$GT$58,$A14,Percentuais!$A$3:$A$58,$E$8)</f>
        <v>0</v>
      </c>
      <c r="F14" s="4">
        <f>COUNTIFS(Percentuais!$GT$3:$GT$58,$A14,Percentuais!$A$3:$A$58,$F$8)</f>
        <v>0</v>
      </c>
      <c r="G14" s="4">
        <f>COUNTIFS(Percentuais!$GT$3:$GT$58,$A14,Percentuais!$A$3:$A$58,$G$8)</f>
        <v>0</v>
      </c>
      <c r="H14" s="4">
        <f>COUNTIFS(Percentuais!$GT$3:$GT$58,$A14,Percentuais!$A$3:$A$58,$H$8)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16</v>
      </c>
      <c r="H15" s="29">
        <f t="shared" si="3"/>
        <v>4</v>
      </c>
      <c r="I15" s="30">
        <f>SUM(E15:H15)</f>
        <v>20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810-B23A-467C-914D-5A88D8CDE2F8}">
  <sheetPr codeName="Planilha13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TEXT(Percentuais!GU1,"0")</f>
        <v>QUESTÃO200</v>
      </c>
    </row>
    <row r="2" spans="1:9" x14ac:dyDescent="0.2">
      <c r="A2" s="55" t="str">
        <f>HLOOKUP(A1,Percentuais!$D$1:$KT$2,2,FALSE)</f>
        <v>Avalie o Sistema de Bibliotecas, considerando as seguintes ações e Políticas: [Acesso remoto]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0.05</v>
      </c>
      <c r="C9" s="45">
        <f>$H9/$I$15</f>
        <v>0.05</v>
      </c>
      <c r="D9" s="45">
        <f>B9+C9</f>
        <v>0.1</v>
      </c>
      <c r="E9" s="4">
        <f>COUNTIFS(Percentuais!$GU$3:$GU$58,$A9,Percentuais!$A$3:$A$58,$E$8)</f>
        <v>0</v>
      </c>
      <c r="F9" s="4">
        <f>COUNTIFS(Percentuais!$GU$3:$GU$58,$A9,Percentuais!$A$3:$A$58,$F$8)</f>
        <v>0</v>
      </c>
      <c r="G9" s="4">
        <f>COUNTIFS(Percentuais!$GU$3:$GU$58,$A9,Percentuais!$A$3:$A$58,$G$8)</f>
        <v>1</v>
      </c>
      <c r="H9" s="4">
        <f>COUNTIFS(Percentuais!$GU$3:$GU$58,$A9,Percentuais!$A$3:$A$58,$H$8)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</v>
      </c>
      <c r="C10" s="45">
        <f>$H10/$I$15</f>
        <v>0.15</v>
      </c>
      <c r="D10" s="45">
        <f t="shared" ref="D10:D13" si="1">B10+C10</f>
        <v>0.44999999999999996</v>
      </c>
      <c r="E10" s="4">
        <f>COUNTIFS(Percentuais!$GU$3:$GU$58,$A10,Percentuais!$A$3:$A$58,$E$8)</f>
        <v>0</v>
      </c>
      <c r="F10" s="4">
        <f>COUNTIFS(Percentuais!$GU$3:$GU$58,$A10,Percentuais!$A$3:$A$58,$F$8)</f>
        <v>0</v>
      </c>
      <c r="G10" s="4">
        <f>COUNTIFS(Percentuais!$GU$3:$GU$58,$A10,Percentuais!$A$3:$A$58,$G$8)</f>
        <v>6</v>
      </c>
      <c r="H10" s="4">
        <f>COUNTIFS(Percentuais!$GU$3:$GU$58,$A10,Percentuais!$A$3:$A$58,$H$8)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0.35</v>
      </c>
      <c r="C11" s="45">
        <f t="shared" ref="C11:C14" si="2">$H11/$I$15</f>
        <v>0</v>
      </c>
      <c r="D11" s="45">
        <f t="shared" si="1"/>
        <v>0.35</v>
      </c>
      <c r="E11" s="4">
        <f>COUNTIFS(Percentuais!$GU$3:$GU$58,$A11,Percentuais!$A$3:$A$58,$E$8)</f>
        <v>0</v>
      </c>
      <c r="F11" s="4">
        <f>COUNTIFS(Percentuais!$GU$3:$GU$58,$A11,Percentuais!$A$3:$A$58,$F$8)</f>
        <v>0</v>
      </c>
      <c r="G11" s="4">
        <f>COUNTIFS(Percentuais!$GU$3:$GU$58,$A11,Percentuais!$A$3:$A$58,$G$8)</f>
        <v>7</v>
      </c>
      <c r="H11" s="4">
        <f>COUNTIFS(Percentuais!$GU$3:$GU$58,$A11,Percentuais!$A$3:$A$58,$H$8)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0.1</v>
      </c>
      <c r="C12" s="45">
        <f t="shared" si="2"/>
        <v>0</v>
      </c>
      <c r="D12" s="45">
        <f t="shared" si="1"/>
        <v>0.1</v>
      </c>
      <c r="E12" s="4">
        <f>COUNTIFS(Percentuais!$GU$3:$GU$58,$A12,Percentuais!$A$3:$A$58,$E$8)</f>
        <v>0</v>
      </c>
      <c r="F12" s="4">
        <f>COUNTIFS(Percentuais!$GU$3:$GU$58,$A12,Percentuais!$A$3:$A$58,$F$8)</f>
        <v>0</v>
      </c>
      <c r="G12" s="4">
        <f>COUNTIFS(Percentuais!$GU$3:$GU$58,$A12,Percentuais!$A$3:$A$58,$G$8)</f>
        <v>2</v>
      </c>
      <c r="H12" s="4">
        <f>COUNTIFS(Percentuais!$GU$3:$GU$58,$A12,Percentuais!$A$3:$A$58,$H$8)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COUNTIFS(Percentuais!$GU$3:$GU$58,$A13,Percentuais!$A$3:$A$58,$E$8)</f>
        <v>0</v>
      </c>
      <c r="F13" s="4">
        <f>COUNTIFS(Percentuais!$GU$3:$GU$58,$A13,Percentuais!$A$3:$A$58,$F$8)</f>
        <v>0</v>
      </c>
      <c r="G13" s="4">
        <f>COUNTIFS(Percentuais!$GU$3:$GU$58,$A13,Percentuais!$A$3:$A$58,$G$8)</f>
        <v>0</v>
      </c>
      <c r="H13" s="4">
        <f>COUNTIFS(Percentuais!$GU$3:$GU$58,$A13,Percentuais!$A$3:$A$58,$H$8)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COUNTIFS(Percentuais!$GU$3:$GU$58,$A14,Percentuais!$A$3:$A$58,$E$8)</f>
        <v>0</v>
      </c>
      <c r="F14" s="4">
        <f>COUNTIFS(Percentuais!$GU$3:$GU$58,$A14,Percentuais!$A$3:$A$58,$F$8)</f>
        <v>0</v>
      </c>
      <c r="G14" s="4">
        <f>COUNTIFS(Percentuais!$GU$3:$GU$58,$A14,Percentuais!$A$3:$A$58,$G$8)</f>
        <v>0</v>
      </c>
      <c r="H14" s="4">
        <f>COUNTIFS(Percentuais!$GU$3:$GU$58,$A14,Percentuais!$A$3:$A$58,$H$8)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16</v>
      </c>
      <c r="H15" s="29">
        <f t="shared" si="3"/>
        <v>4</v>
      </c>
      <c r="I15" s="30">
        <f>SUM(E15:H15)</f>
        <v>20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F610-F5EA-4C1C-9C05-AE55C17A6E02}">
  <sheetPr codeName="Planilha14"/>
  <dimension ref="A1:I20"/>
  <sheetViews>
    <sheetView zoomScale="40" zoomScaleNormal="40" workbookViewId="0">
      <selection activeCell="AR23" sqref="AR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TEXT(Percentuais!GV1,"0")</f>
        <v>QUESTÃO201</v>
      </c>
    </row>
    <row r="2" spans="1:9" x14ac:dyDescent="0.2">
      <c r="A2" s="55" t="str">
        <f>HLOOKUP(A1,Percentuais!$D$1:$KT$2,2,FALSE)</f>
        <v>Avalie o Sistema de Bibliotecas, considerando as seguintes ações e Políticas: [Acesso a portais de pesquisa]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0.15</v>
      </c>
      <c r="C9" s="45">
        <f>$H9/$I$15</f>
        <v>0.05</v>
      </c>
      <c r="D9" s="45">
        <f>B9+C9</f>
        <v>0.2</v>
      </c>
      <c r="E9" s="4">
        <f>COUNTIFS(Percentuais!$GV$3:$GV$58,$A9,Percentuais!$A$3:$A$58,$E$8)</f>
        <v>0</v>
      </c>
      <c r="F9" s="4">
        <f>COUNTIFS(Percentuais!$GV$3:$GV$58,$A9,Percentuais!$A$3:$A$58,$F$8)</f>
        <v>0</v>
      </c>
      <c r="G9" s="4">
        <f>COUNTIFS(Percentuais!$GV$3:$GV$58,$A9,Percentuais!$A$3:$A$58,$G$8)</f>
        <v>3</v>
      </c>
      <c r="H9" s="4">
        <f>COUNTIFS(Percentuais!$GV$3:$GV$58,$A9,Percentuais!$A$3:$A$58,$H$8)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0.6</v>
      </c>
      <c r="C10" s="45">
        <f>$H10/$I$15</f>
        <v>0.15</v>
      </c>
      <c r="D10" s="45">
        <f t="shared" ref="D10:D13" si="1">B10+C10</f>
        <v>0.75</v>
      </c>
      <c r="E10" s="4">
        <f>COUNTIFS(Percentuais!$GV$3:$GV$58,$A10,Percentuais!$A$3:$A$58,$E$8)</f>
        <v>0</v>
      </c>
      <c r="F10" s="4">
        <f>COUNTIFS(Percentuais!$GV$3:$GV$58,$A10,Percentuais!$A$3:$A$58,$F$8)</f>
        <v>0</v>
      </c>
      <c r="G10" s="4">
        <f>COUNTIFS(Percentuais!$GV$3:$GV$58,$A10,Percentuais!$A$3:$A$58,$G$8)</f>
        <v>12</v>
      </c>
      <c r="H10" s="4">
        <f>COUNTIFS(Percentuais!$GV$3:$GV$58,$A10,Percentuais!$A$3:$A$58,$H$8)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0.05</v>
      </c>
      <c r="C11" s="45">
        <f t="shared" ref="C11:C14" si="2">$H11/$I$15</f>
        <v>0</v>
      </c>
      <c r="D11" s="45">
        <f t="shared" si="1"/>
        <v>0.05</v>
      </c>
      <c r="E11" s="4">
        <f>COUNTIFS(Percentuais!$GV$3:$GV$58,$A11,Percentuais!$A$3:$A$58,$E$8)</f>
        <v>0</v>
      </c>
      <c r="F11" s="4">
        <f>COUNTIFS(Percentuais!$GV$3:$GV$58,$A11,Percentuais!$A$3:$A$58,$F$8)</f>
        <v>0</v>
      </c>
      <c r="G11" s="4">
        <f>COUNTIFS(Percentuais!$GV$3:$GV$58,$A11,Percentuais!$A$3:$A$58,$G$8)</f>
        <v>1</v>
      </c>
      <c r="H11" s="4">
        <f>COUNTIFS(Percentuais!$GV$3:$GV$58,$A11,Percentuais!$A$3:$A$58,$H$8)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COUNTIFS(Percentuais!$GV$3:$GV$58,$A12,Percentuais!$A$3:$A$58,$E$8)</f>
        <v>0</v>
      </c>
      <c r="F12" s="4">
        <f>COUNTIFS(Percentuais!$GV$3:$GV$58,$A12,Percentuais!$A$3:$A$58,$F$8)</f>
        <v>0</v>
      </c>
      <c r="G12" s="4">
        <f>COUNTIFS(Percentuais!$GV$3:$GV$58,$A12,Percentuais!$A$3:$A$58,$G$8)</f>
        <v>0</v>
      </c>
      <c r="H12" s="4">
        <f>COUNTIFS(Percentuais!$GV$3:$GV$58,$A12,Percentuais!$A$3:$A$58,$H$8)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COUNTIFS(Percentuais!$GV$3:$GV$58,$A13,Percentuais!$A$3:$A$58,$E$8)</f>
        <v>0</v>
      </c>
      <c r="F13" s="4">
        <f>COUNTIFS(Percentuais!$GV$3:$GV$58,$A13,Percentuais!$A$3:$A$58,$F$8)</f>
        <v>0</v>
      </c>
      <c r="G13" s="4">
        <f>COUNTIFS(Percentuais!$GV$3:$GV$58,$A13,Percentuais!$A$3:$A$58,$G$8)</f>
        <v>0</v>
      </c>
      <c r="H13" s="4">
        <f>COUNTIFS(Percentuais!$GV$3:$GV$58,$A13,Percentuais!$A$3:$A$58,$H$8)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COUNTIFS(Percentuais!$GV$3:$GV$58,$A14,Percentuais!$A$3:$A$58,$E$8)</f>
        <v>0</v>
      </c>
      <c r="F14" s="4">
        <f>COUNTIFS(Percentuais!$GV$3:$GV$58,$A14,Percentuais!$A$3:$A$58,$F$8)</f>
        <v>0</v>
      </c>
      <c r="G14" s="4">
        <f>COUNTIFS(Percentuais!$GV$3:$GV$58,$A14,Percentuais!$A$3:$A$58,$G$8)</f>
        <v>0</v>
      </c>
      <c r="H14" s="4">
        <f>COUNTIFS(Percentuais!$GV$3:$GV$58,$A14,Percentuais!$A$3:$A$58,$H$8)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16</v>
      </c>
      <c r="H15" s="29">
        <f t="shared" si="3"/>
        <v>4</v>
      </c>
      <c r="I15" s="30">
        <f>SUM(E15:H15)</f>
        <v>20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D564-B651-46F4-A93A-1ADD78869532}">
  <sheetPr codeName="Planilha15"/>
  <dimension ref="A1:I18"/>
  <sheetViews>
    <sheetView zoomScale="50" zoomScaleNormal="50" workbookViewId="0">
      <selection activeCell="AE41" sqref="A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TEXT(Percentuais!GW1,"0")</f>
        <v>QUESTÃO202</v>
      </c>
    </row>
    <row r="2" spans="1:9" x14ac:dyDescent="0.2">
      <c r="A2" s="55" t="str">
        <f>HLOOKUP(A1,Percentuais!$D$1:$KV$2,2,FALSE)</f>
        <v>As próximas questões abordam as  Políticas e os programas de assistência estudantil. Se você considera que pode contribuir com o tema, escolha Sim;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0.16071428571428573</v>
      </c>
      <c r="C10" s="43">
        <f>$H10/$I$12</f>
        <v>7.1428571428571425E-2</v>
      </c>
      <c r="D10" s="43">
        <f>B10+C10</f>
        <v>0.23214285714285715</v>
      </c>
      <c r="E10" s="23">
        <f>COUNTIFS(Percentuais!$GW$3:$GW$58,$A10,Percentuais!$A$3:$A$58,$E$9)</f>
        <v>0</v>
      </c>
      <c r="F10" s="23">
        <f>COUNTIFS(Percentuais!$GW$3:$GW$58,$A10,Percentuais!$A$3:$A$58,$F$9)</f>
        <v>0</v>
      </c>
      <c r="G10" s="23">
        <f>COUNTIFS(Percentuais!$GW$3:$GW$58,$A10,Percentuais!$A$3:$A$58,$G$9)</f>
        <v>9</v>
      </c>
      <c r="H10" s="23">
        <f>COUNTIFS(Percentuais!$GW$3:$GW$58,$A10,Percentuais!$A$3:$A$58,$H$9)</f>
        <v>4</v>
      </c>
      <c r="I10" s="24"/>
    </row>
    <row r="11" spans="1:9" x14ac:dyDescent="0.2">
      <c r="A11" s="22" t="s">
        <v>18</v>
      </c>
      <c r="B11" s="43">
        <f>(E11+F11+G11)/$I$12</f>
        <v>0.2857142857142857</v>
      </c>
      <c r="C11" s="43">
        <f>$H11/$I$12</f>
        <v>0.48214285714285715</v>
      </c>
      <c r="D11" s="43">
        <f t="shared" ref="D11" si="0">B11+C11</f>
        <v>0.76785714285714279</v>
      </c>
      <c r="E11" s="23">
        <f>COUNTIFS(Percentuais!$GW$3:$GW$58,$A11,Percentuais!$A$3:$A$58,$E$9)</f>
        <v>0</v>
      </c>
      <c r="F11" s="23">
        <f>COUNTIFS(Percentuais!$GW$3:$GW$58,$A11,Percentuais!$A$3:$A$58,$F$9)</f>
        <v>0</v>
      </c>
      <c r="G11" s="23">
        <f>COUNTIFS(Percentuais!$GW$3:$GW$58,$A11,Percentuais!$A$3:$A$58,$G$9)</f>
        <v>16</v>
      </c>
      <c r="H11" s="23">
        <f>COUNTIFS(Percentuais!$GW$3:$GW$58,$A11,Percentuais!$A$3:$A$58,$H$9)</f>
        <v>27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F419-C372-4CD9-BB93-E6A60D66978E}">
  <sheetPr codeName="Planilha17"/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TEXT(Percentuais!GY1,"0")</f>
        <v>QUESTÃO204</v>
      </c>
    </row>
    <row r="2" spans="1:9" x14ac:dyDescent="0.2">
      <c r="A2" s="55" t="str">
        <f>HLOOKUP(A1,Percentuais!$D$1:$KT$2,2,FALSE)</f>
        <v>A respeito do planejamento da UFPR para a assistência estudantil, avalie: [Os espaços físicos para acolhimento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COUNTIFS(Percentuais!$GY$3:$GY$58,$A9,Percentuais!$A$3:$A$58,$E$8)</f>
        <v>0</v>
      </c>
      <c r="F9" s="4">
        <f>COUNTIFS(Percentuais!$GY$3:$GY$58,$A9,Percentuais!$A$3:$A$58,$F$8)</f>
        <v>0</v>
      </c>
      <c r="G9" s="4">
        <f>COUNTIFS(Percentuais!$GY$3:$GY$58,$A9,Percentuais!$A$3:$A$58,$G$8)</f>
        <v>0</v>
      </c>
      <c r="H9" s="4">
        <f>COUNTIFS(Percentuais!$GY$3:$GY$58,$A9,Percentuais!$A$3:$A$58,$H$8)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0.15384615384615385</v>
      </c>
      <c r="D10" s="45">
        <f t="shared" ref="D10:D13" si="1">B10+C10</f>
        <v>0.46153846153846156</v>
      </c>
      <c r="E10" s="4">
        <f>COUNTIFS(Percentuais!$GY$3:$GY$58,$A10,Percentuais!$A$3:$A$58,$E$8)</f>
        <v>0</v>
      </c>
      <c r="F10" s="4">
        <f>COUNTIFS(Percentuais!$GY$3:$GY$58,$A10,Percentuais!$A$3:$A$58,$F$8)</f>
        <v>0</v>
      </c>
      <c r="G10" s="4">
        <f>COUNTIFS(Percentuais!$GY$3:$GY$58,$A10,Percentuais!$A$3:$A$58,$G$8)</f>
        <v>4</v>
      </c>
      <c r="H10" s="4">
        <f>COUNTIFS(Percentuais!$GY$3:$GY$58,$A10,Percentuais!$A$3:$A$58,$H$8)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0.30769230769230771</v>
      </c>
      <c r="C11" s="45">
        <f t="shared" ref="C11:C14" si="2">$H11/$I$15</f>
        <v>0</v>
      </c>
      <c r="D11" s="45">
        <f t="shared" si="1"/>
        <v>0.30769230769230771</v>
      </c>
      <c r="E11" s="4">
        <f>COUNTIFS(Percentuais!$GY$3:$GY$58,$A11,Percentuais!$A$3:$A$58,$E$8)</f>
        <v>0</v>
      </c>
      <c r="F11" s="4">
        <f>COUNTIFS(Percentuais!$GY$3:$GY$58,$A11,Percentuais!$A$3:$A$58,$F$8)</f>
        <v>0</v>
      </c>
      <c r="G11" s="4">
        <f>COUNTIFS(Percentuais!$GY$3:$GY$58,$A11,Percentuais!$A$3:$A$58,$G$8)</f>
        <v>4</v>
      </c>
      <c r="H11" s="4">
        <f>COUNTIFS(Percentuais!$GY$3:$GY$58,$A11,Percentuais!$A$3:$A$58,$H$8)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COUNTIFS(Percentuais!$GY$3:$GY$58,$A12,Percentuais!$A$3:$A$58,$E$8)</f>
        <v>0</v>
      </c>
      <c r="F12" s="4">
        <f>COUNTIFS(Percentuais!$GY$3:$GY$58,$A12,Percentuais!$A$3:$A$58,$F$8)</f>
        <v>0</v>
      </c>
      <c r="G12" s="4">
        <f>COUNTIFS(Percentuais!$GY$3:$GY$58,$A12,Percentuais!$A$3:$A$58,$G$8)</f>
        <v>1</v>
      </c>
      <c r="H12" s="4">
        <f>COUNTIFS(Percentuais!$GY$3:$GY$58,$A12,Percentuais!$A$3:$A$58,$H$8)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COUNTIFS(Percentuais!$GY$3:$GY$58,$A13,Percentuais!$A$3:$A$58,$E$8)</f>
        <v>0</v>
      </c>
      <c r="F13" s="4">
        <f>COUNTIFS(Percentuais!$GY$3:$GY$58,$A13,Percentuais!$A$3:$A$58,$F$8)</f>
        <v>0</v>
      </c>
      <c r="G13" s="4">
        <f>COUNTIFS(Percentuais!$GY$3:$GY$58,$A13,Percentuais!$A$3:$A$58,$G$8)</f>
        <v>0</v>
      </c>
      <c r="H13" s="4">
        <f>COUNTIFS(Percentuais!$GY$3:$GY$58,$A13,Percentuais!$A$3:$A$58,$H$8)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COUNTIFS(Percentuais!$GY$3:$GY$58,$A14,Percentuais!$A$3:$A$58,$E$8)</f>
        <v>0</v>
      </c>
      <c r="F14" s="4">
        <f>COUNTIFS(Percentuais!$GY$3:$GY$58,$A14,Percentuais!$A$3:$A$58,$F$8)</f>
        <v>0</v>
      </c>
      <c r="G14" s="4">
        <f>COUNTIFS(Percentuais!$GY$3:$GY$58,$A14,Percentuais!$A$3:$A$58,$G$8)</f>
        <v>0</v>
      </c>
      <c r="H14" s="4">
        <f>COUNTIFS(Percentuais!$GY$3:$GY$58,$A14,Percentuais!$A$3:$A$58,$H$8)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647-2B81-402B-94BD-3543C8DF6E26}">
  <sheetPr codeName="Planilha16"/>
  <dimension ref="A1:I20"/>
  <sheetViews>
    <sheetView zoomScale="40" zoomScaleNormal="40" workbookViewId="0">
      <selection activeCell="AQ35" sqref="AQ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TEXT(Percentuais!GX1,"0")</f>
        <v>QUESTÃO203</v>
      </c>
    </row>
    <row r="2" spans="1:9" x14ac:dyDescent="0.2">
      <c r="A2" s="55" t="str">
        <f>HLOOKUP(A1,Percentuais!$D$1:$KT$2,2,FALSE)</f>
        <v>A respeito do planejamento da UFPR para a assistência estudantil, avalie: [Os programas de permanência discente]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COUNTIFS(Percentuais!$GX$3:$GX$58,$A9,Percentuais!$A$3:$A$58,$E$8)</f>
        <v>0</v>
      </c>
      <c r="F9" s="4">
        <f>COUNTIFS(Percentuais!$GX$3:$GX$58,$A9,Percentuais!$A$3:$A$58,$F$8)</f>
        <v>0</v>
      </c>
      <c r="G9" s="4">
        <f>COUNTIFS(Percentuais!$GX$3:$GX$58,$A9,Percentuais!$A$3:$A$58,$G$8)</f>
        <v>0</v>
      </c>
      <c r="H9" s="4">
        <f>COUNTIFS(Percentuais!$GX$3:$GX$58,$A9,Percentuais!$A$3:$A$58,$H$8)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0.53846153846153844</v>
      </c>
      <c r="C10" s="45">
        <f>$H10/$I$15</f>
        <v>0.15384615384615385</v>
      </c>
      <c r="D10" s="45">
        <f t="shared" ref="D10:D13" si="1">B10+C10</f>
        <v>0.69230769230769229</v>
      </c>
      <c r="E10" s="4">
        <f>COUNTIFS(Percentuais!$GX$3:$GX$58,$A10,Percentuais!$A$3:$A$58,$E$8)</f>
        <v>0</v>
      </c>
      <c r="F10" s="4">
        <f>COUNTIFS(Percentuais!$GX$3:$GX$58,$A10,Percentuais!$A$3:$A$58,$F$8)</f>
        <v>0</v>
      </c>
      <c r="G10" s="4">
        <f>COUNTIFS(Percentuais!$GX$3:$GX$58,$A10,Percentuais!$A$3:$A$58,$G$8)</f>
        <v>7</v>
      </c>
      <c r="H10" s="4">
        <f>COUNTIFS(Percentuais!$GX$3:$GX$58,$A10,Percentuais!$A$3:$A$58,$H$8)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COUNTIFS(Percentuais!$GX$3:$GX$58,$A11,Percentuais!$A$3:$A$58,$E$8)</f>
        <v>0</v>
      </c>
      <c r="F11" s="4">
        <f>COUNTIFS(Percentuais!$GX$3:$GX$58,$A11,Percentuais!$A$3:$A$58,$F$8)</f>
        <v>0</v>
      </c>
      <c r="G11" s="4">
        <f>COUNTIFS(Percentuais!$GX$3:$GX$58,$A11,Percentuais!$A$3:$A$58,$G$8)</f>
        <v>1</v>
      </c>
      <c r="H11" s="4">
        <f>COUNTIFS(Percentuais!$GX$3:$GX$58,$A11,Percentuais!$A$3:$A$58,$H$8)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COUNTIFS(Percentuais!$GX$3:$GX$58,$A12,Percentuais!$A$3:$A$58,$E$8)</f>
        <v>0</v>
      </c>
      <c r="F12" s="4">
        <f>COUNTIFS(Percentuais!$GX$3:$GX$58,$A12,Percentuais!$A$3:$A$58,$F$8)</f>
        <v>0</v>
      </c>
      <c r="G12" s="4">
        <f>COUNTIFS(Percentuais!$GX$3:$GX$58,$A12,Percentuais!$A$3:$A$58,$G$8)</f>
        <v>1</v>
      </c>
      <c r="H12" s="4">
        <f>COUNTIFS(Percentuais!$GX$3:$GX$58,$A12,Percentuais!$A$3:$A$58,$H$8)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COUNTIFS(Percentuais!$GX$3:$GX$58,$A13,Percentuais!$A$3:$A$58,$E$8)</f>
        <v>0</v>
      </c>
      <c r="F13" s="4">
        <f>COUNTIFS(Percentuais!$GX$3:$GX$58,$A13,Percentuais!$A$3:$A$58,$F$8)</f>
        <v>0</v>
      </c>
      <c r="G13" s="4">
        <f>COUNTIFS(Percentuais!$GX$3:$GX$58,$A13,Percentuais!$A$3:$A$58,$G$8)</f>
        <v>0</v>
      </c>
      <c r="H13" s="4">
        <f>COUNTIFS(Percentuais!$GX$3:$GX$58,$A13,Percentuais!$A$3:$A$58,$H$8)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COUNTIFS(Percentuais!$GX$3:$GX$58,$A14,Percentuais!$A$3:$A$58,$E$8)</f>
        <v>0</v>
      </c>
      <c r="F14" s="4">
        <f>COUNTIFS(Percentuais!$GX$3:$GX$58,$A14,Percentuais!$A$3:$A$58,$F$8)</f>
        <v>0</v>
      </c>
      <c r="G14" s="4">
        <f>COUNTIFS(Percentuais!$GX$3:$GX$58,$A14,Percentuais!$A$3:$A$58,$G$8)</f>
        <v>0</v>
      </c>
      <c r="H14" s="4">
        <f>COUNTIFS(Percentuais!$GX$3:$GX$58,$A14,Percentuais!$A$3:$A$58,$H$8)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4CC5-D5CF-428E-BA86-80D34E1E14AB}">
  <sheetPr codeName="Planilha18"/>
  <dimension ref="A1:I20"/>
  <sheetViews>
    <sheetView zoomScale="40" zoomScaleNormal="40" workbookViewId="0">
      <selection activeCell="AL47" sqref="AL46:AL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TEXT(Percentuais!GZ1,"0")</f>
        <v>QUESTÃO205</v>
      </c>
    </row>
    <row r="2" spans="1:9" x14ac:dyDescent="0.2">
      <c r="A2" s="55" t="str">
        <f>HLOOKUP(A1,Percentuais!$D$1:$KT$2,2,FALSE)</f>
        <v>A respeito do planejamento da UFPR para a assistência estudantil, avalie: [O fomento a novas ações de assistência de acordo com as transformações das Condições da vida acadêmica (por exemplo, os programas relativos à  pandemia da COVID-19)]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COUNTIFS(Percentuais!$GZ$3:$GZ$58,$A9,Percentuais!$A$3:$A$58,$E$8)</f>
        <v>0</v>
      </c>
      <c r="F9" s="4">
        <f>COUNTIFS(Percentuais!$GZ$3:$GZ$58,$A9,Percentuais!$A$3:$A$58,$F$8)</f>
        <v>0</v>
      </c>
      <c r="G9" s="4">
        <f>COUNTIFS(Percentuais!$GZ$3:$GZ$58,$A9,Percentuais!$A$3:$A$58,$G$8)</f>
        <v>0</v>
      </c>
      <c r="H9" s="4">
        <f>COUNTIFS(Percentuais!$GZ$3:$GZ$58,$A9,Percentuais!$A$3:$A$58,$H$8)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0.46153846153846156</v>
      </c>
      <c r="C10" s="45">
        <f>$H10/$I$15</f>
        <v>0.15384615384615385</v>
      </c>
      <c r="D10" s="45">
        <f t="shared" ref="D10:D13" si="1">B10+C10</f>
        <v>0.61538461538461542</v>
      </c>
      <c r="E10" s="4">
        <f>COUNTIFS(Percentuais!$GZ$3:$GZ$58,$A10,Percentuais!$A$3:$A$58,$E$8)</f>
        <v>0</v>
      </c>
      <c r="F10" s="4">
        <f>COUNTIFS(Percentuais!$GZ$3:$GZ$58,$A10,Percentuais!$A$3:$A$58,$F$8)</f>
        <v>0</v>
      </c>
      <c r="G10" s="4">
        <f>COUNTIFS(Percentuais!$GZ$3:$GZ$58,$A10,Percentuais!$A$3:$A$58,$G$8)</f>
        <v>6</v>
      </c>
      <c r="H10" s="4">
        <f>COUNTIFS(Percentuais!$GZ$3:$GZ$58,$A10,Percentuais!$A$3:$A$58,$H$8)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COUNTIFS(Percentuais!$GZ$3:$GZ$58,$A11,Percentuais!$A$3:$A$58,$E$8)</f>
        <v>0</v>
      </c>
      <c r="F11" s="4">
        <f>COUNTIFS(Percentuais!$GZ$3:$GZ$58,$A11,Percentuais!$A$3:$A$58,$F$8)</f>
        <v>0</v>
      </c>
      <c r="G11" s="4">
        <f>COUNTIFS(Percentuais!$GZ$3:$GZ$58,$A11,Percentuais!$A$3:$A$58,$G$8)</f>
        <v>1</v>
      </c>
      <c r="H11" s="4">
        <f>COUNTIFS(Percentuais!$GZ$3:$GZ$58,$A11,Percentuais!$A$3:$A$58,$H$8)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0.15384615384615385</v>
      </c>
      <c r="C12" s="45">
        <f t="shared" si="2"/>
        <v>0</v>
      </c>
      <c r="D12" s="45">
        <f t="shared" si="1"/>
        <v>0.15384615384615385</v>
      </c>
      <c r="E12" s="4">
        <f>COUNTIFS(Percentuais!$GZ$3:$GZ$58,$A12,Percentuais!$A$3:$A$58,$E$8)</f>
        <v>0</v>
      </c>
      <c r="F12" s="4">
        <f>COUNTIFS(Percentuais!$GZ$3:$GZ$58,$A12,Percentuais!$A$3:$A$58,$F$8)</f>
        <v>0</v>
      </c>
      <c r="G12" s="4">
        <f>COUNTIFS(Percentuais!$GZ$3:$GZ$58,$A12,Percentuais!$A$3:$A$58,$G$8)</f>
        <v>2</v>
      </c>
      <c r="H12" s="4">
        <f>COUNTIFS(Percentuais!$GZ$3:$GZ$58,$A12,Percentuais!$A$3:$A$58,$H$8)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COUNTIFS(Percentuais!$GZ$3:$GZ$58,$A13,Percentuais!$A$3:$A$58,$E$8)</f>
        <v>0</v>
      </c>
      <c r="F13" s="4">
        <f>COUNTIFS(Percentuais!$GZ$3:$GZ$58,$A13,Percentuais!$A$3:$A$58,$F$8)</f>
        <v>0</v>
      </c>
      <c r="G13" s="4">
        <f>COUNTIFS(Percentuais!$GZ$3:$GZ$58,$A13,Percentuais!$A$3:$A$58,$G$8)</f>
        <v>0</v>
      </c>
      <c r="H13" s="4">
        <f>COUNTIFS(Percentuais!$GZ$3:$GZ$58,$A13,Percentuais!$A$3:$A$58,$H$8)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COUNTIFS(Percentuais!$GZ$3:$GZ$58,$A14,Percentuais!$A$3:$A$58,$E$8)</f>
        <v>0</v>
      </c>
      <c r="F14" s="4">
        <f>COUNTIFS(Percentuais!$GZ$3:$GZ$58,$A14,Percentuais!$A$3:$A$58,$F$8)</f>
        <v>0</v>
      </c>
      <c r="G14" s="4">
        <f>COUNTIFS(Percentuais!$GZ$3:$GZ$58,$A14,Percentuais!$A$3:$A$58,$G$8)</f>
        <v>0</v>
      </c>
      <c r="H14" s="4">
        <f>COUNTIFS(Percentuais!$GZ$3:$GZ$58,$A14,Percentuais!$A$3:$A$58,$H$8)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2A08-5981-4534-9A24-01374F6067C4}">
  <sheetPr codeName="Planilha19"/>
  <dimension ref="A1:I20"/>
  <sheetViews>
    <sheetView view="pageBreakPreview" zoomScale="50" zoomScaleNormal="6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TEXT(Percentuais!HA1,"0")</f>
        <v>QUESTÃO206</v>
      </c>
    </row>
    <row r="2" spans="1:9" x14ac:dyDescent="0.2">
      <c r="A2" s="55" t="str">
        <f>HLOOKUP(A1,Percentuais!$D$1:$KT$2,2,FALSE)</f>
        <v>A respeito do planejamento da UFPR para a assistência estudantil, avalie: [Os espaços de diálogo e construção coletiva entre a PRAE e o movimento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7.6923076923076927E-2</v>
      </c>
      <c r="D9" s="45">
        <f>B9+C9</f>
        <v>7.6923076923076927E-2</v>
      </c>
      <c r="E9" s="4">
        <f>COUNTIFS(Percentuais!$HA$3:$HA$58,$A9,Percentuais!$A$3:$A$58,$E$8)</f>
        <v>0</v>
      </c>
      <c r="F9" s="4">
        <f>COUNTIFS(Percentuais!$HA$3:$HA$58,$A9,Percentuais!$A$3:$A$58,$F$8)</f>
        <v>0</v>
      </c>
      <c r="G9" s="4">
        <f>COUNTIFS(Percentuais!$HA$3:$HA$58,$A9,Percentuais!$A$3:$A$58,$G$8)</f>
        <v>0</v>
      </c>
      <c r="H9" s="4">
        <f>COUNTIFS(Percentuais!$HA$3:$HA$58,$A9,Percentuais!$A$3:$A$58,$H$8)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0.46153846153846156</v>
      </c>
      <c r="C10" s="45">
        <f>$H10/$I$15</f>
        <v>0.23076923076923078</v>
      </c>
      <c r="D10" s="45">
        <f t="shared" ref="D10:D13" si="1">B10+C10</f>
        <v>0.69230769230769229</v>
      </c>
      <c r="E10" s="4">
        <f>COUNTIFS(Percentuais!$HA$3:$HA$58,$A10,Percentuais!$A$3:$A$58,$E$8)</f>
        <v>0</v>
      </c>
      <c r="F10" s="4">
        <f>COUNTIFS(Percentuais!$HA$3:$HA$58,$A10,Percentuais!$A$3:$A$58,$F$8)</f>
        <v>0</v>
      </c>
      <c r="G10" s="4">
        <f>COUNTIFS(Percentuais!$HA$3:$HA$58,$A10,Percentuais!$A$3:$A$58,$G$8)</f>
        <v>6</v>
      </c>
      <c r="H10" s="4">
        <f>COUNTIFS(Percentuais!$HA$3:$HA$58,$A10,Percentuais!$A$3:$A$58,$H$8)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COUNTIFS(Percentuais!$HA$3:$HA$58,$A11,Percentuais!$A$3:$A$58,$E$8)</f>
        <v>0</v>
      </c>
      <c r="F11" s="4">
        <f>COUNTIFS(Percentuais!$HA$3:$HA$58,$A11,Percentuais!$A$3:$A$58,$F$8)</f>
        <v>0</v>
      </c>
      <c r="G11" s="4">
        <f>COUNTIFS(Percentuais!$HA$3:$HA$58,$A11,Percentuais!$A$3:$A$58,$G$8)</f>
        <v>1</v>
      </c>
      <c r="H11" s="4">
        <f>COUNTIFS(Percentuais!$HA$3:$HA$58,$A11,Percentuais!$A$3:$A$58,$H$8)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0.15384615384615385</v>
      </c>
      <c r="C12" s="45">
        <f t="shared" si="2"/>
        <v>0</v>
      </c>
      <c r="D12" s="45">
        <f t="shared" si="1"/>
        <v>0.15384615384615385</v>
      </c>
      <c r="E12" s="4">
        <f>COUNTIFS(Percentuais!$HA$3:$HA$58,$A12,Percentuais!$A$3:$A$58,$E$8)</f>
        <v>0</v>
      </c>
      <c r="F12" s="4">
        <f>COUNTIFS(Percentuais!$HA$3:$HA$58,$A12,Percentuais!$A$3:$A$58,$F$8)</f>
        <v>0</v>
      </c>
      <c r="G12" s="4">
        <f>COUNTIFS(Percentuais!$HA$3:$HA$58,$A12,Percentuais!$A$3:$A$58,$G$8)</f>
        <v>2</v>
      </c>
      <c r="H12" s="4">
        <f>COUNTIFS(Percentuais!$HA$3:$HA$58,$A12,Percentuais!$A$3:$A$58,$H$8)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COUNTIFS(Percentuais!$HA$3:$HA$58,$A13,Percentuais!$A$3:$A$58,$E$8)</f>
        <v>0</v>
      </c>
      <c r="F13" s="4">
        <f>COUNTIFS(Percentuais!$HA$3:$HA$58,$A13,Percentuais!$A$3:$A$58,$F$8)</f>
        <v>0</v>
      </c>
      <c r="G13" s="4">
        <f>COUNTIFS(Percentuais!$HA$3:$HA$58,$A13,Percentuais!$A$3:$A$58,$G$8)</f>
        <v>0</v>
      </c>
      <c r="H13" s="4">
        <f>COUNTIFS(Percentuais!$HA$3:$HA$58,$A13,Percentuais!$A$3:$A$58,$H$8)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COUNTIFS(Percentuais!$HA$3:$HA$58,$A14,Percentuais!$A$3:$A$58,$E$8)</f>
        <v>0</v>
      </c>
      <c r="F14" s="4">
        <f>COUNTIFS(Percentuais!$HA$3:$HA$58,$A14,Percentuais!$A$3:$A$58,$F$8)</f>
        <v>0</v>
      </c>
      <c r="G14" s="4">
        <f>COUNTIFS(Percentuais!$HA$3:$HA$58,$A14,Percentuais!$A$3:$A$58,$G$8)</f>
        <v>0</v>
      </c>
      <c r="H14" s="4">
        <f>COUNTIFS(Percentuais!$HA$3:$HA$58,$A14,Percentuais!$A$3:$A$58,$H$8)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E14"/>
  <sheetViews>
    <sheetView zoomScale="80" zoomScaleNormal="80" workbookViewId="0">
      <selection activeCell="B6" sqref="B6"/>
    </sheetView>
  </sheetViews>
  <sheetFormatPr defaultRowHeight="12.75" x14ac:dyDescent="0.2"/>
  <cols>
    <col min="1" max="1" width="20.7109375" customWidth="1"/>
    <col min="2" max="2" width="37.28515625" customWidth="1"/>
    <col min="3" max="3" width="38.42578125" customWidth="1"/>
    <col min="4" max="4" width="52.5703125" customWidth="1"/>
  </cols>
  <sheetData>
    <row r="1" spans="1:5" ht="18" x14ac:dyDescent="0.25">
      <c r="A1" s="12" t="s">
        <v>621</v>
      </c>
      <c r="B1" s="12"/>
      <c r="C1" s="12"/>
      <c r="D1" s="12"/>
      <c r="E1" s="11"/>
    </row>
    <row r="2" spans="1:5" ht="18" x14ac:dyDescent="0.25">
      <c r="A2" s="12"/>
      <c r="B2" s="12"/>
      <c r="C2" s="12"/>
      <c r="D2" s="12"/>
      <c r="E2" s="11"/>
    </row>
    <row r="3" spans="1:5" ht="36.75" customHeight="1" x14ac:dyDescent="0.25">
      <c r="A3" s="13" t="s">
        <v>619</v>
      </c>
      <c r="B3" s="49" t="s">
        <v>661</v>
      </c>
      <c r="C3" s="12" t="s">
        <v>656</v>
      </c>
      <c r="D3" s="12" t="s">
        <v>659</v>
      </c>
      <c r="E3" s="11"/>
    </row>
    <row r="4" spans="1:5" ht="18" x14ac:dyDescent="0.25">
      <c r="A4" s="50" t="s">
        <v>620</v>
      </c>
      <c r="B4" s="40" t="s">
        <v>662</v>
      </c>
      <c r="C4" s="12" t="s">
        <v>660</v>
      </c>
      <c r="D4" s="40" t="s">
        <v>658</v>
      </c>
      <c r="E4" s="11"/>
    </row>
    <row r="5" spans="1:5" ht="18" x14ac:dyDescent="0.25">
      <c r="A5" s="51"/>
      <c r="B5" s="40" t="s">
        <v>663</v>
      </c>
      <c r="C5" s="53" t="s">
        <v>657</v>
      </c>
      <c r="D5" s="41"/>
      <c r="E5" s="11"/>
    </row>
    <row r="6" spans="1:5" ht="18" x14ac:dyDescent="0.25">
      <c r="A6" s="52"/>
      <c r="B6" s="12" t="s">
        <v>664</v>
      </c>
      <c r="C6" s="54"/>
      <c r="D6" s="42"/>
      <c r="E6" s="11"/>
    </row>
    <row r="7" spans="1:5" ht="18" x14ac:dyDescent="0.25">
      <c r="A7" s="11"/>
      <c r="B7" s="11"/>
      <c r="C7" s="11"/>
      <c r="D7" s="11"/>
      <c r="E7" s="11"/>
    </row>
    <row r="8" spans="1:5" ht="18" x14ac:dyDescent="0.25">
      <c r="A8" s="11"/>
      <c r="B8" s="11"/>
      <c r="C8" s="11"/>
      <c r="D8" s="11"/>
      <c r="E8" s="11"/>
    </row>
    <row r="9" spans="1:5" ht="18" x14ac:dyDescent="0.25">
      <c r="A9" s="11"/>
      <c r="B9" s="11"/>
      <c r="C9" s="11"/>
      <c r="D9" s="11"/>
      <c r="E9" s="11"/>
    </row>
    <row r="10" spans="1:5" ht="18" x14ac:dyDescent="0.25">
      <c r="A10" s="11"/>
      <c r="B10" s="11"/>
      <c r="C10" s="11"/>
      <c r="D10" s="11"/>
      <c r="E10" s="11"/>
    </row>
    <row r="11" spans="1:5" ht="18" x14ac:dyDescent="0.25">
      <c r="A11" s="11"/>
      <c r="B11" s="11"/>
      <c r="C11" s="11"/>
      <c r="D11" s="11"/>
      <c r="E11" s="11"/>
    </row>
    <row r="12" spans="1:5" ht="18" x14ac:dyDescent="0.25">
      <c r="A12" s="11"/>
      <c r="B12" s="11"/>
      <c r="C12" s="11"/>
      <c r="D12" s="11"/>
      <c r="E12" s="11"/>
    </row>
    <row r="13" spans="1:5" ht="18" x14ac:dyDescent="0.25">
      <c r="A13" s="11"/>
      <c r="B13" s="11"/>
      <c r="C13" s="11"/>
      <c r="D13" s="11"/>
      <c r="E13" s="11"/>
    </row>
    <row r="14" spans="1:5" ht="18" x14ac:dyDescent="0.25">
      <c r="A14" s="11"/>
      <c r="B14" s="11"/>
      <c r="C14" s="11"/>
      <c r="D14" s="11"/>
      <c r="E14" s="11"/>
    </row>
  </sheetData>
  <mergeCells count="2">
    <mergeCell ref="A4:A6"/>
    <mergeCell ref="C5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93B-C8A3-4C17-86EC-89DBFEBFFD31}">
  <sheetPr codeName="Planilha20"/>
  <dimension ref="A1:I20"/>
  <sheetViews>
    <sheetView zoomScale="50" zoomScaleNormal="5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TEXT(Percentuais!HB1,"0")</f>
        <v>QUESTÃO207</v>
      </c>
    </row>
    <row r="2" spans="1:9" x14ac:dyDescent="0.2">
      <c r="A2" s="55" t="str">
        <f>HLOOKUP(A1,Percentuais!$D$1:$KT$2,2,FALSE)</f>
        <v>A respeito do planejamento da UFPR para a assistência estudantil, avalie: [As ações de Comunicação e divulgação das informações relativas à  assistência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COUNTIFS(Percentuais!$HB$3:$HB$58,$A9,Percentuais!$A$3:$A$58,$E$8)</f>
        <v>0</v>
      </c>
      <c r="F9" s="4">
        <f>COUNTIFS(Percentuais!$HB$3:$HB$58,$A9,Percentuais!$A$3:$A$58,$F$8)</f>
        <v>0</v>
      </c>
      <c r="G9" s="4">
        <f>COUNTIFS(Percentuais!$HB$3:$HB$58,$A9,Percentuais!$A$3:$A$58,$G$8)</f>
        <v>0</v>
      </c>
      <c r="H9" s="4">
        <f>COUNTIFS(Percentuais!$HB$3:$HB$58,$A9,Percentuais!$A$3:$A$58,$H$8)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0.38461538461538464</v>
      </c>
      <c r="C10" s="45">
        <f>$H10/$I$15</f>
        <v>0.15384615384615385</v>
      </c>
      <c r="D10" s="45">
        <f t="shared" ref="D10:D13" si="1">B10+C10</f>
        <v>0.53846153846153855</v>
      </c>
      <c r="E10" s="4">
        <f>COUNTIFS(Percentuais!$HB$3:$HB$58,$A10,Percentuais!$A$3:$A$58,$E$8)</f>
        <v>0</v>
      </c>
      <c r="F10" s="4">
        <f>COUNTIFS(Percentuais!$HB$3:$HB$58,$A10,Percentuais!$A$3:$A$58,$F$8)</f>
        <v>0</v>
      </c>
      <c r="G10" s="4">
        <f>COUNTIFS(Percentuais!$HB$3:$HB$58,$A10,Percentuais!$A$3:$A$58,$G$8)</f>
        <v>5</v>
      </c>
      <c r="H10" s="4">
        <f>COUNTIFS(Percentuais!$HB$3:$HB$58,$A10,Percentuais!$A$3:$A$58,$H$8)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0.23076923076923078</v>
      </c>
      <c r="C11" s="45">
        <f t="shared" ref="C11:C14" si="2">$H11/$I$15</f>
        <v>0</v>
      </c>
      <c r="D11" s="45">
        <f t="shared" si="1"/>
        <v>0.23076923076923078</v>
      </c>
      <c r="E11" s="4">
        <f>COUNTIFS(Percentuais!$HB$3:$HB$58,$A11,Percentuais!$A$3:$A$58,$E$8)</f>
        <v>0</v>
      </c>
      <c r="F11" s="4">
        <f>COUNTIFS(Percentuais!$HB$3:$HB$58,$A11,Percentuais!$A$3:$A$58,$F$8)</f>
        <v>0</v>
      </c>
      <c r="G11" s="4">
        <f>COUNTIFS(Percentuais!$HB$3:$HB$58,$A11,Percentuais!$A$3:$A$58,$G$8)</f>
        <v>3</v>
      </c>
      <c r="H11" s="4">
        <f>COUNTIFS(Percentuais!$HB$3:$HB$58,$A11,Percentuais!$A$3:$A$58,$H$8)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COUNTIFS(Percentuais!$HB$3:$HB$58,$A12,Percentuais!$A$3:$A$58,$E$8)</f>
        <v>0</v>
      </c>
      <c r="F12" s="4">
        <f>COUNTIFS(Percentuais!$HB$3:$HB$58,$A12,Percentuais!$A$3:$A$58,$F$8)</f>
        <v>0</v>
      </c>
      <c r="G12" s="4">
        <f>COUNTIFS(Percentuais!$HB$3:$HB$58,$A12,Percentuais!$A$3:$A$58,$G$8)</f>
        <v>1</v>
      </c>
      <c r="H12" s="4">
        <f>COUNTIFS(Percentuais!$HB$3:$HB$58,$A12,Percentuais!$A$3:$A$58,$H$8)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COUNTIFS(Percentuais!$HB$3:$HB$58,$A13,Percentuais!$A$3:$A$58,$E$8)</f>
        <v>0</v>
      </c>
      <c r="F13" s="4">
        <f>COUNTIFS(Percentuais!$HB$3:$HB$58,$A13,Percentuais!$A$3:$A$58,$F$8)</f>
        <v>0</v>
      </c>
      <c r="G13" s="4">
        <f>COUNTIFS(Percentuais!$HB$3:$HB$58,$A13,Percentuais!$A$3:$A$58,$G$8)</f>
        <v>0</v>
      </c>
      <c r="H13" s="4">
        <f>COUNTIFS(Percentuais!$HB$3:$HB$58,$A13,Percentuais!$A$3:$A$58,$H$8)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COUNTIFS(Percentuais!$HB$3:$HB$58,$A14,Percentuais!$A$3:$A$58,$E$8)</f>
        <v>0</v>
      </c>
      <c r="F14" s="4">
        <f>COUNTIFS(Percentuais!$HB$3:$HB$58,$A14,Percentuais!$A$3:$A$58,$F$8)</f>
        <v>0</v>
      </c>
      <c r="G14" s="4">
        <f>COUNTIFS(Percentuais!$HB$3:$HB$58,$A14,Percentuais!$A$3:$A$58,$G$8)</f>
        <v>0</v>
      </c>
      <c r="H14" s="4">
        <f>COUNTIFS(Percentuais!$HB$3:$HB$58,$A14,Percentuais!$A$3:$A$58,$H$8)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4311-6649-4150-A2A6-B509BF046F73}">
  <sheetPr codeName="Planilha22"/>
  <dimension ref="A1:I20"/>
  <sheetViews>
    <sheetView zoomScale="40" zoomScaleNormal="40" workbookViewId="0">
      <selection activeCell="AO47" sqref="AO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TEXT(Percentuais!HC1,"0")</f>
        <v>QUESTÃO208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[Permanência]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0.23076923076923078</v>
      </c>
      <c r="C9" s="45">
        <f>$H9/$I$15</f>
        <v>0.15384615384615385</v>
      </c>
      <c r="D9" s="45">
        <f>B9+C9</f>
        <v>0.38461538461538464</v>
      </c>
      <c r="E9" s="4">
        <f>COUNTIFS(Percentuais!$HC$3:$HC$58,$A9,Percentuais!$A$3:$A$58,$E$8)</f>
        <v>0</v>
      </c>
      <c r="F9" s="4">
        <f>COUNTIFS(Percentuais!$HC$3:$HC$58,$A9,Percentuais!$A$3:$A$58,$F$8)</f>
        <v>0</v>
      </c>
      <c r="G9" s="4">
        <f>COUNTIFS(Percentuais!$HC$3:$HC$58,$A9,Percentuais!$A$3:$A$58,$G$8)</f>
        <v>3</v>
      </c>
      <c r="H9" s="4">
        <f>COUNTIFS(Percentuais!$HC$3:$HC$58,$A9,Percentuais!$A$3:$A$58,$H$8)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0.15384615384615385</v>
      </c>
      <c r="D10" s="45">
        <f t="shared" ref="D10:D13" si="1">B10+C10</f>
        <v>0.46153846153846156</v>
      </c>
      <c r="E10" s="4">
        <f>COUNTIFS(Percentuais!$HC$3:$HC$58,$A10,Percentuais!$A$3:$A$58,$E$8)</f>
        <v>0</v>
      </c>
      <c r="F10" s="4">
        <f>COUNTIFS(Percentuais!$HC$3:$HC$58,$A10,Percentuais!$A$3:$A$58,$F$8)</f>
        <v>0</v>
      </c>
      <c r="G10" s="4">
        <f>COUNTIFS(Percentuais!$HC$3:$HC$58,$A10,Percentuais!$A$3:$A$58,$G$8)</f>
        <v>4</v>
      </c>
      <c r="H10" s="4">
        <f>COUNTIFS(Percentuais!$HC$3:$HC$58,$A10,Percentuais!$A$3:$A$58,$H$8)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COUNTIFS(Percentuais!$HC$3:$HC$58,$A11,Percentuais!$A$3:$A$58,$E$8)</f>
        <v>0</v>
      </c>
      <c r="F11" s="4">
        <f>COUNTIFS(Percentuais!$HC$3:$HC$58,$A11,Percentuais!$A$3:$A$58,$F$8)</f>
        <v>0</v>
      </c>
      <c r="G11" s="4">
        <f>COUNTIFS(Percentuais!$HC$3:$HC$58,$A11,Percentuais!$A$3:$A$58,$G$8)</f>
        <v>0</v>
      </c>
      <c r="H11" s="4">
        <f>COUNTIFS(Percentuais!$HC$3:$HC$58,$A11,Percentuais!$A$3:$A$58,$H$8)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COUNTIFS(Percentuais!$HC$3:$HC$58,$A12,Percentuais!$A$3:$A$58,$E$8)</f>
        <v>0</v>
      </c>
      <c r="F12" s="4">
        <f>COUNTIFS(Percentuais!$HC$3:$HC$58,$A12,Percentuais!$A$3:$A$58,$F$8)</f>
        <v>0</v>
      </c>
      <c r="G12" s="4">
        <f>COUNTIFS(Percentuais!$HC$3:$HC$58,$A12,Percentuais!$A$3:$A$58,$G$8)</f>
        <v>1</v>
      </c>
      <c r="H12" s="4">
        <f>COUNTIFS(Percentuais!$HC$3:$HC$58,$A12,Percentuais!$A$3:$A$58,$H$8)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COUNTIFS(Percentuais!$HC$3:$HC$58,$A13,Percentuais!$A$3:$A$58,$E$8)</f>
        <v>0</v>
      </c>
      <c r="F13" s="4">
        <f>COUNTIFS(Percentuais!$HC$3:$HC$58,$A13,Percentuais!$A$3:$A$58,$F$8)</f>
        <v>0</v>
      </c>
      <c r="G13" s="4">
        <f>COUNTIFS(Percentuais!$HC$3:$HC$58,$A13,Percentuais!$A$3:$A$58,$G$8)</f>
        <v>0</v>
      </c>
      <c r="H13" s="4">
        <f>COUNTIFS(Percentuais!$HC$3:$HC$58,$A13,Percentuais!$A$3:$A$58,$H$8)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COUNTIFS(Percentuais!$HC$3:$HC$58,$A14,Percentuais!$A$3:$A$58,$E$8)</f>
        <v>0</v>
      </c>
      <c r="F14" s="4">
        <f>COUNTIFS(Percentuais!$HC$3:$HC$58,$A14,Percentuais!$A$3:$A$58,$F$8)</f>
        <v>0</v>
      </c>
      <c r="G14" s="4">
        <f>COUNTIFS(Percentuais!$HC$3:$HC$58,$A14,Percentuais!$A$3:$A$58,$G$8)</f>
        <v>1</v>
      </c>
      <c r="H14" s="4">
        <f>COUNTIFS(Percentuais!$HC$3:$HC$58,$A14,Percentuais!$A$3:$A$58,$H$8)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B1CE-1F16-490D-B0DA-BCCD02351F81}">
  <sheetPr codeName="Planilha23"/>
  <dimension ref="A1:I20"/>
  <sheetViews>
    <sheetView zoomScale="50" zoomScaleNormal="5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TEXT(Percentuais!HD1,"0")</f>
        <v>QUESTÃO209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[Moradia]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0.15384615384615385</v>
      </c>
      <c r="C9" s="45">
        <f>$H9/$I$15</f>
        <v>7.6923076923076927E-2</v>
      </c>
      <c r="D9" s="45">
        <f>B9+C9</f>
        <v>0.23076923076923078</v>
      </c>
      <c r="E9" s="4">
        <f>COUNTIFS(Percentuais!$HD$3:$HD$58,$A9,Percentuais!$A$3:$A$58,$E$8)</f>
        <v>0</v>
      </c>
      <c r="F9" s="4">
        <f>COUNTIFS(Percentuais!$HD$3:$HD$58,$A9,Percentuais!$A$3:$A$58,$F$8)</f>
        <v>0</v>
      </c>
      <c r="G9" s="4">
        <f>COUNTIFS(Percentuais!$HD$3:$HD$58,$A9,Percentuais!$A$3:$A$58,$G$8)</f>
        <v>2</v>
      </c>
      <c r="H9" s="4">
        <f>COUNTIFS(Percentuais!$HD$3:$HD$58,$A9,Percentuais!$A$3:$A$58,$H$8)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0.23076923076923078</v>
      </c>
      <c r="D10" s="45">
        <f t="shared" ref="D10:D13" si="1">B10+C10</f>
        <v>0.46153846153846156</v>
      </c>
      <c r="E10" s="4">
        <f>COUNTIFS(Percentuais!$HD$3:$HD$58,$A10,Percentuais!$A$3:$A$58,$E$8)</f>
        <v>0</v>
      </c>
      <c r="F10" s="4">
        <f>COUNTIFS(Percentuais!$HD$3:$HD$58,$A10,Percentuais!$A$3:$A$58,$F$8)</f>
        <v>0</v>
      </c>
      <c r="G10" s="4">
        <f>COUNTIFS(Percentuais!$HD$3:$HD$58,$A10,Percentuais!$A$3:$A$58,$G$8)</f>
        <v>3</v>
      </c>
      <c r="H10" s="4">
        <f>COUNTIFS(Percentuais!$HD$3:$HD$58,$A10,Percentuais!$A$3:$A$58,$H$8)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COUNTIFS(Percentuais!$HD$3:$HD$58,$A11,Percentuais!$A$3:$A$58,$E$8)</f>
        <v>0</v>
      </c>
      <c r="F11" s="4">
        <f>COUNTIFS(Percentuais!$HD$3:$HD$58,$A11,Percentuais!$A$3:$A$58,$F$8)</f>
        <v>0</v>
      </c>
      <c r="G11" s="4">
        <f>COUNTIFS(Percentuais!$HD$3:$HD$58,$A11,Percentuais!$A$3:$A$58,$G$8)</f>
        <v>1</v>
      </c>
      <c r="H11" s="4">
        <f>COUNTIFS(Percentuais!$HD$3:$HD$58,$A11,Percentuais!$A$3:$A$58,$H$8)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COUNTIFS(Percentuais!$HD$3:$HD$58,$A12,Percentuais!$A$3:$A$58,$E$8)</f>
        <v>0</v>
      </c>
      <c r="F12" s="4">
        <f>COUNTIFS(Percentuais!$HD$3:$HD$58,$A12,Percentuais!$A$3:$A$58,$F$8)</f>
        <v>0</v>
      </c>
      <c r="G12" s="4">
        <f>COUNTIFS(Percentuais!$HD$3:$HD$58,$A12,Percentuais!$A$3:$A$58,$G$8)</f>
        <v>1</v>
      </c>
      <c r="H12" s="4">
        <f>COUNTIFS(Percentuais!$HD$3:$HD$58,$A12,Percentuais!$A$3:$A$58,$H$8)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COUNTIFS(Percentuais!$HD$3:$HD$58,$A13,Percentuais!$A$3:$A$58,$E$8)</f>
        <v>0</v>
      </c>
      <c r="F13" s="4">
        <f>COUNTIFS(Percentuais!$HD$3:$HD$58,$A13,Percentuais!$A$3:$A$58,$F$8)</f>
        <v>0</v>
      </c>
      <c r="G13" s="4">
        <f>COUNTIFS(Percentuais!$HD$3:$HD$58,$A13,Percentuais!$A$3:$A$58,$G$8)</f>
        <v>0</v>
      </c>
      <c r="H13" s="4">
        <f>COUNTIFS(Percentuais!$HD$3:$HD$58,$A13,Percentuais!$A$3:$A$58,$H$8)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0.15384615384615385</v>
      </c>
      <c r="C14" s="45">
        <f t="shared" si="2"/>
        <v>0</v>
      </c>
      <c r="D14" s="45">
        <f>B14+C14</f>
        <v>0.15384615384615385</v>
      </c>
      <c r="E14" s="4">
        <f>COUNTIFS(Percentuais!$HD$3:$HD$58,$A14,Percentuais!$A$3:$A$58,$E$8)</f>
        <v>0</v>
      </c>
      <c r="F14" s="4">
        <f>COUNTIFS(Percentuais!$HD$3:$HD$58,$A14,Percentuais!$A$3:$A$58,$F$8)</f>
        <v>0</v>
      </c>
      <c r="G14" s="4">
        <f>COUNTIFS(Percentuais!$HD$3:$HD$58,$A14,Percentuais!$A$3:$A$58,$G$8)</f>
        <v>2</v>
      </c>
      <c r="H14" s="4">
        <f>COUNTIFS(Percentuais!$HD$3:$HD$58,$A14,Percentuais!$A$3:$A$58,$H$8)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C684-1449-4F94-B923-ECBB908E2497}">
  <sheetPr codeName="Planilha24"/>
  <dimension ref="A1:I20"/>
  <sheetViews>
    <sheetView zoomScale="40" zoomScaleNormal="40" workbookViewId="0">
      <selection activeCell="AS37" sqref="AS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TEXT(Percentuais!HE1,"0")</f>
        <v>QUESTÃO210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[Refeição]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0.23076923076923078</v>
      </c>
      <c r="C9" s="45">
        <f>$H9/$I$15</f>
        <v>0.15384615384615385</v>
      </c>
      <c r="D9" s="45">
        <f>B9+C9</f>
        <v>0.38461538461538464</v>
      </c>
      <c r="E9" s="4">
        <f>COUNTIFS(Percentuais!$HE$3:$HE$58,$A9,Percentuais!$A$3:$A$58,$E$8)</f>
        <v>0</v>
      </c>
      <c r="F9" s="4">
        <f>COUNTIFS(Percentuais!$HE$3:$HE$58,$A9,Percentuais!$A$3:$A$58,$F$8)</f>
        <v>0</v>
      </c>
      <c r="G9" s="4">
        <f>COUNTIFS(Percentuais!$HE$3:$HE$58,$A9,Percentuais!$A$3:$A$58,$G$8)</f>
        <v>3</v>
      </c>
      <c r="H9" s="4">
        <f>COUNTIFS(Percentuais!$HE$3:$HE$58,$A9,Percentuais!$A$3:$A$58,$H$8)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0.15384615384615385</v>
      </c>
      <c r="D10" s="45">
        <f t="shared" ref="D10:D13" si="1">B10+C10</f>
        <v>0.46153846153846156</v>
      </c>
      <c r="E10" s="4">
        <f>COUNTIFS(Percentuais!$HE$3:$HE$58,$A10,Percentuais!$A$3:$A$58,$E$8)</f>
        <v>0</v>
      </c>
      <c r="F10" s="4">
        <f>COUNTIFS(Percentuais!$HE$3:$HE$58,$A10,Percentuais!$A$3:$A$58,$F$8)</f>
        <v>0</v>
      </c>
      <c r="G10" s="4">
        <f>COUNTIFS(Percentuais!$HE$3:$HE$58,$A10,Percentuais!$A$3:$A$58,$G$8)</f>
        <v>4</v>
      </c>
      <c r="H10" s="4">
        <f>COUNTIFS(Percentuais!$HE$3:$HE$58,$A10,Percentuais!$A$3:$A$58,$H$8)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COUNTIFS(Percentuais!$HE$3:$HE$58,$A11,Percentuais!$A$3:$A$58,$E$8)</f>
        <v>0</v>
      </c>
      <c r="F11" s="4">
        <f>COUNTIFS(Percentuais!$HE$3:$HE$58,$A11,Percentuais!$A$3:$A$58,$F$8)</f>
        <v>0</v>
      </c>
      <c r="G11" s="4">
        <f>COUNTIFS(Percentuais!$HE$3:$HE$58,$A11,Percentuais!$A$3:$A$58,$G$8)</f>
        <v>0</v>
      </c>
      <c r="H11" s="4">
        <f>COUNTIFS(Percentuais!$HE$3:$HE$58,$A11,Percentuais!$A$3:$A$58,$H$8)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COUNTIFS(Percentuais!$HE$3:$HE$58,$A12,Percentuais!$A$3:$A$58,$E$8)</f>
        <v>0</v>
      </c>
      <c r="F12" s="4">
        <f>COUNTIFS(Percentuais!$HE$3:$HE$58,$A12,Percentuais!$A$3:$A$58,$F$8)</f>
        <v>0</v>
      </c>
      <c r="G12" s="4">
        <f>COUNTIFS(Percentuais!$HE$3:$HE$58,$A12,Percentuais!$A$3:$A$58,$G$8)</f>
        <v>1</v>
      </c>
      <c r="H12" s="4">
        <f>COUNTIFS(Percentuais!$HE$3:$HE$58,$A12,Percentuais!$A$3:$A$58,$H$8)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COUNTIFS(Percentuais!$HE$3:$HE$58,$A13,Percentuais!$A$3:$A$58,$E$8)</f>
        <v>0</v>
      </c>
      <c r="F13" s="4">
        <f>COUNTIFS(Percentuais!$HE$3:$HE$58,$A13,Percentuais!$A$3:$A$58,$F$8)</f>
        <v>0</v>
      </c>
      <c r="G13" s="4">
        <f>COUNTIFS(Percentuais!$HE$3:$HE$58,$A13,Percentuais!$A$3:$A$58,$G$8)</f>
        <v>0</v>
      </c>
      <c r="H13" s="4">
        <f>COUNTIFS(Percentuais!$HE$3:$HE$58,$A13,Percentuais!$A$3:$A$58,$H$8)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COUNTIFS(Percentuais!$HE$3:$HE$58,$A14,Percentuais!$A$3:$A$58,$E$8)</f>
        <v>0</v>
      </c>
      <c r="F14" s="4">
        <f>COUNTIFS(Percentuais!$HE$3:$HE$58,$A14,Percentuais!$A$3:$A$58,$F$8)</f>
        <v>0</v>
      </c>
      <c r="G14" s="4">
        <f>COUNTIFS(Percentuais!$HE$3:$HE$58,$A14,Percentuais!$A$3:$A$58,$G$8)</f>
        <v>1</v>
      </c>
      <c r="H14" s="4">
        <f>COUNTIFS(Percentuais!$HE$3:$HE$58,$A14,Percentuais!$A$3:$A$58,$H$8)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1585-EBC8-45C6-BFEC-C0242FEE2791}">
  <sheetPr codeName="Planilha25"/>
  <dimension ref="A1:I20"/>
  <sheetViews>
    <sheetView zoomScale="50" zoomScaleNormal="50" workbookViewId="0">
      <selection activeCell="AI6" sqref="AI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TEXT(Percentuais!HF1,"0")</f>
        <v>QUESTÃO211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[Creche]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</v>
      </c>
      <c r="D9" s="45">
        <f>B9+C9</f>
        <v>7.6923076923076927E-2</v>
      </c>
      <c r="E9" s="4">
        <f>COUNTIFS(Percentuais!$HF$3:$HF$58,$A9,Percentuais!$A$3:$A$58,$E$8)</f>
        <v>0</v>
      </c>
      <c r="F9" s="4">
        <f>COUNTIFS(Percentuais!$HF$3:$HF$58,$A9,Percentuais!$A$3:$A$58,$F$8)</f>
        <v>0</v>
      </c>
      <c r="G9" s="4">
        <f>COUNTIFS(Percentuais!$HF$3:$HF$58,$A9,Percentuais!$A$3:$A$58,$G$8)</f>
        <v>1</v>
      </c>
      <c r="H9" s="4">
        <f>COUNTIFS(Percentuais!$HF$3:$HF$58,$A9,Percentuais!$A$3:$A$58,$H$8)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0.15384615384615385</v>
      </c>
      <c r="D10" s="45">
        <f t="shared" ref="D10:D13" si="1">B10+C10</f>
        <v>0.38461538461538464</v>
      </c>
      <c r="E10" s="4">
        <f>COUNTIFS(Percentuais!$HF$3:$HF$58,$A10,Percentuais!$A$3:$A$58,$E$8)</f>
        <v>0</v>
      </c>
      <c r="F10" s="4">
        <f>COUNTIFS(Percentuais!$HF$3:$HF$58,$A10,Percentuais!$A$3:$A$58,$F$8)</f>
        <v>0</v>
      </c>
      <c r="G10" s="4">
        <f>COUNTIFS(Percentuais!$HF$3:$HF$58,$A10,Percentuais!$A$3:$A$58,$G$8)</f>
        <v>3</v>
      </c>
      <c r="H10" s="4">
        <f>COUNTIFS(Percentuais!$HF$3:$HF$58,$A10,Percentuais!$A$3:$A$58,$H$8)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COUNTIFS(Percentuais!$HF$3:$HF$58,$A11,Percentuais!$A$3:$A$58,$E$8)</f>
        <v>0</v>
      </c>
      <c r="F11" s="4">
        <f>COUNTIFS(Percentuais!$HF$3:$HF$58,$A11,Percentuais!$A$3:$A$58,$F$8)</f>
        <v>0</v>
      </c>
      <c r="G11" s="4">
        <f>COUNTIFS(Percentuais!$HF$3:$HF$58,$A11,Percentuais!$A$3:$A$58,$G$8)</f>
        <v>0</v>
      </c>
      <c r="H11" s="4">
        <f>COUNTIFS(Percentuais!$HF$3:$HF$58,$A11,Percentuais!$A$3:$A$58,$H$8)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COUNTIFS(Percentuais!$HF$3:$HF$58,$A12,Percentuais!$A$3:$A$58,$E$8)</f>
        <v>0</v>
      </c>
      <c r="F12" s="4">
        <f>COUNTIFS(Percentuais!$HF$3:$HF$58,$A12,Percentuais!$A$3:$A$58,$F$8)</f>
        <v>0</v>
      </c>
      <c r="G12" s="4">
        <f>COUNTIFS(Percentuais!$HF$3:$HF$58,$A12,Percentuais!$A$3:$A$58,$G$8)</f>
        <v>1</v>
      </c>
      <c r="H12" s="4">
        <f>COUNTIFS(Percentuais!$HF$3:$HF$58,$A12,Percentuais!$A$3:$A$58,$H$8)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COUNTIFS(Percentuais!$HF$3:$HF$58,$A13,Percentuais!$A$3:$A$58,$E$8)</f>
        <v>0</v>
      </c>
      <c r="F13" s="4">
        <f>COUNTIFS(Percentuais!$HF$3:$HF$58,$A13,Percentuais!$A$3:$A$58,$F$8)</f>
        <v>0</v>
      </c>
      <c r="G13" s="4">
        <f>COUNTIFS(Percentuais!$HF$3:$HF$58,$A13,Percentuais!$A$3:$A$58,$G$8)</f>
        <v>0</v>
      </c>
      <c r="H13" s="4">
        <f>COUNTIFS(Percentuais!$HF$3:$HF$58,$A13,Percentuais!$A$3:$A$58,$H$8)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0.30769230769230771</v>
      </c>
      <c r="C14" s="45">
        <f t="shared" si="2"/>
        <v>0.15384615384615385</v>
      </c>
      <c r="D14" s="45">
        <f>B14+C14</f>
        <v>0.46153846153846156</v>
      </c>
      <c r="E14" s="4">
        <f>COUNTIFS(Percentuais!$HF$3:$HF$58,$A14,Percentuais!$A$3:$A$58,$E$8)</f>
        <v>0</v>
      </c>
      <c r="F14" s="4">
        <f>COUNTIFS(Percentuais!$HF$3:$HF$58,$A14,Percentuais!$A$3:$A$58,$F$8)</f>
        <v>0</v>
      </c>
      <c r="G14" s="4">
        <f>COUNTIFS(Percentuais!$HF$3:$HF$58,$A14,Percentuais!$A$3:$A$58,$G$8)</f>
        <v>4</v>
      </c>
      <c r="H14" s="4">
        <f>COUNTIFS(Percentuais!$HF$3:$HF$58,$A14,Percentuais!$A$3:$A$58,$H$8)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432C-ED58-4956-B841-0F34E3365C04}">
  <sheetPr codeName="Planilha26"/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TEXT(Percentuais!HG1,"0")</f>
        <v>QUESTÃO212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[Promissões]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</v>
      </c>
      <c r="D9" s="45">
        <f>B9+C9</f>
        <v>7.6923076923076927E-2</v>
      </c>
      <c r="E9" s="4">
        <f>COUNTIFS(Percentuais!$HG$3:$HG$58,$A9,Percentuais!$A$3:$A$58,$E$8)</f>
        <v>0</v>
      </c>
      <c r="F9" s="4">
        <f>COUNTIFS(Percentuais!$HG$3:$HG$58,$A9,Percentuais!$A$3:$A$58,$F$8)</f>
        <v>0</v>
      </c>
      <c r="G9" s="4">
        <f>COUNTIFS(Percentuais!$HG$3:$HG$58,$A9,Percentuais!$A$3:$A$58,$G$8)</f>
        <v>1</v>
      </c>
      <c r="H9" s="4">
        <f>COUNTIFS(Percentuais!$HG$3:$HG$58,$A9,Percentuais!$A$3:$A$58,$H$8)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0.15384615384615385</v>
      </c>
      <c r="D10" s="45">
        <f t="shared" ref="D10:D13" si="1">B10+C10</f>
        <v>0.46153846153846156</v>
      </c>
      <c r="E10" s="4">
        <f>COUNTIFS(Percentuais!$HG$3:$HG$58,$A10,Percentuais!$A$3:$A$58,$E$8)</f>
        <v>0</v>
      </c>
      <c r="F10" s="4">
        <f>COUNTIFS(Percentuais!$HG$3:$HG$58,$A10,Percentuais!$A$3:$A$58,$F$8)</f>
        <v>0</v>
      </c>
      <c r="G10" s="4">
        <f>COUNTIFS(Percentuais!$HG$3:$HG$58,$A10,Percentuais!$A$3:$A$58,$G$8)</f>
        <v>4</v>
      </c>
      <c r="H10" s="4">
        <f>COUNTIFS(Percentuais!$HG$3:$HG$58,$A10,Percentuais!$A$3:$A$58,$H$8)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COUNTIFS(Percentuais!$HG$3:$HG$58,$A11,Percentuais!$A$3:$A$58,$E$8)</f>
        <v>0</v>
      </c>
      <c r="F11" s="4">
        <f>COUNTIFS(Percentuais!$HG$3:$HG$58,$A11,Percentuais!$A$3:$A$58,$F$8)</f>
        <v>0</v>
      </c>
      <c r="G11" s="4">
        <f>COUNTIFS(Percentuais!$HG$3:$HG$58,$A11,Percentuais!$A$3:$A$58,$G$8)</f>
        <v>0</v>
      </c>
      <c r="H11" s="4">
        <f>COUNTIFS(Percentuais!$HG$3:$HG$58,$A11,Percentuais!$A$3:$A$58,$H$8)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COUNTIFS(Percentuais!$HG$3:$HG$58,$A12,Percentuais!$A$3:$A$58,$E$8)</f>
        <v>0</v>
      </c>
      <c r="F12" s="4">
        <f>COUNTIFS(Percentuais!$HG$3:$HG$58,$A12,Percentuais!$A$3:$A$58,$F$8)</f>
        <v>0</v>
      </c>
      <c r="G12" s="4">
        <f>COUNTIFS(Percentuais!$HG$3:$HG$58,$A12,Percentuais!$A$3:$A$58,$G$8)</f>
        <v>1</v>
      </c>
      <c r="H12" s="4">
        <f>COUNTIFS(Percentuais!$HG$3:$HG$58,$A12,Percentuais!$A$3:$A$58,$H$8)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COUNTIFS(Percentuais!$HG$3:$HG$58,$A13,Percentuais!$A$3:$A$58,$E$8)</f>
        <v>0</v>
      </c>
      <c r="F13" s="4">
        <f>COUNTIFS(Percentuais!$HG$3:$HG$58,$A13,Percentuais!$A$3:$A$58,$F$8)</f>
        <v>0</v>
      </c>
      <c r="G13" s="4">
        <f>COUNTIFS(Percentuais!$HG$3:$HG$58,$A13,Percentuais!$A$3:$A$58,$G$8)</f>
        <v>0</v>
      </c>
      <c r="H13" s="4">
        <f>COUNTIFS(Percentuais!$HG$3:$HG$58,$A13,Percentuais!$A$3:$A$58,$H$8)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0.23076923076923078</v>
      </c>
      <c r="C14" s="45">
        <f t="shared" si="2"/>
        <v>0.15384615384615385</v>
      </c>
      <c r="D14" s="45">
        <f>B14+C14</f>
        <v>0.38461538461538464</v>
      </c>
      <c r="E14" s="4">
        <f>COUNTIFS(Percentuais!$HG$3:$HG$58,$A14,Percentuais!$A$3:$A$58,$E$8)</f>
        <v>0</v>
      </c>
      <c r="F14" s="4">
        <f>COUNTIFS(Percentuais!$HG$3:$HG$58,$A14,Percentuais!$A$3:$A$58,$F$8)</f>
        <v>0</v>
      </c>
      <c r="G14" s="4">
        <f>COUNTIFS(Percentuais!$HG$3:$HG$58,$A14,Percentuais!$A$3:$A$58,$G$8)</f>
        <v>3</v>
      </c>
      <c r="H14" s="4">
        <f>COUNTIFS(Percentuais!$HG$3:$HG$58,$A14,Percentuais!$A$3:$A$58,$H$8)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B2DF-3768-4F49-BF82-958E6A936FAC}">
  <sheetPr codeName="Planilha27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TEXT(Percentuais!HH1,"0")</f>
        <v>QUESTÃO213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[PBP/MEC]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0.15384615384615385</v>
      </c>
      <c r="C9" s="45">
        <f>$H9/$I$15</f>
        <v>0</v>
      </c>
      <c r="D9" s="45">
        <f>B9+C9</f>
        <v>0.15384615384615385</v>
      </c>
      <c r="E9" s="4">
        <f>COUNTIFS(Percentuais!$HH$3:$HH$58,$A9,Percentuais!$A$3:$A$58,$E$8)</f>
        <v>0</v>
      </c>
      <c r="F9" s="4">
        <f>COUNTIFS(Percentuais!$HH$3:$HH$58,$A9,Percentuais!$A$3:$A$58,$F$8)</f>
        <v>0</v>
      </c>
      <c r="G9" s="4">
        <f>COUNTIFS(Percentuais!$HH$3:$HH$58,$A9,Percentuais!$A$3:$A$58,$G$8)</f>
        <v>2</v>
      </c>
      <c r="H9" s="4">
        <f>COUNTIFS(Percentuais!$HH$3:$HH$58,$A9,Percentuais!$A$3:$A$58,$H$8)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0.15384615384615385</v>
      </c>
      <c r="D10" s="45">
        <f t="shared" ref="D10:D13" si="1">B10+C10</f>
        <v>0.38461538461538464</v>
      </c>
      <c r="E10" s="4">
        <f>COUNTIFS(Percentuais!$HH$3:$HH$58,$A10,Percentuais!$A$3:$A$58,$E$8)</f>
        <v>0</v>
      </c>
      <c r="F10" s="4">
        <f>COUNTIFS(Percentuais!$HH$3:$HH$58,$A10,Percentuais!$A$3:$A$58,$F$8)</f>
        <v>0</v>
      </c>
      <c r="G10" s="4">
        <f>COUNTIFS(Percentuais!$HH$3:$HH$58,$A10,Percentuais!$A$3:$A$58,$G$8)</f>
        <v>3</v>
      </c>
      <c r="H10" s="4">
        <f>COUNTIFS(Percentuais!$HH$3:$HH$58,$A10,Percentuais!$A$3:$A$58,$H$8)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COUNTIFS(Percentuais!$HH$3:$HH$58,$A11,Percentuais!$A$3:$A$58,$E$8)</f>
        <v>0</v>
      </c>
      <c r="F11" s="4">
        <f>COUNTIFS(Percentuais!$HH$3:$HH$58,$A11,Percentuais!$A$3:$A$58,$F$8)</f>
        <v>0</v>
      </c>
      <c r="G11" s="4">
        <f>COUNTIFS(Percentuais!$HH$3:$HH$58,$A11,Percentuais!$A$3:$A$58,$G$8)</f>
        <v>0</v>
      </c>
      <c r="H11" s="4">
        <f>COUNTIFS(Percentuais!$HH$3:$HH$58,$A11,Percentuais!$A$3:$A$58,$H$8)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COUNTIFS(Percentuais!$HH$3:$HH$58,$A12,Percentuais!$A$3:$A$58,$E$8)</f>
        <v>0</v>
      </c>
      <c r="F12" s="4">
        <f>COUNTIFS(Percentuais!$HH$3:$HH$58,$A12,Percentuais!$A$3:$A$58,$F$8)</f>
        <v>0</v>
      </c>
      <c r="G12" s="4">
        <f>COUNTIFS(Percentuais!$HH$3:$HH$58,$A12,Percentuais!$A$3:$A$58,$G$8)</f>
        <v>1</v>
      </c>
      <c r="H12" s="4">
        <f>COUNTIFS(Percentuais!$HH$3:$HH$58,$A12,Percentuais!$A$3:$A$58,$H$8)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COUNTIFS(Percentuais!$HH$3:$HH$58,$A13,Percentuais!$A$3:$A$58,$E$8)</f>
        <v>0</v>
      </c>
      <c r="F13" s="4">
        <f>COUNTIFS(Percentuais!$HH$3:$HH$58,$A13,Percentuais!$A$3:$A$58,$F$8)</f>
        <v>0</v>
      </c>
      <c r="G13" s="4">
        <f>COUNTIFS(Percentuais!$HH$3:$HH$58,$A13,Percentuais!$A$3:$A$58,$G$8)</f>
        <v>0</v>
      </c>
      <c r="H13" s="4">
        <f>COUNTIFS(Percentuais!$HH$3:$HH$58,$A13,Percentuais!$A$3:$A$58,$H$8)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0.23076923076923078</v>
      </c>
      <c r="C14" s="45">
        <f t="shared" si="2"/>
        <v>0.15384615384615385</v>
      </c>
      <c r="D14" s="45">
        <f>B14+C14</f>
        <v>0.38461538461538464</v>
      </c>
      <c r="E14" s="4">
        <f>COUNTIFS(Percentuais!$HH$3:$HH$58,$A14,Percentuais!$A$3:$A$58,$E$8)</f>
        <v>0</v>
      </c>
      <c r="F14" s="4">
        <f>COUNTIFS(Percentuais!$HH$3:$HH$58,$A14,Percentuais!$A$3:$A$58,$F$8)</f>
        <v>0</v>
      </c>
      <c r="G14" s="4">
        <f>COUNTIFS(Percentuais!$HH$3:$HH$58,$A14,Percentuais!$A$3:$A$58,$G$8)</f>
        <v>3</v>
      </c>
      <c r="H14" s="4">
        <f>COUNTIFS(Percentuais!$HH$3:$HH$58,$A14,Percentuais!$A$3:$A$58,$H$8)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AE30-1609-4CA5-833A-2808B629EAE0}">
  <sheetPr codeName="Planilha28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TEXT(Percentuais!HI1,"0")</f>
        <v>QUESTÃO214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[Pedagogia]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7.6923076923076927E-2</v>
      </c>
      <c r="D9" s="45">
        <f>B9+C9</f>
        <v>0.15384615384615385</v>
      </c>
      <c r="E9" s="4">
        <f>COUNTIFS(Percentuais!$HI$3:$HI$58,$A9,Percentuais!$A$3:$A$58,$E$8)</f>
        <v>0</v>
      </c>
      <c r="F9" s="4">
        <f>COUNTIFS(Percentuais!$HI$3:$HI$58,$A9,Percentuais!$A$3:$A$58,$F$8)</f>
        <v>0</v>
      </c>
      <c r="G9" s="4">
        <f>COUNTIFS(Percentuais!$HI$3:$HI$58,$A9,Percentuais!$A$3:$A$58,$G$8)</f>
        <v>1</v>
      </c>
      <c r="H9" s="4">
        <f>COUNTIFS(Percentuais!$HI$3:$HI$58,$A9,Percentuais!$A$3:$A$58,$H$8)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0.38461538461538464</v>
      </c>
      <c r="C10" s="45">
        <f>$H10/$I$15</f>
        <v>0.23076923076923078</v>
      </c>
      <c r="D10" s="45">
        <f t="shared" ref="D10:D13" si="1">B10+C10</f>
        <v>0.61538461538461542</v>
      </c>
      <c r="E10" s="4">
        <f>COUNTIFS(Percentuais!$HI$3:$HI$58,$A10,Percentuais!$A$3:$A$58,$E$8)</f>
        <v>0</v>
      </c>
      <c r="F10" s="4">
        <f>COUNTIFS(Percentuais!$HI$3:$HI$58,$A10,Percentuais!$A$3:$A$58,$F$8)</f>
        <v>0</v>
      </c>
      <c r="G10" s="4">
        <f>COUNTIFS(Percentuais!$HI$3:$HI$58,$A10,Percentuais!$A$3:$A$58,$G$8)</f>
        <v>5</v>
      </c>
      <c r="H10" s="4">
        <f>COUNTIFS(Percentuais!$HI$3:$HI$58,$A10,Percentuais!$A$3:$A$58,$H$8)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COUNTIFS(Percentuais!$HI$3:$HI$58,$A11,Percentuais!$A$3:$A$58,$E$8)</f>
        <v>0</v>
      </c>
      <c r="F11" s="4">
        <f>COUNTIFS(Percentuais!$HI$3:$HI$58,$A11,Percentuais!$A$3:$A$58,$F$8)</f>
        <v>0</v>
      </c>
      <c r="G11" s="4">
        <f>COUNTIFS(Percentuais!$HI$3:$HI$58,$A11,Percentuais!$A$3:$A$58,$G$8)</f>
        <v>1</v>
      </c>
      <c r="H11" s="4">
        <f>COUNTIFS(Percentuais!$HI$3:$HI$58,$A11,Percentuais!$A$3:$A$58,$H$8)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COUNTIFS(Percentuais!$HI$3:$HI$58,$A12,Percentuais!$A$3:$A$58,$E$8)</f>
        <v>0</v>
      </c>
      <c r="F12" s="4">
        <f>COUNTIFS(Percentuais!$HI$3:$HI$58,$A12,Percentuais!$A$3:$A$58,$F$8)</f>
        <v>0</v>
      </c>
      <c r="G12" s="4">
        <f>COUNTIFS(Percentuais!$HI$3:$HI$58,$A12,Percentuais!$A$3:$A$58,$G$8)</f>
        <v>1</v>
      </c>
      <c r="H12" s="4">
        <f>COUNTIFS(Percentuais!$HI$3:$HI$58,$A12,Percentuais!$A$3:$A$58,$H$8)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COUNTIFS(Percentuais!$HI$3:$HI$58,$A13,Percentuais!$A$3:$A$58,$E$8)</f>
        <v>0</v>
      </c>
      <c r="F13" s="4">
        <f>COUNTIFS(Percentuais!$HI$3:$HI$58,$A13,Percentuais!$A$3:$A$58,$F$8)</f>
        <v>0</v>
      </c>
      <c r="G13" s="4">
        <f>COUNTIFS(Percentuais!$HI$3:$HI$58,$A13,Percentuais!$A$3:$A$58,$G$8)</f>
        <v>0</v>
      </c>
      <c r="H13" s="4">
        <f>COUNTIFS(Percentuais!$HI$3:$HI$58,$A13,Percentuais!$A$3:$A$58,$H$8)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COUNTIFS(Percentuais!$HI$3:$HI$58,$A14,Percentuais!$A$3:$A$58,$E$8)</f>
        <v>0</v>
      </c>
      <c r="F14" s="4">
        <f>COUNTIFS(Percentuais!$HI$3:$HI$58,$A14,Percentuais!$A$3:$A$58,$F$8)</f>
        <v>0</v>
      </c>
      <c r="G14" s="4">
        <f>COUNTIFS(Percentuais!$HI$3:$HI$58,$A14,Percentuais!$A$3:$A$58,$G$8)</f>
        <v>1</v>
      </c>
      <c r="H14" s="4">
        <f>COUNTIFS(Percentuais!$HI$3:$HI$58,$A14,Percentuais!$A$3:$A$58,$H$8)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3A39-DC49-4595-B302-F712E1872678}">
  <sheetPr codeName="Planilha29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TEXT(Percentuais!HJ1,"0")</f>
        <v>QUESTÃO215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[Psicologia]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7.6923076923076927E-2</v>
      </c>
      <c r="D9" s="45">
        <f>B9+C9</f>
        <v>0.15384615384615385</v>
      </c>
      <c r="E9" s="4">
        <f>COUNTIFS(Percentuais!$HJ$3:$HJ$58,$A9,Percentuais!$A$3:$A$58,$E$8)</f>
        <v>0</v>
      </c>
      <c r="F9" s="4">
        <f>COUNTIFS(Percentuais!$HJ$3:$HJ$58,$A9,Percentuais!$A$3:$A$58,$F$8)</f>
        <v>0</v>
      </c>
      <c r="G9" s="4">
        <f>COUNTIFS(Percentuais!$HJ$3:$HJ$58,$A9,Percentuais!$A$3:$A$58,$G$8)</f>
        <v>1</v>
      </c>
      <c r="H9" s="4">
        <f>COUNTIFS(Percentuais!$HJ$3:$HJ$58,$A9,Percentuais!$A$3:$A$58,$H$8)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0.15384615384615385</v>
      </c>
      <c r="C10" s="45">
        <f>$H10/$I$15</f>
        <v>0.23076923076923078</v>
      </c>
      <c r="D10" s="45">
        <f t="shared" ref="D10:D13" si="1">B10+C10</f>
        <v>0.38461538461538464</v>
      </c>
      <c r="E10" s="4">
        <f>COUNTIFS(Percentuais!$HJ$3:$HJ$58,$A10,Percentuais!$A$3:$A$58,$E$8)</f>
        <v>0</v>
      </c>
      <c r="F10" s="4">
        <f>COUNTIFS(Percentuais!$HJ$3:$HJ$58,$A10,Percentuais!$A$3:$A$58,$F$8)</f>
        <v>0</v>
      </c>
      <c r="G10" s="4">
        <f>COUNTIFS(Percentuais!$HJ$3:$HJ$58,$A10,Percentuais!$A$3:$A$58,$G$8)</f>
        <v>2</v>
      </c>
      <c r="H10" s="4">
        <f>COUNTIFS(Percentuais!$HJ$3:$HJ$58,$A10,Percentuais!$A$3:$A$58,$H$8)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0.30769230769230771</v>
      </c>
      <c r="C11" s="45">
        <f t="shared" ref="C11:C14" si="2">$H11/$I$15</f>
        <v>0</v>
      </c>
      <c r="D11" s="45">
        <f t="shared" si="1"/>
        <v>0.30769230769230771</v>
      </c>
      <c r="E11" s="4">
        <f>COUNTIFS(Percentuais!$HJ$3:$HJ$58,$A11,Percentuais!$A$3:$A$58,$E$8)</f>
        <v>0</v>
      </c>
      <c r="F11" s="4">
        <f>COUNTIFS(Percentuais!$HJ$3:$HJ$58,$A11,Percentuais!$A$3:$A$58,$F$8)</f>
        <v>0</v>
      </c>
      <c r="G11" s="4">
        <f>COUNTIFS(Percentuais!$HJ$3:$HJ$58,$A11,Percentuais!$A$3:$A$58,$G$8)</f>
        <v>4</v>
      </c>
      <c r="H11" s="4">
        <f>COUNTIFS(Percentuais!$HJ$3:$HJ$58,$A11,Percentuais!$A$3:$A$58,$H$8)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COUNTIFS(Percentuais!$HJ$3:$HJ$58,$A12,Percentuais!$A$3:$A$58,$E$8)</f>
        <v>0</v>
      </c>
      <c r="F12" s="4">
        <f>COUNTIFS(Percentuais!$HJ$3:$HJ$58,$A12,Percentuais!$A$3:$A$58,$F$8)</f>
        <v>0</v>
      </c>
      <c r="G12" s="4">
        <f>COUNTIFS(Percentuais!$HJ$3:$HJ$58,$A12,Percentuais!$A$3:$A$58,$G$8)</f>
        <v>1</v>
      </c>
      <c r="H12" s="4">
        <f>COUNTIFS(Percentuais!$HJ$3:$HJ$58,$A12,Percentuais!$A$3:$A$58,$H$8)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COUNTIFS(Percentuais!$HJ$3:$HJ$58,$A13,Percentuais!$A$3:$A$58,$E$8)</f>
        <v>0</v>
      </c>
      <c r="F13" s="4">
        <f>COUNTIFS(Percentuais!$HJ$3:$HJ$58,$A13,Percentuais!$A$3:$A$58,$F$8)</f>
        <v>0</v>
      </c>
      <c r="G13" s="4">
        <f>COUNTIFS(Percentuais!$HJ$3:$HJ$58,$A13,Percentuais!$A$3:$A$58,$G$8)</f>
        <v>0</v>
      </c>
      <c r="H13" s="4">
        <f>COUNTIFS(Percentuais!$HJ$3:$HJ$58,$A13,Percentuais!$A$3:$A$58,$H$8)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COUNTIFS(Percentuais!$HJ$3:$HJ$58,$A14,Percentuais!$A$3:$A$58,$E$8)</f>
        <v>0</v>
      </c>
      <c r="F14" s="4">
        <f>COUNTIFS(Percentuais!$HJ$3:$HJ$58,$A14,Percentuais!$A$3:$A$58,$F$8)</f>
        <v>0</v>
      </c>
      <c r="G14" s="4">
        <f>COUNTIFS(Percentuais!$HJ$3:$HJ$58,$A14,Percentuais!$A$3:$A$58,$G$8)</f>
        <v>1</v>
      </c>
      <c r="H14" s="4">
        <f>COUNTIFS(Percentuais!$HJ$3:$HJ$58,$A14,Percentuais!$A$3:$A$58,$H$8)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A98B-4B6E-495A-AC0E-5797A8E290CD}">
  <sheetPr codeName="Planilha30"/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TEXT(Percentuais!HK1,"0")</f>
        <v>QUESTÃO216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[serviços Social]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7.6923076923076927E-2</v>
      </c>
      <c r="D9" s="45">
        <f>B9+C9</f>
        <v>0.15384615384615385</v>
      </c>
      <c r="E9" s="4">
        <f>COUNTIFS(Percentuais!$HK$3:$HK$58,$A9,Percentuais!$A$3:$A$58,$E$8)</f>
        <v>0</v>
      </c>
      <c r="F9" s="4">
        <f>COUNTIFS(Percentuais!$HK$3:$HK$58,$A9,Percentuais!$A$3:$A$58,$F$8)</f>
        <v>0</v>
      </c>
      <c r="G9" s="4">
        <f>COUNTIFS(Percentuais!$HK$3:$HK$58,$A9,Percentuais!$A$3:$A$58,$G$8)</f>
        <v>1</v>
      </c>
      <c r="H9" s="4">
        <f>COUNTIFS(Percentuais!$HK$3:$HK$58,$A9,Percentuais!$A$3:$A$58,$H$8)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0.23076923076923078</v>
      </c>
      <c r="D10" s="45">
        <f t="shared" ref="D10:D13" si="1">B10+C10</f>
        <v>0.53846153846153855</v>
      </c>
      <c r="E10" s="4">
        <f>COUNTIFS(Percentuais!$HK$3:$HK$58,$A10,Percentuais!$A$3:$A$58,$E$8)</f>
        <v>0</v>
      </c>
      <c r="F10" s="4">
        <f>COUNTIFS(Percentuais!$HK$3:$HK$58,$A10,Percentuais!$A$3:$A$58,$F$8)</f>
        <v>0</v>
      </c>
      <c r="G10" s="4">
        <f>COUNTIFS(Percentuais!$HK$3:$HK$58,$A10,Percentuais!$A$3:$A$58,$G$8)</f>
        <v>4</v>
      </c>
      <c r="H10" s="4">
        <f>COUNTIFS(Percentuais!$HK$3:$HK$58,$A10,Percentuais!$A$3:$A$58,$H$8)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0.15384615384615385</v>
      </c>
      <c r="C11" s="45">
        <f t="shared" ref="C11:C14" si="2">$H11/$I$15</f>
        <v>0</v>
      </c>
      <c r="D11" s="45">
        <f t="shared" si="1"/>
        <v>0.15384615384615385</v>
      </c>
      <c r="E11" s="4">
        <f>COUNTIFS(Percentuais!$HK$3:$HK$58,$A11,Percentuais!$A$3:$A$58,$E$8)</f>
        <v>0</v>
      </c>
      <c r="F11" s="4">
        <f>COUNTIFS(Percentuais!$HK$3:$HK$58,$A11,Percentuais!$A$3:$A$58,$F$8)</f>
        <v>0</v>
      </c>
      <c r="G11" s="4">
        <f>COUNTIFS(Percentuais!$HK$3:$HK$58,$A11,Percentuais!$A$3:$A$58,$G$8)</f>
        <v>2</v>
      </c>
      <c r="H11" s="4">
        <f>COUNTIFS(Percentuais!$HK$3:$HK$58,$A11,Percentuais!$A$3:$A$58,$H$8)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COUNTIFS(Percentuais!$HK$3:$HK$58,$A12,Percentuais!$A$3:$A$58,$E$8)</f>
        <v>0</v>
      </c>
      <c r="F12" s="4">
        <f>COUNTIFS(Percentuais!$HK$3:$HK$58,$A12,Percentuais!$A$3:$A$58,$F$8)</f>
        <v>0</v>
      </c>
      <c r="G12" s="4">
        <f>COUNTIFS(Percentuais!$HK$3:$HK$58,$A12,Percentuais!$A$3:$A$58,$G$8)</f>
        <v>1</v>
      </c>
      <c r="H12" s="4">
        <f>COUNTIFS(Percentuais!$HK$3:$HK$58,$A12,Percentuais!$A$3:$A$58,$H$8)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COUNTIFS(Percentuais!$HK$3:$HK$58,$A13,Percentuais!$A$3:$A$58,$E$8)</f>
        <v>0</v>
      </c>
      <c r="F13" s="4">
        <f>COUNTIFS(Percentuais!$HK$3:$HK$58,$A13,Percentuais!$A$3:$A$58,$F$8)</f>
        <v>0</v>
      </c>
      <c r="G13" s="4">
        <f>COUNTIFS(Percentuais!$HK$3:$HK$58,$A13,Percentuais!$A$3:$A$58,$G$8)</f>
        <v>0</v>
      </c>
      <c r="H13" s="4">
        <f>COUNTIFS(Percentuais!$HK$3:$HK$58,$A13,Percentuais!$A$3:$A$58,$H$8)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COUNTIFS(Percentuais!$HK$3:$HK$58,$A14,Percentuais!$A$3:$A$58,$E$8)</f>
        <v>0</v>
      </c>
      <c r="F14" s="4">
        <f>COUNTIFS(Percentuais!$HK$3:$HK$58,$A14,Percentuais!$A$3:$A$58,$F$8)</f>
        <v>0</v>
      </c>
      <c r="G14" s="4">
        <f>COUNTIFS(Percentuais!$HK$3:$HK$58,$A14,Percentuais!$A$3:$A$58,$G$8)</f>
        <v>1</v>
      </c>
      <c r="H14" s="4">
        <f>COUNTIFS(Percentuais!$HK$3:$HK$58,$A14,Percentuais!$A$3:$A$58,$H$8)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TEXT(Percentuais!GK1,"0")</f>
        <v>QUESTÃO190</v>
      </c>
    </row>
    <row r="2" spans="1:9" x14ac:dyDescent="0.2">
      <c r="A2" s="55" t="str">
        <f>HLOOKUP(A1,Percentuais!$D$1:$KV$2,2,FALSE)</f>
        <v>Por favor, escolha Sim se trabalha com a Pós-graduação lato sensu e considera que pode contribuir no tema do planejamento institucional. Caso contrário,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0.10714285714285714</v>
      </c>
      <c r="C10" s="43">
        <f>$H10/$I$12</f>
        <v>0</v>
      </c>
      <c r="D10" s="43">
        <f>B10+C10</f>
        <v>0.10714285714285714</v>
      </c>
      <c r="E10" s="23">
        <f>COUNTIFS(Percentuais!$GK$3:$GK$58,$A10,Percentuais!$A$3:$A$58,$E$9)</f>
        <v>0</v>
      </c>
      <c r="F10" s="23">
        <f>COUNTIFS(Percentuais!$GK$3:$GK$58,$A10,Percentuais!$A$3:$A$58,$F$9)</f>
        <v>0</v>
      </c>
      <c r="G10" s="23">
        <f>COUNTIFS(Percentuais!$GK$3:$GK$58,$A10,Percentuais!$A$3:$A$58,$G$9)</f>
        <v>6</v>
      </c>
      <c r="H10" s="23">
        <f>COUNTIFS(Percentuais!$GK$3:$GK$58,$A10,Percentuais!$A$3:$A$58,$H$9)</f>
        <v>0</v>
      </c>
      <c r="I10" s="24"/>
    </row>
    <row r="11" spans="1:9" x14ac:dyDescent="0.2">
      <c r="A11" s="22" t="s">
        <v>18</v>
      </c>
      <c r="B11" s="43">
        <f>(E11+F11+G11)/$I$12</f>
        <v>0.3392857142857143</v>
      </c>
      <c r="C11" s="43">
        <f>$H11/$I$12</f>
        <v>0.5535714285714286</v>
      </c>
      <c r="D11" s="43">
        <f t="shared" ref="D11" si="0">B11+C11</f>
        <v>0.8928571428571429</v>
      </c>
      <c r="E11" s="23">
        <f>COUNTIFS(Percentuais!$GK$3:$GK$58,$A11,Percentuais!$A$3:$A$58,$E$9)</f>
        <v>0</v>
      </c>
      <c r="F11" s="23">
        <f>COUNTIFS(Percentuais!$GK$3:$GK$58,$A11,Percentuais!$A$3:$A$58,$F$9)</f>
        <v>0</v>
      </c>
      <c r="G11" s="23">
        <f>COUNTIFS(Percentuais!$GK$3:$GK$58,$A11,Percentuais!$A$3:$A$58,$G$9)</f>
        <v>19</v>
      </c>
      <c r="H11" s="23">
        <f>COUNTIFS(Percentuais!$GK$3:$GK$58,$A11,Percentuais!$A$3:$A$58,$H$9)</f>
        <v>31</v>
      </c>
      <c r="I11" s="25"/>
    </row>
    <row r="12" spans="1:9" x14ac:dyDescent="0.2">
      <c r="A12" s="21"/>
      <c r="B12" s="44">
        <f t="shared" ref="B12:H12" si="1">SUM(B10:B11)</f>
        <v>0.44642857142857145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0483-FB01-4B31-9F82-190BB0F3058A}">
  <sheetPr codeName="Planilha31"/>
  <dimension ref="A1:I20"/>
  <sheetViews>
    <sheetView zoomScale="50" zoomScaleNormal="50" workbookViewId="0">
      <selection activeCell="E33" sqref="E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TEXT(Percentuais!HL1,"0")</f>
        <v>QUESTÃO217</v>
      </c>
    </row>
    <row r="2" spans="1:9" x14ac:dyDescent="0.2">
      <c r="A2" s="55" t="str">
        <f>HLOOKUP(A1,Percentuais!$D$1:$KT$2,2,FALSE)</f>
        <v>Avalie os seguintes programas de apoio vinculados à  assistência estudantil: [Apoio à  apresentação de trabalhos discentes]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COUNTIFS(Percentuais!$HL$3:$HL$58,$A9,Percentuais!$A$3:$A$58,$E$8)</f>
        <v>0</v>
      </c>
      <c r="F9" s="4">
        <f>COUNTIFS(Percentuais!$HL$3:$HL$58,$A9,Percentuais!$A$3:$A$58,$F$8)</f>
        <v>0</v>
      </c>
      <c r="G9" s="4">
        <f>COUNTIFS(Percentuais!$HL$3:$HL$58,$A9,Percentuais!$A$3:$A$58,$G$8)</f>
        <v>0</v>
      </c>
      <c r="H9" s="4">
        <f>COUNTIFS(Percentuais!$HL$3:$HL$58,$A9,Percentuais!$A$3:$A$58,$H$8)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0.61538461538461542</v>
      </c>
      <c r="C10" s="45">
        <f>$H10/$I$15</f>
        <v>7.6923076923076927E-2</v>
      </c>
      <c r="D10" s="45">
        <f t="shared" ref="D10:D13" si="1">B10+C10</f>
        <v>0.69230769230769229</v>
      </c>
      <c r="E10" s="4">
        <f>COUNTIFS(Percentuais!$HL$3:$HL$58,$A10,Percentuais!$A$3:$A$58,$E$8)</f>
        <v>0</v>
      </c>
      <c r="F10" s="4">
        <f>COUNTIFS(Percentuais!$HL$3:$HL$58,$A10,Percentuais!$A$3:$A$58,$F$8)</f>
        <v>0</v>
      </c>
      <c r="G10" s="4">
        <f>COUNTIFS(Percentuais!$HL$3:$HL$58,$A10,Percentuais!$A$3:$A$58,$G$8)</f>
        <v>8</v>
      </c>
      <c r="H10" s="4">
        <f>COUNTIFS(Percentuais!$HL$3:$HL$58,$A10,Percentuais!$A$3:$A$58,$H$8)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COUNTIFS(Percentuais!$HL$3:$HL$58,$A11,Percentuais!$A$3:$A$58,$E$8)</f>
        <v>0</v>
      </c>
      <c r="F11" s="4">
        <f>COUNTIFS(Percentuais!$HL$3:$HL$58,$A11,Percentuais!$A$3:$A$58,$F$8)</f>
        <v>0</v>
      </c>
      <c r="G11" s="4">
        <f>COUNTIFS(Percentuais!$HL$3:$HL$58,$A11,Percentuais!$A$3:$A$58,$G$8)</f>
        <v>0</v>
      </c>
      <c r="H11" s="4">
        <f>COUNTIFS(Percentuais!$HL$3:$HL$58,$A11,Percentuais!$A$3:$A$58,$H$8)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COUNTIFS(Percentuais!$HL$3:$HL$58,$A12,Percentuais!$A$3:$A$58,$E$8)</f>
        <v>0</v>
      </c>
      <c r="F12" s="4">
        <f>COUNTIFS(Percentuais!$HL$3:$HL$58,$A12,Percentuais!$A$3:$A$58,$F$8)</f>
        <v>0</v>
      </c>
      <c r="G12" s="4">
        <f>COUNTIFS(Percentuais!$HL$3:$HL$58,$A12,Percentuais!$A$3:$A$58,$G$8)</f>
        <v>0</v>
      </c>
      <c r="H12" s="4">
        <f>COUNTIFS(Percentuais!$HL$3:$HL$58,$A12,Percentuais!$A$3:$A$58,$H$8)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COUNTIFS(Percentuais!$HL$3:$HL$58,$A13,Percentuais!$A$3:$A$58,$E$8)</f>
        <v>0</v>
      </c>
      <c r="F13" s="4">
        <f>COUNTIFS(Percentuais!$HL$3:$HL$58,$A13,Percentuais!$A$3:$A$58,$F$8)</f>
        <v>0</v>
      </c>
      <c r="G13" s="4">
        <f>COUNTIFS(Percentuais!$HL$3:$HL$58,$A13,Percentuais!$A$3:$A$58,$G$8)</f>
        <v>0</v>
      </c>
      <c r="H13" s="4">
        <f>COUNTIFS(Percentuais!$HL$3:$HL$58,$A13,Percentuais!$A$3:$A$58,$H$8)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7.6923076923076927E-2</v>
      </c>
      <c r="D14" s="45">
        <f>B14+C14</f>
        <v>0.15384615384615385</v>
      </c>
      <c r="E14" s="4">
        <f>COUNTIFS(Percentuais!$HL$3:$HL$58,$A14,Percentuais!$A$3:$A$58,$E$8)</f>
        <v>0</v>
      </c>
      <c r="F14" s="4">
        <f>COUNTIFS(Percentuais!$HL$3:$HL$58,$A14,Percentuais!$A$3:$A$58,$F$8)</f>
        <v>0</v>
      </c>
      <c r="G14" s="4">
        <f>COUNTIFS(Percentuais!$HL$3:$HL$58,$A14,Percentuais!$A$3:$A$58,$G$8)</f>
        <v>1</v>
      </c>
      <c r="H14" s="4">
        <f>COUNTIFS(Percentuais!$HL$3:$HL$58,$A14,Percentuais!$A$3:$A$58,$H$8)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D5B3-034B-42AA-939D-E27969DA6340}">
  <sheetPr codeName="Planilha32"/>
  <dimension ref="A1:I20"/>
  <sheetViews>
    <sheetView zoomScale="30" zoomScaleNormal="30" workbookViewId="0">
      <selection activeCell="BB37" sqref="BB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TEXT(Percentuais!HM1,"0")</f>
        <v>QUESTÃO218</v>
      </c>
    </row>
    <row r="2" spans="1:9" x14ac:dyDescent="0.2">
      <c r="A2" s="55" t="str">
        <f>HLOOKUP(A1,Percentuais!$D$1:$KT$2,2,FALSE)</f>
        <v>Avalie os seguintes programas de apoio vinculados à  assistência estudantil: [Apoio à  mobilidade acadêmica]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0.15384615384615385</v>
      </c>
      <c r="D9" s="45">
        <f>B9+C9</f>
        <v>0.23076923076923078</v>
      </c>
      <c r="E9" s="4">
        <f>COUNTIFS(Percentuais!$HM$3:$HM$58,$A9,Percentuais!$A$3:$A$58,$E$8)</f>
        <v>0</v>
      </c>
      <c r="F9" s="4">
        <f>COUNTIFS(Percentuais!$HM$3:$HM$58,$A9,Percentuais!$A$3:$A$58,$F$8)</f>
        <v>0</v>
      </c>
      <c r="G9" s="4">
        <f>COUNTIFS(Percentuais!$HM$3:$HM$58,$A9,Percentuais!$A$3:$A$58,$G$8)</f>
        <v>1</v>
      </c>
      <c r="H9" s="4">
        <f>COUNTIFS(Percentuais!$HM$3:$HM$58,$A9,Percentuais!$A$3:$A$58,$H$8)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0.46153846153846156</v>
      </c>
      <c r="C10" s="45">
        <f>$H10/$I$15</f>
        <v>0.15384615384615385</v>
      </c>
      <c r="D10" s="45">
        <f t="shared" ref="D10:D13" si="1">B10+C10</f>
        <v>0.61538461538461542</v>
      </c>
      <c r="E10" s="4">
        <f>COUNTIFS(Percentuais!$HM$3:$HM$58,$A10,Percentuais!$A$3:$A$58,$E$8)</f>
        <v>0</v>
      </c>
      <c r="F10" s="4">
        <f>COUNTIFS(Percentuais!$HM$3:$HM$58,$A10,Percentuais!$A$3:$A$58,$F$8)</f>
        <v>0</v>
      </c>
      <c r="G10" s="4">
        <f>COUNTIFS(Percentuais!$HM$3:$HM$58,$A10,Percentuais!$A$3:$A$58,$G$8)</f>
        <v>6</v>
      </c>
      <c r="H10" s="4">
        <f>COUNTIFS(Percentuais!$HM$3:$HM$58,$A10,Percentuais!$A$3:$A$58,$H$8)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COUNTIFS(Percentuais!$HM$3:$HM$58,$A11,Percentuais!$A$3:$A$58,$E$8)</f>
        <v>0</v>
      </c>
      <c r="F11" s="4">
        <f>COUNTIFS(Percentuais!$HM$3:$HM$58,$A11,Percentuais!$A$3:$A$58,$F$8)</f>
        <v>0</v>
      </c>
      <c r="G11" s="4">
        <f>COUNTIFS(Percentuais!$HM$3:$HM$58,$A11,Percentuais!$A$3:$A$58,$G$8)</f>
        <v>1</v>
      </c>
      <c r="H11" s="4">
        <f>COUNTIFS(Percentuais!$HM$3:$HM$58,$A11,Percentuais!$A$3:$A$58,$H$8)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COUNTIFS(Percentuais!$HM$3:$HM$58,$A12,Percentuais!$A$3:$A$58,$E$8)</f>
        <v>0</v>
      </c>
      <c r="F12" s="4">
        <f>COUNTIFS(Percentuais!$HM$3:$HM$58,$A12,Percentuais!$A$3:$A$58,$F$8)</f>
        <v>0</v>
      </c>
      <c r="G12" s="4">
        <f>COUNTIFS(Percentuais!$HM$3:$HM$58,$A12,Percentuais!$A$3:$A$58,$G$8)</f>
        <v>0</v>
      </c>
      <c r="H12" s="4">
        <f>COUNTIFS(Percentuais!$HM$3:$HM$58,$A12,Percentuais!$A$3:$A$58,$H$8)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COUNTIFS(Percentuais!$HM$3:$HM$58,$A13,Percentuais!$A$3:$A$58,$E$8)</f>
        <v>0</v>
      </c>
      <c r="F13" s="4">
        <f>COUNTIFS(Percentuais!$HM$3:$HM$58,$A13,Percentuais!$A$3:$A$58,$F$8)</f>
        <v>0</v>
      </c>
      <c r="G13" s="4">
        <f>COUNTIFS(Percentuais!$HM$3:$HM$58,$A13,Percentuais!$A$3:$A$58,$G$8)</f>
        <v>0</v>
      </c>
      <c r="H13" s="4">
        <f>COUNTIFS(Percentuais!$HM$3:$HM$58,$A13,Percentuais!$A$3:$A$58,$H$8)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COUNTIFS(Percentuais!$HM$3:$HM$58,$A14,Percentuais!$A$3:$A$58,$E$8)</f>
        <v>0</v>
      </c>
      <c r="F14" s="4">
        <f>COUNTIFS(Percentuais!$HM$3:$HM$58,$A14,Percentuais!$A$3:$A$58,$F$8)</f>
        <v>0</v>
      </c>
      <c r="G14" s="4">
        <f>COUNTIFS(Percentuais!$HM$3:$HM$58,$A14,Percentuais!$A$3:$A$58,$G$8)</f>
        <v>1</v>
      </c>
      <c r="H14" s="4">
        <f>COUNTIFS(Percentuais!$HM$3:$HM$58,$A14,Percentuais!$A$3:$A$58,$H$8)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FF02-26A9-49CF-A156-A8C7A5FF8B7D}">
  <sheetPr codeName="Planilha33"/>
  <dimension ref="A1:I20"/>
  <sheetViews>
    <sheetView zoomScale="50" zoomScaleNormal="50" zoomScaleSheetLayoutView="7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TEXT(Percentuais!HN1,"0")</f>
        <v>QUESTÃO219</v>
      </c>
    </row>
    <row r="2" spans="1:9" x14ac:dyDescent="0.2">
      <c r="A2" s="55" t="str">
        <f>HLOOKUP(A1,Percentuais!$D$1:$KT$2,2,FALSE)</f>
        <v>Avalie os seguintes programas de apoio vinculados à  assistência estudantil: [Apoio pedagógico - tutoria entre pares]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COUNTIFS(Percentuais!$HN$3:$HN$58,$A9,Percentuais!$A$3:$A$58,$E$8)</f>
        <v>0</v>
      </c>
      <c r="F9" s="4">
        <f>COUNTIFS(Percentuais!$HN$3:$HN$58,$A9,Percentuais!$A$3:$A$58,$F$8)</f>
        <v>0</v>
      </c>
      <c r="G9" s="4">
        <f>COUNTIFS(Percentuais!$HN$3:$HN$58,$A9,Percentuais!$A$3:$A$58,$G$8)</f>
        <v>0</v>
      </c>
      <c r="H9" s="4">
        <f>COUNTIFS(Percentuais!$HN$3:$HN$58,$A9,Percentuais!$A$3:$A$58,$H$8)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0.46153846153846156</v>
      </c>
      <c r="C10" s="45">
        <f>$H10/$I$15</f>
        <v>7.6923076923076927E-2</v>
      </c>
      <c r="D10" s="45">
        <f t="shared" ref="D10:D13" si="1">B10+C10</f>
        <v>0.53846153846153855</v>
      </c>
      <c r="E10" s="4">
        <f>COUNTIFS(Percentuais!$HN$3:$HN$58,$A10,Percentuais!$A$3:$A$58,$E$8)</f>
        <v>0</v>
      </c>
      <c r="F10" s="4">
        <f>COUNTIFS(Percentuais!$HN$3:$HN$58,$A10,Percentuais!$A$3:$A$58,$F$8)</f>
        <v>0</v>
      </c>
      <c r="G10" s="4">
        <f>COUNTIFS(Percentuais!$HN$3:$HN$58,$A10,Percentuais!$A$3:$A$58,$G$8)</f>
        <v>6</v>
      </c>
      <c r="H10" s="4">
        <f>COUNTIFS(Percentuais!$HN$3:$HN$58,$A10,Percentuais!$A$3:$A$58,$H$8)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0.15384615384615385</v>
      </c>
      <c r="C11" s="45">
        <f t="shared" ref="C11:C14" si="2">$H11/$I$15</f>
        <v>7.6923076923076927E-2</v>
      </c>
      <c r="D11" s="45">
        <f t="shared" si="1"/>
        <v>0.23076923076923078</v>
      </c>
      <c r="E11" s="4">
        <f>COUNTIFS(Percentuais!$HN$3:$HN$58,$A11,Percentuais!$A$3:$A$58,$E$8)</f>
        <v>0</v>
      </c>
      <c r="F11" s="4">
        <f>COUNTIFS(Percentuais!$HN$3:$HN$58,$A11,Percentuais!$A$3:$A$58,$F$8)</f>
        <v>0</v>
      </c>
      <c r="G11" s="4">
        <f>COUNTIFS(Percentuais!$HN$3:$HN$58,$A11,Percentuais!$A$3:$A$58,$G$8)</f>
        <v>2</v>
      </c>
      <c r="H11" s="4">
        <f>COUNTIFS(Percentuais!$HN$3:$HN$58,$A11,Percentuais!$A$3:$A$58,$H$8)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COUNTIFS(Percentuais!$HN$3:$HN$58,$A12,Percentuais!$A$3:$A$58,$E$8)</f>
        <v>0</v>
      </c>
      <c r="F12" s="4">
        <f>COUNTIFS(Percentuais!$HN$3:$HN$58,$A12,Percentuais!$A$3:$A$58,$F$8)</f>
        <v>0</v>
      </c>
      <c r="G12" s="4">
        <f>COUNTIFS(Percentuais!$HN$3:$HN$58,$A12,Percentuais!$A$3:$A$58,$G$8)</f>
        <v>0</v>
      </c>
      <c r="H12" s="4">
        <f>COUNTIFS(Percentuais!$HN$3:$HN$58,$A12,Percentuais!$A$3:$A$58,$H$8)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COUNTIFS(Percentuais!$HN$3:$HN$58,$A13,Percentuais!$A$3:$A$58,$E$8)</f>
        <v>0</v>
      </c>
      <c r="F13" s="4">
        <f>COUNTIFS(Percentuais!$HN$3:$HN$58,$A13,Percentuais!$A$3:$A$58,$F$8)</f>
        <v>0</v>
      </c>
      <c r="G13" s="4">
        <f>COUNTIFS(Percentuais!$HN$3:$HN$58,$A13,Percentuais!$A$3:$A$58,$G$8)</f>
        <v>0</v>
      </c>
      <c r="H13" s="4">
        <f>COUNTIFS(Percentuais!$HN$3:$HN$58,$A13,Percentuais!$A$3:$A$58,$H$8)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COUNTIFS(Percentuais!$HN$3:$HN$58,$A14,Percentuais!$A$3:$A$58,$E$8)</f>
        <v>0</v>
      </c>
      <c r="F14" s="4">
        <f>COUNTIFS(Percentuais!$HN$3:$HN$58,$A14,Percentuais!$A$3:$A$58,$F$8)</f>
        <v>0</v>
      </c>
      <c r="G14" s="4">
        <f>COUNTIFS(Percentuais!$HN$3:$HN$58,$A14,Percentuais!$A$3:$A$58,$G$8)</f>
        <v>1</v>
      </c>
      <c r="H14" s="4">
        <f>COUNTIFS(Percentuais!$HN$3:$HN$58,$A14,Percentuais!$A$3:$A$58,$H$8)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A4AA-4CFE-4B55-BDBB-4E6A284CED2D}">
  <sheetPr codeName="Planilha34"/>
  <dimension ref="A1:I20"/>
  <sheetViews>
    <sheetView zoomScale="40" zoomScaleNormal="40" workbookViewId="0">
      <selection activeCell="AM52" sqref="AM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TEXT(Percentuais!HO1,"0")</f>
        <v>QUESTÃO220</v>
      </c>
    </row>
    <row r="2" spans="1:9" x14ac:dyDescent="0.2">
      <c r="A2" s="55" t="str">
        <f>HLOOKUP(A1,Percentuais!$D$1:$KT$2,2,FALSE)</f>
        <v>Avalie os seguintes programas de apoio vinculados à  assistência estudantil: [Apoio pedagógico - empréstimos de computadores]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0.15384615384615385</v>
      </c>
      <c r="D9" s="45">
        <f>B9+C9</f>
        <v>0.23076923076923078</v>
      </c>
      <c r="E9" s="4">
        <f>COUNTIFS(Percentuais!$HO$3:$HO$58,$A9,Percentuais!$A$3:$A$58,$E$8)</f>
        <v>0</v>
      </c>
      <c r="F9" s="4">
        <f>COUNTIFS(Percentuais!$HO$3:$HO$58,$A9,Percentuais!$A$3:$A$58,$F$8)</f>
        <v>0</v>
      </c>
      <c r="G9" s="4">
        <f>COUNTIFS(Percentuais!$HO$3:$HO$58,$A9,Percentuais!$A$3:$A$58,$G$8)</f>
        <v>1</v>
      </c>
      <c r="H9" s="4">
        <f>COUNTIFS(Percentuais!$HO$3:$HO$58,$A9,Percentuais!$A$3:$A$58,$H$8)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0.38461538461538464</v>
      </c>
      <c r="C10" s="45">
        <f>$H10/$I$15</f>
        <v>7.6923076923076927E-2</v>
      </c>
      <c r="D10" s="45">
        <f t="shared" ref="D10:D13" si="1">B10+C10</f>
        <v>0.46153846153846156</v>
      </c>
      <c r="E10" s="4">
        <f>COUNTIFS(Percentuais!$HO$3:$HO$58,$A10,Percentuais!$A$3:$A$58,$E$8)</f>
        <v>0</v>
      </c>
      <c r="F10" s="4">
        <f>COUNTIFS(Percentuais!$HO$3:$HO$58,$A10,Percentuais!$A$3:$A$58,$F$8)</f>
        <v>0</v>
      </c>
      <c r="G10" s="4">
        <f>COUNTIFS(Percentuais!$HO$3:$HO$58,$A10,Percentuais!$A$3:$A$58,$G$8)</f>
        <v>5</v>
      </c>
      <c r="H10" s="4">
        <f>COUNTIFS(Percentuais!$HO$3:$HO$58,$A10,Percentuais!$A$3:$A$58,$H$8)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COUNTIFS(Percentuais!$HO$3:$HO$58,$A11,Percentuais!$A$3:$A$58,$E$8)</f>
        <v>0</v>
      </c>
      <c r="F11" s="4">
        <f>COUNTIFS(Percentuais!$HO$3:$HO$58,$A11,Percentuais!$A$3:$A$58,$F$8)</f>
        <v>0</v>
      </c>
      <c r="G11" s="4">
        <f>COUNTIFS(Percentuais!$HO$3:$HO$58,$A11,Percentuais!$A$3:$A$58,$G$8)</f>
        <v>0</v>
      </c>
      <c r="H11" s="4">
        <f>COUNTIFS(Percentuais!$HO$3:$HO$58,$A11,Percentuais!$A$3:$A$58,$H$8)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COUNTIFS(Percentuais!$HO$3:$HO$58,$A12,Percentuais!$A$3:$A$58,$E$8)</f>
        <v>0</v>
      </c>
      <c r="F12" s="4">
        <f>COUNTIFS(Percentuais!$HO$3:$HO$58,$A12,Percentuais!$A$3:$A$58,$F$8)</f>
        <v>0</v>
      </c>
      <c r="G12" s="4">
        <f>COUNTIFS(Percentuais!$HO$3:$HO$58,$A12,Percentuais!$A$3:$A$58,$G$8)</f>
        <v>1</v>
      </c>
      <c r="H12" s="4">
        <f>COUNTIFS(Percentuais!$HO$3:$HO$58,$A12,Percentuais!$A$3:$A$58,$H$8)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COUNTIFS(Percentuais!$HO$3:$HO$58,$A13,Percentuais!$A$3:$A$58,$E$8)</f>
        <v>0</v>
      </c>
      <c r="F13" s="4">
        <f>COUNTIFS(Percentuais!$HO$3:$HO$58,$A13,Percentuais!$A$3:$A$58,$F$8)</f>
        <v>0</v>
      </c>
      <c r="G13" s="4">
        <f>COUNTIFS(Percentuais!$HO$3:$HO$58,$A13,Percentuais!$A$3:$A$58,$G$8)</f>
        <v>1</v>
      </c>
      <c r="H13" s="4">
        <f>COUNTIFS(Percentuais!$HO$3:$HO$58,$A13,Percentuais!$A$3:$A$58,$H$8)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7.6923076923076927E-2</v>
      </c>
      <c r="D14" s="45">
        <f>B14+C14</f>
        <v>0.15384615384615385</v>
      </c>
      <c r="E14" s="4">
        <f>COUNTIFS(Percentuais!$HO$3:$HO$58,$A14,Percentuais!$A$3:$A$58,$E$8)</f>
        <v>0</v>
      </c>
      <c r="F14" s="4">
        <f>COUNTIFS(Percentuais!$HO$3:$HO$58,$A14,Percentuais!$A$3:$A$58,$F$8)</f>
        <v>0</v>
      </c>
      <c r="G14" s="4">
        <f>COUNTIFS(Percentuais!$HO$3:$HO$58,$A14,Percentuais!$A$3:$A$58,$G$8)</f>
        <v>1</v>
      </c>
      <c r="H14" s="4">
        <f>COUNTIFS(Percentuais!$HO$3:$HO$58,$A14,Percentuais!$A$3:$A$58,$H$8)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FA0D-1625-4884-9D9A-8B6499A853F6}">
  <sheetPr codeName="Planilha35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TEXT(Percentuais!HP1,"0")</f>
        <v>QUESTÃO221</v>
      </c>
    </row>
    <row r="2" spans="1:9" x14ac:dyDescent="0.2">
      <c r="A2" s="55" t="str">
        <f>HLOOKUP(A1,Percentuais!$D$1:$KT$2,2,FALSE)</f>
        <v>Avalie os seguintes programas de apoio vinculados à  assistência estudantil: [Apoio pedagógico emergencial - acesso à  internet]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7.6923076923076927E-2</v>
      </c>
      <c r="D9" s="45">
        <f>B9+C9</f>
        <v>0.15384615384615385</v>
      </c>
      <c r="E9" s="4">
        <f>COUNTIFS(Percentuais!$HP$3:$HP$58,$A9,Percentuais!$A$3:$A$58,$E$8)</f>
        <v>0</v>
      </c>
      <c r="F9" s="4">
        <f>COUNTIFS(Percentuais!$HP$3:$HP$58,$A9,Percentuais!$A$3:$A$58,$F$8)</f>
        <v>0</v>
      </c>
      <c r="G9" s="4">
        <f>COUNTIFS(Percentuais!$HP$3:$HP$58,$A9,Percentuais!$A$3:$A$58,$G$8)</f>
        <v>1</v>
      </c>
      <c r="H9" s="4">
        <f>COUNTIFS(Percentuais!$HP$3:$HP$58,$A9,Percentuais!$A$3:$A$58,$H$8)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0.38461538461538464</v>
      </c>
      <c r="C10" s="45">
        <f>$H10/$I$15</f>
        <v>0.15384615384615385</v>
      </c>
      <c r="D10" s="45">
        <f t="shared" ref="D10:D13" si="1">B10+C10</f>
        <v>0.53846153846153855</v>
      </c>
      <c r="E10" s="4">
        <f>COUNTIFS(Percentuais!$HP$3:$HP$58,$A10,Percentuais!$A$3:$A$58,$E$8)</f>
        <v>0</v>
      </c>
      <c r="F10" s="4">
        <f>COUNTIFS(Percentuais!$HP$3:$HP$58,$A10,Percentuais!$A$3:$A$58,$F$8)</f>
        <v>0</v>
      </c>
      <c r="G10" s="4">
        <f>COUNTIFS(Percentuais!$HP$3:$HP$58,$A10,Percentuais!$A$3:$A$58,$G$8)</f>
        <v>5</v>
      </c>
      <c r="H10" s="4">
        <f>COUNTIFS(Percentuais!$HP$3:$HP$58,$A10,Percentuais!$A$3:$A$58,$H$8)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COUNTIFS(Percentuais!$HP$3:$HP$58,$A11,Percentuais!$A$3:$A$58,$E$8)</f>
        <v>0</v>
      </c>
      <c r="F11" s="4">
        <f>COUNTIFS(Percentuais!$HP$3:$HP$58,$A11,Percentuais!$A$3:$A$58,$F$8)</f>
        <v>0</v>
      </c>
      <c r="G11" s="4">
        <f>COUNTIFS(Percentuais!$HP$3:$HP$58,$A11,Percentuais!$A$3:$A$58,$G$8)</f>
        <v>0</v>
      </c>
      <c r="H11" s="4">
        <f>COUNTIFS(Percentuais!$HP$3:$HP$58,$A11,Percentuais!$A$3:$A$58,$H$8)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COUNTIFS(Percentuais!$HP$3:$HP$58,$A12,Percentuais!$A$3:$A$58,$E$8)</f>
        <v>0</v>
      </c>
      <c r="F12" s="4">
        <f>COUNTIFS(Percentuais!$HP$3:$HP$58,$A12,Percentuais!$A$3:$A$58,$F$8)</f>
        <v>0</v>
      </c>
      <c r="G12" s="4">
        <f>COUNTIFS(Percentuais!$HP$3:$HP$58,$A12,Percentuais!$A$3:$A$58,$G$8)</f>
        <v>1</v>
      </c>
      <c r="H12" s="4">
        <f>COUNTIFS(Percentuais!$HP$3:$HP$58,$A12,Percentuais!$A$3:$A$58,$H$8)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COUNTIFS(Percentuais!$HP$3:$HP$58,$A13,Percentuais!$A$3:$A$58,$E$8)</f>
        <v>0</v>
      </c>
      <c r="F13" s="4">
        <f>COUNTIFS(Percentuais!$HP$3:$HP$58,$A13,Percentuais!$A$3:$A$58,$F$8)</f>
        <v>0</v>
      </c>
      <c r="G13" s="4">
        <f>COUNTIFS(Percentuais!$HP$3:$HP$58,$A13,Percentuais!$A$3:$A$58,$G$8)</f>
        <v>1</v>
      </c>
      <c r="H13" s="4">
        <f>COUNTIFS(Percentuais!$HP$3:$HP$58,$A13,Percentuais!$A$3:$A$58,$H$8)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7.6923076923076927E-2</v>
      </c>
      <c r="D14" s="45">
        <f>B14+C14</f>
        <v>0.15384615384615385</v>
      </c>
      <c r="E14" s="4">
        <f>COUNTIFS(Percentuais!$HP$3:$HP$58,$A14,Percentuais!$A$3:$A$58,$E$8)</f>
        <v>0</v>
      </c>
      <c r="F14" s="4">
        <f>COUNTIFS(Percentuais!$HP$3:$HP$58,$A14,Percentuais!$A$3:$A$58,$F$8)</f>
        <v>0</v>
      </c>
      <c r="G14" s="4">
        <f>COUNTIFS(Percentuais!$HP$3:$HP$58,$A14,Percentuais!$A$3:$A$58,$G$8)</f>
        <v>1</v>
      </c>
      <c r="H14" s="4">
        <f>COUNTIFS(Percentuais!$HP$3:$HP$58,$A14,Percentuais!$A$3:$A$58,$H$8)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2BDA-1D8E-4FE0-BB9D-7950028CAB2D}">
  <sheetPr codeName="Planilha36"/>
  <dimension ref="A1:I20"/>
  <sheetViews>
    <sheetView zoomScale="40" zoomScaleNormal="40" workbookViewId="0">
      <selection activeCell="AT25" sqref="AT25:AT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TEXT(Percentuais!HQ1,"0")</f>
        <v>QUESTÃO222</v>
      </c>
    </row>
    <row r="2" spans="1:9" x14ac:dyDescent="0.2">
      <c r="A2" s="55" t="str">
        <f>HLOOKUP(A1,Percentuais!$D$1:$KT$2,2,FALSE)</f>
        <v>Avalie os seguintes programas de apoio vinculados à  assistência estudantil: [Apoio pedagógico - aquisição de material de alto custo]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0.15384615384615385</v>
      </c>
      <c r="D9" s="45">
        <f>B9+C9</f>
        <v>0.23076923076923078</v>
      </c>
      <c r="E9" s="4">
        <f>COUNTIFS(Percentuais!$HQ$3:$HQ$58,$A9,Percentuais!$A$3:$A$58,$E$8)</f>
        <v>0</v>
      </c>
      <c r="F9" s="4">
        <f>COUNTIFS(Percentuais!$HQ$3:$HQ$58,$A9,Percentuais!$A$3:$A$58,$F$8)</f>
        <v>0</v>
      </c>
      <c r="G9" s="4">
        <f>COUNTIFS(Percentuais!$HQ$3:$HQ$58,$A9,Percentuais!$A$3:$A$58,$G$8)</f>
        <v>1</v>
      </c>
      <c r="H9" s="4">
        <f>COUNTIFS(Percentuais!$HQ$3:$HQ$58,$A9,Percentuais!$A$3:$A$58,$H$8)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0</v>
      </c>
      <c r="D10" s="45">
        <f t="shared" ref="D10:D13" si="1">B10+C10</f>
        <v>0.23076923076923078</v>
      </c>
      <c r="E10" s="4">
        <f>COUNTIFS(Percentuais!$HQ$3:$HQ$58,$A10,Percentuais!$A$3:$A$58,$E$8)</f>
        <v>0</v>
      </c>
      <c r="F10" s="4">
        <f>COUNTIFS(Percentuais!$HQ$3:$HQ$58,$A10,Percentuais!$A$3:$A$58,$F$8)</f>
        <v>0</v>
      </c>
      <c r="G10" s="4">
        <f>COUNTIFS(Percentuais!$HQ$3:$HQ$58,$A10,Percentuais!$A$3:$A$58,$G$8)</f>
        <v>3</v>
      </c>
      <c r="H10" s="4">
        <f>COUNTIFS(Percentuais!$HQ$3:$HQ$58,$A10,Percentuais!$A$3:$A$58,$H$8)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7.6923076923076927E-2</v>
      </c>
      <c r="D11" s="45">
        <f t="shared" si="1"/>
        <v>0.15384615384615385</v>
      </c>
      <c r="E11" s="4">
        <f>COUNTIFS(Percentuais!$HQ$3:$HQ$58,$A11,Percentuais!$A$3:$A$58,$E$8)</f>
        <v>0</v>
      </c>
      <c r="F11" s="4">
        <f>COUNTIFS(Percentuais!$HQ$3:$HQ$58,$A11,Percentuais!$A$3:$A$58,$F$8)</f>
        <v>0</v>
      </c>
      <c r="G11" s="4">
        <f>COUNTIFS(Percentuais!$HQ$3:$HQ$58,$A11,Percentuais!$A$3:$A$58,$G$8)</f>
        <v>1</v>
      </c>
      <c r="H11" s="4">
        <f>COUNTIFS(Percentuais!$HQ$3:$HQ$58,$A11,Percentuais!$A$3:$A$58,$H$8)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COUNTIFS(Percentuais!$HQ$3:$HQ$58,$A12,Percentuais!$A$3:$A$58,$E$8)</f>
        <v>0</v>
      </c>
      <c r="F12" s="4">
        <f>COUNTIFS(Percentuais!$HQ$3:$HQ$58,$A12,Percentuais!$A$3:$A$58,$F$8)</f>
        <v>0</v>
      </c>
      <c r="G12" s="4">
        <f>COUNTIFS(Percentuais!$HQ$3:$HQ$58,$A12,Percentuais!$A$3:$A$58,$G$8)</f>
        <v>1</v>
      </c>
      <c r="H12" s="4">
        <f>COUNTIFS(Percentuais!$HQ$3:$HQ$58,$A12,Percentuais!$A$3:$A$58,$H$8)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COUNTIFS(Percentuais!$HQ$3:$HQ$58,$A13,Percentuais!$A$3:$A$58,$E$8)</f>
        <v>0</v>
      </c>
      <c r="F13" s="4">
        <f>COUNTIFS(Percentuais!$HQ$3:$HQ$58,$A13,Percentuais!$A$3:$A$58,$F$8)</f>
        <v>0</v>
      </c>
      <c r="G13" s="4">
        <f>COUNTIFS(Percentuais!$HQ$3:$HQ$58,$A13,Percentuais!$A$3:$A$58,$G$8)</f>
        <v>1</v>
      </c>
      <c r="H13" s="4">
        <f>COUNTIFS(Percentuais!$HQ$3:$HQ$58,$A13,Percentuais!$A$3:$A$58,$H$8)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0.15384615384615385</v>
      </c>
      <c r="C14" s="45">
        <f t="shared" si="2"/>
        <v>7.6923076923076927E-2</v>
      </c>
      <c r="D14" s="45">
        <f>B14+C14</f>
        <v>0.23076923076923078</v>
      </c>
      <c r="E14" s="4">
        <f>COUNTIFS(Percentuais!$HQ$3:$HQ$58,$A14,Percentuais!$A$3:$A$58,$E$8)</f>
        <v>0</v>
      </c>
      <c r="F14" s="4">
        <f>COUNTIFS(Percentuais!$HQ$3:$HQ$58,$A14,Percentuais!$A$3:$A$58,$F$8)</f>
        <v>0</v>
      </c>
      <c r="G14" s="4">
        <f>COUNTIFS(Percentuais!$HQ$3:$HQ$58,$A14,Percentuais!$A$3:$A$58,$G$8)</f>
        <v>2</v>
      </c>
      <c r="H14" s="4">
        <f>COUNTIFS(Percentuais!$HQ$3:$HQ$58,$A14,Percentuais!$A$3:$A$58,$H$8)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FFC-F900-43CD-B01F-8758502AC882}">
  <sheetPr codeName="Planilha37"/>
  <dimension ref="A1:I20"/>
  <sheetViews>
    <sheetView zoomScale="50" zoomScaleNormal="50" workbookViewId="0">
      <selection activeCell="AJ33" sqref="AJ32: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TEXT(Percentuais!HR1,"0")</f>
        <v>QUESTÃO223</v>
      </c>
    </row>
    <row r="2" spans="1:9" x14ac:dyDescent="0.2">
      <c r="A2" s="55" t="str">
        <f>HLOOKUP(A1,Percentuais!$D$1:$KT$2,2,FALSE)</f>
        <v>Avalie os seguintes programas de apoio vinculados à  assistência estudantil: [Apoio à /ao Estudante Indígena - retorno à  aldeia]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0.15384615384615385</v>
      </c>
      <c r="D9" s="45">
        <f>B9+C9</f>
        <v>0.23076923076923078</v>
      </c>
      <c r="E9" s="4">
        <f>COUNTIFS(Percentuais!$HR$3:$HR$58,$A9,Percentuais!$A$3:$A$58,$E$8)</f>
        <v>0</v>
      </c>
      <c r="F9" s="4">
        <f>COUNTIFS(Percentuais!$HR$3:$HR$58,$A9,Percentuais!$A$3:$A$58,$F$8)</f>
        <v>0</v>
      </c>
      <c r="G9" s="4">
        <f>COUNTIFS(Percentuais!$HR$3:$HR$58,$A9,Percentuais!$A$3:$A$58,$G$8)</f>
        <v>1</v>
      </c>
      <c r="H9" s="4">
        <f>COUNTIFS(Percentuais!$HR$3:$HR$58,$A9,Percentuais!$A$3:$A$58,$H$8)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0</v>
      </c>
      <c r="D10" s="45">
        <f t="shared" ref="D10:D13" si="1">B10+C10</f>
        <v>0.23076923076923078</v>
      </c>
      <c r="E10" s="4">
        <f>COUNTIFS(Percentuais!$HR$3:$HR$58,$A10,Percentuais!$A$3:$A$58,$E$8)</f>
        <v>0</v>
      </c>
      <c r="F10" s="4">
        <f>COUNTIFS(Percentuais!$HR$3:$HR$58,$A10,Percentuais!$A$3:$A$58,$F$8)</f>
        <v>0</v>
      </c>
      <c r="G10" s="4">
        <f>COUNTIFS(Percentuais!$HR$3:$HR$58,$A10,Percentuais!$A$3:$A$58,$G$8)</f>
        <v>3</v>
      </c>
      <c r="H10" s="4">
        <f>COUNTIFS(Percentuais!$HR$3:$HR$58,$A10,Percentuais!$A$3:$A$58,$H$8)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7.6923076923076927E-2</v>
      </c>
      <c r="D11" s="45">
        <f t="shared" si="1"/>
        <v>0.15384615384615385</v>
      </c>
      <c r="E11" s="4">
        <f>COUNTIFS(Percentuais!$HR$3:$HR$58,$A11,Percentuais!$A$3:$A$58,$E$8)</f>
        <v>0</v>
      </c>
      <c r="F11" s="4">
        <f>COUNTIFS(Percentuais!$HR$3:$HR$58,$A11,Percentuais!$A$3:$A$58,$F$8)</f>
        <v>0</v>
      </c>
      <c r="G11" s="4">
        <f>COUNTIFS(Percentuais!$HR$3:$HR$58,$A11,Percentuais!$A$3:$A$58,$G$8)</f>
        <v>1</v>
      </c>
      <c r="H11" s="4">
        <f>COUNTIFS(Percentuais!$HR$3:$HR$58,$A11,Percentuais!$A$3:$A$58,$H$8)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COUNTIFS(Percentuais!$HR$3:$HR$58,$A12,Percentuais!$A$3:$A$58,$E$8)</f>
        <v>0</v>
      </c>
      <c r="F12" s="4">
        <f>COUNTIFS(Percentuais!$HR$3:$HR$58,$A12,Percentuais!$A$3:$A$58,$F$8)</f>
        <v>0</v>
      </c>
      <c r="G12" s="4">
        <f>COUNTIFS(Percentuais!$HR$3:$HR$58,$A12,Percentuais!$A$3:$A$58,$G$8)</f>
        <v>1</v>
      </c>
      <c r="H12" s="4">
        <f>COUNTIFS(Percentuais!$HR$3:$HR$58,$A12,Percentuais!$A$3:$A$58,$H$8)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COUNTIFS(Percentuais!$HR$3:$HR$58,$A13,Percentuais!$A$3:$A$58,$E$8)</f>
        <v>0</v>
      </c>
      <c r="F13" s="4">
        <f>COUNTIFS(Percentuais!$HR$3:$HR$58,$A13,Percentuais!$A$3:$A$58,$F$8)</f>
        <v>0</v>
      </c>
      <c r="G13" s="4">
        <f>COUNTIFS(Percentuais!$HR$3:$HR$58,$A13,Percentuais!$A$3:$A$58,$G$8)</f>
        <v>0</v>
      </c>
      <c r="H13" s="4">
        <f>COUNTIFS(Percentuais!$HR$3:$HR$58,$A13,Percentuais!$A$3:$A$58,$H$8)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0.23076923076923078</v>
      </c>
      <c r="C14" s="45">
        <f t="shared" si="2"/>
        <v>7.6923076923076927E-2</v>
      </c>
      <c r="D14" s="45">
        <f>B14+C14</f>
        <v>0.30769230769230771</v>
      </c>
      <c r="E14" s="4">
        <f>COUNTIFS(Percentuais!$HR$3:$HR$58,$A14,Percentuais!$A$3:$A$58,$E$8)</f>
        <v>0</v>
      </c>
      <c r="F14" s="4">
        <f>COUNTIFS(Percentuais!$HR$3:$HR$58,$A14,Percentuais!$A$3:$A$58,$F$8)</f>
        <v>0</v>
      </c>
      <c r="G14" s="4">
        <f>COUNTIFS(Percentuais!$HR$3:$HR$58,$A14,Percentuais!$A$3:$A$58,$G$8)</f>
        <v>3</v>
      </c>
      <c r="H14" s="4">
        <f>COUNTIFS(Percentuais!$HR$3:$HR$58,$A14,Percentuais!$A$3:$A$58,$H$8)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B5C2-7228-428F-9733-0D561BE4CE7A}">
  <sheetPr codeName="Planilha38"/>
  <dimension ref="A1:I20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TEXT(Percentuais!HS1,"0")</f>
        <v>QUESTÃO224</v>
      </c>
    </row>
    <row r="2" spans="1:9" x14ac:dyDescent="0.2">
      <c r="A2" s="55" t="str">
        <f>HLOOKUP(A1,Percentuais!$D$1:$KT$2,2,FALSE)</f>
        <v>Avalie os seguintes programas de apoio vinculados à  assistência estudantil: [Apoio a eventos estudantis]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0.15384615384615385</v>
      </c>
      <c r="D9" s="45">
        <f>B9+C9</f>
        <v>0.15384615384615385</v>
      </c>
      <c r="E9" s="4">
        <f>COUNTIFS(Percentuais!$HS$3:$HS$58,$A9,Percentuais!$A$3:$A$58,$E$8)</f>
        <v>0</v>
      </c>
      <c r="F9" s="4">
        <f>COUNTIFS(Percentuais!$HS$3:$HS$58,$A9,Percentuais!$A$3:$A$58,$F$8)</f>
        <v>0</v>
      </c>
      <c r="G9" s="4">
        <f>COUNTIFS(Percentuais!$HS$3:$HS$58,$A9,Percentuais!$A$3:$A$58,$G$8)</f>
        <v>0</v>
      </c>
      <c r="H9" s="4">
        <f>COUNTIFS(Percentuais!$HS$3:$HS$58,$A9,Percentuais!$A$3:$A$58,$H$8)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0.46153846153846156</v>
      </c>
      <c r="C10" s="45">
        <f>$H10/$I$15</f>
        <v>7.6923076923076927E-2</v>
      </c>
      <c r="D10" s="45">
        <f t="shared" ref="D10:D13" si="1">B10+C10</f>
        <v>0.53846153846153855</v>
      </c>
      <c r="E10" s="4">
        <f>COUNTIFS(Percentuais!$HS$3:$HS$58,$A10,Percentuais!$A$3:$A$58,$E$8)</f>
        <v>0</v>
      </c>
      <c r="F10" s="4">
        <f>COUNTIFS(Percentuais!$HS$3:$HS$58,$A10,Percentuais!$A$3:$A$58,$F$8)</f>
        <v>0</v>
      </c>
      <c r="G10" s="4">
        <f>COUNTIFS(Percentuais!$HS$3:$HS$58,$A10,Percentuais!$A$3:$A$58,$G$8)</f>
        <v>6</v>
      </c>
      <c r="H10" s="4">
        <f>COUNTIFS(Percentuais!$HS$3:$HS$58,$A10,Percentuais!$A$3:$A$58,$H$8)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7.6923076923076927E-2</v>
      </c>
      <c r="C11" s="45">
        <f t="shared" ref="C11:C14" si="2">$H11/$I$15</f>
        <v>0</v>
      </c>
      <c r="D11" s="45">
        <f t="shared" si="1"/>
        <v>7.6923076923076927E-2</v>
      </c>
      <c r="E11" s="4">
        <f>COUNTIFS(Percentuais!$HS$3:$HS$58,$A11,Percentuais!$A$3:$A$58,$E$8)</f>
        <v>0</v>
      </c>
      <c r="F11" s="4">
        <f>COUNTIFS(Percentuais!$HS$3:$HS$58,$A11,Percentuais!$A$3:$A$58,$F$8)</f>
        <v>0</v>
      </c>
      <c r="G11" s="4">
        <f>COUNTIFS(Percentuais!$HS$3:$HS$58,$A11,Percentuais!$A$3:$A$58,$G$8)</f>
        <v>1</v>
      </c>
      <c r="H11" s="4">
        <f>COUNTIFS(Percentuais!$HS$3:$HS$58,$A11,Percentuais!$A$3:$A$58,$H$8)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7.6923076923076927E-2</v>
      </c>
      <c r="C12" s="45">
        <f t="shared" si="2"/>
        <v>0</v>
      </c>
      <c r="D12" s="45">
        <f t="shared" si="1"/>
        <v>7.6923076923076927E-2</v>
      </c>
      <c r="E12" s="4">
        <f>COUNTIFS(Percentuais!$HS$3:$HS$58,$A12,Percentuais!$A$3:$A$58,$E$8)</f>
        <v>0</v>
      </c>
      <c r="F12" s="4">
        <f>COUNTIFS(Percentuais!$HS$3:$HS$58,$A12,Percentuais!$A$3:$A$58,$F$8)</f>
        <v>0</v>
      </c>
      <c r="G12" s="4">
        <f>COUNTIFS(Percentuais!$HS$3:$HS$58,$A12,Percentuais!$A$3:$A$58,$G$8)</f>
        <v>1</v>
      </c>
      <c r="H12" s="4">
        <f>COUNTIFS(Percentuais!$HS$3:$HS$58,$A12,Percentuais!$A$3:$A$58,$H$8)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COUNTIFS(Percentuais!$HS$3:$HS$58,$A13,Percentuais!$A$3:$A$58,$E$8)</f>
        <v>0</v>
      </c>
      <c r="F13" s="4">
        <f>COUNTIFS(Percentuais!$HS$3:$HS$58,$A13,Percentuais!$A$3:$A$58,$F$8)</f>
        <v>0</v>
      </c>
      <c r="G13" s="4">
        <f>COUNTIFS(Percentuais!$HS$3:$HS$58,$A13,Percentuais!$A$3:$A$58,$G$8)</f>
        <v>0</v>
      </c>
      <c r="H13" s="4">
        <f>COUNTIFS(Percentuais!$HS$3:$HS$58,$A13,Percentuais!$A$3:$A$58,$H$8)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7.6923076923076927E-2</v>
      </c>
      <c r="D14" s="45">
        <f>B14+C14</f>
        <v>0.15384615384615385</v>
      </c>
      <c r="E14" s="4">
        <f>COUNTIFS(Percentuais!$HS$3:$HS$58,$A14,Percentuais!$A$3:$A$58,$E$8)</f>
        <v>0</v>
      </c>
      <c r="F14" s="4">
        <f>COUNTIFS(Percentuais!$HS$3:$HS$58,$A14,Percentuais!$A$3:$A$58,$F$8)</f>
        <v>0</v>
      </c>
      <c r="G14" s="4">
        <f>COUNTIFS(Percentuais!$HS$3:$HS$58,$A14,Percentuais!$A$3:$A$58,$G$8)</f>
        <v>1</v>
      </c>
      <c r="H14" s="4">
        <f>COUNTIFS(Percentuais!$HS$3:$HS$58,$A14,Percentuais!$A$3:$A$58,$H$8)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9</v>
      </c>
      <c r="H15" s="29">
        <f t="shared" si="3"/>
        <v>4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908-85E8-4B82-BAEE-84AB3010C923}">
  <sheetPr codeName="Planilha39"/>
  <dimension ref="A1:I18"/>
  <sheetViews>
    <sheetView zoomScale="50" zoomScaleNormal="50" workbookViewId="0">
      <selection activeCell="AH38" sqref="AH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TEXT(Percentuais!HT1,"0")</f>
        <v>QUESTÃO225</v>
      </c>
    </row>
    <row r="2" spans="1:9" x14ac:dyDescent="0.2">
      <c r="A2" s="55" t="str">
        <f>HLOOKUP(A1,Percentuais!$D$1:$KV$2,2,FALSE)</f>
        <v>Considerando o planejamento e as Políticas para a internacionalização da UFPR,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0.19642857142857142</v>
      </c>
      <c r="C10" s="43">
        <f>$H10/$I$12</f>
        <v>3.5714285714285712E-2</v>
      </c>
      <c r="D10" s="43">
        <f>B10+C10</f>
        <v>0.23214285714285715</v>
      </c>
      <c r="E10" s="23">
        <f>COUNTIFS(Percentuais!$HT$3:$HT$58,$A10,Percentuais!$A$3:$A$58,$E$9)</f>
        <v>0</v>
      </c>
      <c r="F10" s="23">
        <f>COUNTIFS(Percentuais!$HT$3:$HT$58,$A10,Percentuais!$A$3:$A$58,$F$9)</f>
        <v>0</v>
      </c>
      <c r="G10" s="23">
        <f>COUNTIFS(Percentuais!$HT$3:$HT$58,$A10,Percentuais!$A$3:$A$58,$G$9)</f>
        <v>11</v>
      </c>
      <c r="H10" s="23">
        <f>COUNTIFS(Percentuais!$HT$3:$HT$58,$A10,Percentuais!$A$3:$A$58,$H$9)</f>
        <v>2</v>
      </c>
      <c r="I10" s="24"/>
    </row>
    <row r="11" spans="1:9" x14ac:dyDescent="0.2">
      <c r="A11" s="22" t="s">
        <v>18</v>
      </c>
      <c r="B11" s="43">
        <f>(E11+F11+G11)/$I$12</f>
        <v>0.25</v>
      </c>
      <c r="C11" s="43">
        <f>$H11/$I$12</f>
        <v>0.5178571428571429</v>
      </c>
      <c r="D11" s="43">
        <f t="shared" ref="D11" si="0">B11+C11</f>
        <v>0.7678571428571429</v>
      </c>
      <c r="E11" s="23">
        <f>COUNTIFS(Percentuais!$HT$3:$HT$58,$A11,Percentuais!$A$3:$A$58,$E$9)</f>
        <v>0</v>
      </c>
      <c r="F11" s="23">
        <f>COUNTIFS(Percentuais!$HT$3:$HT$58,$A11,Percentuais!$A$3:$A$58,$F$9)</f>
        <v>0</v>
      </c>
      <c r="G11" s="23">
        <f>COUNTIFS(Percentuais!$HT$3:$HT$58,$A11,Percentuais!$A$3:$A$58,$G$9)</f>
        <v>14</v>
      </c>
      <c r="H11" s="23">
        <f>COUNTIFS(Percentuais!$HT$3:$HT$58,$A11,Percentuais!$A$3:$A$58,$H$9)</f>
        <v>29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D4-5DF6-4D3A-BDFF-B306F1EDC206}">
  <sheetPr codeName="Planilha40"/>
  <dimension ref="A1:I20"/>
  <sheetViews>
    <sheetView zoomScale="50" zoomScaleNormal="50" workbookViewId="0">
      <selection activeCell="AG33" sqref="AG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TEXT(Percentuais!HU1,"0")</f>
        <v>QUESTÃO226</v>
      </c>
    </row>
    <row r="2" spans="1:9" x14ac:dyDescent="0.2">
      <c r="A2" s="55" t="str">
        <f>HLOOKUP(A1,Percentuais!$D$1:$KT$2,2,FALSE)</f>
        <v>Em relação às  Políticas e ações para a internacionalização, avalie: [O Programa Institucional de Internacionalização da Universidade Federal do Paraná  (Print-UFPR)]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7.6923076923076927E-2</v>
      </c>
      <c r="D9" s="45">
        <f>B9+C9</f>
        <v>0.15384615384615385</v>
      </c>
      <c r="E9" s="4">
        <f>COUNTIFS(Percentuais!$HU$3:$HU$58,$A9,Percentuais!$A$3:$A$58,$E$8)</f>
        <v>0</v>
      </c>
      <c r="F9" s="4">
        <f>COUNTIFS(Percentuais!$HU$3:$HU$58,$A9,Percentuais!$A$3:$A$58,$F$8)</f>
        <v>0</v>
      </c>
      <c r="G9" s="4">
        <f>COUNTIFS(Percentuais!$HU$3:$HU$58,$A9,Percentuais!$A$3:$A$58,$G$8)</f>
        <v>1</v>
      </c>
      <c r="H9" s="4">
        <f>COUNTIFS(Percentuais!$HU$3:$HU$58,$A9,Percentuais!$A$3:$A$58,$H$8)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7.6923076923076927E-2</v>
      </c>
      <c r="D10" s="45">
        <f t="shared" ref="D10:D13" si="1">B10+C10</f>
        <v>0.38461538461538464</v>
      </c>
      <c r="E10" s="4">
        <f>COUNTIFS(Percentuais!$HU$3:$HU$58,$A10,Percentuais!$A$3:$A$58,$E$8)</f>
        <v>0</v>
      </c>
      <c r="F10" s="4">
        <f>COUNTIFS(Percentuais!$HU$3:$HU$58,$A10,Percentuais!$A$3:$A$58,$F$8)</f>
        <v>0</v>
      </c>
      <c r="G10" s="4">
        <f>COUNTIFS(Percentuais!$HU$3:$HU$58,$A10,Percentuais!$A$3:$A$58,$G$8)</f>
        <v>4</v>
      </c>
      <c r="H10" s="4">
        <f>COUNTIFS(Percentuais!$HU$3:$HU$58,$A10,Percentuais!$A$3:$A$58,$H$8)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0.30769230769230771</v>
      </c>
      <c r="C11" s="45">
        <f t="shared" ref="C11:C14" si="2">$H11/$I$15</f>
        <v>0</v>
      </c>
      <c r="D11" s="45">
        <f t="shared" si="1"/>
        <v>0.30769230769230771</v>
      </c>
      <c r="E11" s="4">
        <f>COUNTIFS(Percentuais!$HU$3:$HU$58,$A11,Percentuais!$A$3:$A$58,$E$8)</f>
        <v>0</v>
      </c>
      <c r="F11" s="4">
        <f>COUNTIFS(Percentuais!$HU$3:$HU$58,$A11,Percentuais!$A$3:$A$58,$F$8)</f>
        <v>0</v>
      </c>
      <c r="G11" s="4">
        <f>COUNTIFS(Percentuais!$HU$3:$HU$58,$A11,Percentuais!$A$3:$A$58,$G$8)</f>
        <v>4</v>
      </c>
      <c r="H11" s="4">
        <f>COUNTIFS(Percentuais!$HU$3:$HU$58,$A11,Percentuais!$A$3:$A$58,$H$8)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COUNTIFS(Percentuais!$HU$3:$HU$58,$A12,Percentuais!$A$3:$A$58,$E$8)</f>
        <v>0</v>
      </c>
      <c r="F12" s="4">
        <f>COUNTIFS(Percentuais!$HU$3:$HU$58,$A12,Percentuais!$A$3:$A$58,$F$8)</f>
        <v>0</v>
      </c>
      <c r="G12" s="4">
        <f>COUNTIFS(Percentuais!$HU$3:$HU$58,$A12,Percentuais!$A$3:$A$58,$G$8)</f>
        <v>0</v>
      </c>
      <c r="H12" s="4">
        <f>COUNTIFS(Percentuais!$HU$3:$HU$58,$A12,Percentuais!$A$3:$A$58,$H$8)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COUNTIFS(Percentuais!$HU$3:$HU$58,$A13,Percentuais!$A$3:$A$58,$E$8)</f>
        <v>0</v>
      </c>
      <c r="F13" s="4">
        <f>COUNTIFS(Percentuais!$HU$3:$HU$58,$A13,Percentuais!$A$3:$A$58,$F$8)</f>
        <v>0</v>
      </c>
      <c r="G13" s="4">
        <f>COUNTIFS(Percentuais!$HU$3:$HU$58,$A13,Percentuais!$A$3:$A$58,$G$8)</f>
        <v>1</v>
      </c>
      <c r="H13" s="4">
        <f>COUNTIFS(Percentuais!$HU$3:$HU$58,$A13,Percentuais!$A$3:$A$58,$H$8)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COUNTIFS(Percentuais!$HU$3:$HU$58,$A14,Percentuais!$A$3:$A$58,$E$8)</f>
        <v>0</v>
      </c>
      <c r="F14" s="4">
        <f>COUNTIFS(Percentuais!$HU$3:$HU$58,$A14,Percentuais!$A$3:$A$58,$F$8)</f>
        <v>0</v>
      </c>
      <c r="G14" s="4">
        <f>COUNTIFS(Percentuais!$HU$3:$HU$58,$A14,Percentuais!$A$3:$A$58,$G$8)</f>
        <v>1</v>
      </c>
      <c r="H14" s="4">
        <f>COUNTIFS(Percentuais!$HU$3:$HU$58,$A14,Percentuais!$A$3:$A$58,$H$8)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50" zoomScaleNormal="50" workbookViewId="0">
      <selection activeCell="AJ41" sqref="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TEXT(Percentuais!GL1,"0")</f>
        <v>QUESTÃO191</v>
      </c>
    </row>
    <row r="2" spans="1:9" x14ac:dyDescent="0.2">
      <c r="A2" s="55" t="str">
        <f>HLOOKUP(A1,Percentuais!$D$1:$KT$2,2,FALSE)</f>
        <v>Avalie as Políticas para os cursos de Pós-graduação lato sensu: [Políticas de incentivo à  criação de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COUNTIFS(Percentuais!$GL$3:$GL$58,$A9,Percentuais!$A$3:$A$58,$E$8)</f>
        <v>0</v>
      </c>
      <c r="F9" s="4">
        <f>COUNTIFS(Percentuais!$GL$3:$GL$58,$A9,Percentuais!$A$3:$A$58,$F$8)</f>
        <v>0</v>
      </c>
      <c r="G9" s="4">
        <f>COUNTIFS(Percentuais!$GL$3:$GL$58,$A9,Percentuais!$A$3:$A$58,$G$8)</f>
        <v>2</v>
      </c>
      <c r="H9" s="4">
        <f>COUNTIFS(Percentuais!$GL$3:$GL$58,$A9,Percentuais!$A$3:$A$58,$H$8)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COUNTIFS(Percentuais!$GL$3:$GL$58,$A10,Percentuais!$A$3:$A$58,$E$8)</f>
        <v>0</v>
      </c>
      <c r="F10" s="4">
        <f>COUNTIFS(Percentuais!$GL$3:$GL$58,$A10,Percentuais!$A$3:$A$58,$F$8)</f>
        <v>0</v>
      </c>
      <c r="G10" s="4">
        <f>COUNTIFS(Percentuais!$GL$3:$GL$58,$A10,Percentuais!$A$3:$A$58,$G$8)</f>
        <v>2</v>
      </c>
      <c r="H10" s="4">
        <f>COUNTIFS(Percentuais!$GL$3:$GL$58,$A10,Percentuais!$A$3:$A$58,$H$8)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COUNTIFS(Percentuais!$GL$3:$GL$58,$A11,Percentuais!$A$3:$A$58,$E$8)</f>
        <v>0</v>
      </c>
      <c r="F11" s="4">
        <f>COUNTIFS(Percentuais!$GL$3:$GL$58,$A11,Percentuais!$A$3:$A$58,$F$8)</f>
        <v>0</v>
      </c>
      <c r="G11" s="4">
        <f>COUNTIFS(Percentuais!$GL$3:$GL$58,$A11,Percentuais!$A$3:$A$58,$G$8)</f>
        <v>0</v>
      </c>
      <c r="H11" s="4">
        <f>COUNTIFS(Percentuais!$GL$3:$GL$58,$A11,Percentuais!$A$3:$A$58,$H$8)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COUNTIFS(Percentuais!$GL$3:$GL$58,$A12,Percentuais!$A$3:$A$58,$E$8)</f>
        <v>0</v>
      </c>
      <c r="F12" s="4">
        <f>COUNTIFS(Percentuais!$GL$3:$GL$58,$A12,Percentuais!$A$3:$A$58,$F$8)</f>
        <v>0</v>
      </c>
      <c r="G12" s="4">
        <f>COUNTIFS(Percentuais!$GL$3:$GL$58,$A12,Percentuais!$A$3:$A$58,$G$8)</f>
        <v>0</v>
      </c>
      <c r="H12" s="4">
        <f>COUNTIFS(Percentuais!$GL$3:$GL$58,$A12,Percentuais!$A$3:$A$58,$H$8)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0.33333333333333331</v>
      </c>
      <c r="C13" s="45">
        <f t="shared" si="2"/>
        <v>0</v>
      </c>
      <c r="D13" s="45">
        <f t="shared" si="1"/>
        <v>0.33333333333333331</v>
      </c>
      <c r="E13" s="4">
        <f>COUNTIFS(Percentuais!$GL$3:$GL$58,$A13,Percentuais!$A$3:$A$58,$E$8)</f>
        <v>0</v>
      </c>
      <c r="F13" s="4">
        <f>COUNTIFS(Percentuais!$GL$3:$GL$58,$A13,Percentuais!$A$3:$A$58,$F$8)</f>
        <v>0</v>
      </c>
      <c r="G13" s="4">
        <f>COUNTIFS(Percentuais!$GL$3:$GL$58,$A13,Percentuais!$A$3:$A$58,$G$8)</f>
        <v>2</v>
      </c>
      <c r="H13" s="4">
        <f>COUNTIFS(Percentuais!$GL$3:$GL$58,$A13,Percentuais!$A$3:$A$58,$H$8)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COUNTIFS(Percentuais!$GL$3:$GL$58,$A14,Percentuais!$A$3:$A$58,$E$8)</f>
        <v>0</v>
      </c>
      <c r="F14" s="4">
        <f>COUNTIFS(Percentuais!$GL$3:$GL$58,$A14,Percentuais!$A$3:$A$58,$F$8)</f>
        <v>0</v>
      </c>
      <c r="G14" s="4">
        <f>COUNTIFS(Percentuais!$GL$3:$GL$58,$A14,Percentuais!$A$3:$A$58,$G$8)</f>
        <v>0</v>
      </c>
      <c r="H14" s="4">
        <f>COUNTIFS(Percentuais!$GL$3:$GL$58,$A14,Percentuais!$A$3:$A$58,$H$8)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0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E7A1-0BC3-4C3D-8599-21E2BADF457F}">
  <sheetPr codeName="Planilha41"/>
  <dimension ref="A1:I20"/>
  <sheetViews>
    <sheetView topLeftCell="D2" zoomScale="60" zoomScaleNormal="60" workbookViewId="0">
      <selection activeCell="AI45" sqref="AI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TEXT(Percentuais!HV1,"0")</f>
        <v>QUESTÃO227</v>
      </c>
    </row>
    <row r="2" spans="1:9" x14ac:dyDescent="0.2">
      <c r="A2" s="55" t="str">
        <f>HLOOKUP(A1,Percentuais!$D$1:$KT$2,2,FALSE)</f>
        <v>Em relação às  Políticas e ações para a internacionalização, avalie: [A oferta de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COUNTIFS(Percentuais!$HV$3:$HV$58,$A9,Percentuais!$A$3:$A$58,$E$8)</f>
        <v>0</v>
      </c>
      <c r="F9" s="4">
        <f>COUNTIFS(Percentuais!$HV$3:$HV$58,$A9,Percentuais!$A$3:$A$58,$F$8)</f>
        <v>0</v>
      </c>
      <c r="G9" s="4">
        <f>COUNTIFS(Percentuais!$HV$3:$HV$58,$A9,Percentuais!$A$3:$A$58,$G$8)</f>
        <v>0</v>
      </c>
      <c r="H9" s="4">
        <f>COUNTIFS(Percentuais!$HV$3:$HV$58,$A9,Percentuais!$A$3:$A$58,$H$8)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7.6923076923076927E-2</v>
      </c>
      <c r="D10" s="45">
        <f t="shared" ref="D10:D13" si="1">B10+C10</f>
        <v>0.30769230769230771</v>
      </c>
      <c r="E10" s="4">
        <f>COUNTIFS(Percentuais!$HV$3:$HV$58,$A10,Percentuais!$A$3:$A$58,$E$8)</f>
        <v>0</v>
      </c>
      <c r="F10" s="4">
        <f>COUNTIFS(Percentuais!$HV$3:$HV$58,$A10,Percentuais!$A$3:$A$58,$F$8)</f>
        <v>0</v>
      </c>
      <c r="G10" s="4">
        <f>COUNTIFS(Percentuais!$HV$3:$HV$58,$A10,Percentuais!$A$3:$A$58,$G$8)</f>
        <v>3</v>
      </c>
      <c r="H10" s="4">
        <f>COUNTIFS(Percentuais!$HV$3:$HV$58,$A10,Percentuais!$A$3:$A$58,$H$8)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0.30769230769230771</v>
      </c>
      <c r="C11" s="45">
        <f t="shared" ref="C11:C14" si="2">$H11/$I$15</f>
        <v>7.6923076923076927E-2</v>
      </c>
      <c r="D11" s="45">
        <f t="shared" si="1"/>
        <v>0.38461538461538464</v>
      </c>
      <c r="E11" s="4">
        <f>COUNTIFS(Percentuais!$HV$3:$HV$58,$A11,Percentuais!$A$3:$A$58,$E$8)</f>
        <v>0</v>
      </c>
      <c r="F11" s="4">
        <f>COUNTIFS(Percentuais!$HV$3:$HV$58,$A11,Percentuais!$A$3:$A$58,$F$8)</f>
        <v>0</v>
      </c>
      <c r="G11" s="4">
        <f>COUNTIFS(Percentuais!$HV$3:$HV$58,$A11,Percentuais!$A$3:$A$58,$G$8)</f>
        <v>4</v>
      </c>
      <c r="H11" s="4">
        <f>COUNTIFS(Percentuais!$HV$3:$HV$58,$A11,Percentuais!$A$3:$A$58,$H$8)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0.30769230769230771</v>
      </c>
      <c r="C12" s="45">
        <f t="shared" si="2"/>
        <v>0</v>
      </c>
      <c r="D12" s="45">
        <f t="shared" si="1"/>
        <v>0.30769230769230771</v>
      </c>
      <c r="E12" s="4">
        <f>COUNTIFS(Percentuais!$HV$3:$HV$58,$A12,Percentuais!$A$3:$A$58,$E$8)</f>
        <v>0</v>
      </c>
      <c r="F12" s="4">
        <f>COUNTIFS(Percentuais!$HV$3:$HV$58,$A12,Percentuais!$A$3:$A$58,$F$8)</f>
        <v>0</v>
      </c>
      <c r="G12" s="4">
        <f>COUNTIFS(Percentuais!$HV$3:$HV$58,$A12,Percentuais!$A$3:$A$58,$G$8)</f>
        <v>4</v>
      </c>
      <c r="H12" s="4">
        <f>COUNTIFS(Percentuais!$HV$3:$HV$58,$A12,Percentuais!$A$3:$A$58,$H$8)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COUNTIFS(Percentuais!$HV$3:$HV$58,$A13,Percentuais!$A$3:$A$58,$E$8)</f>
        <v>0</v>
      </c>
      <c r="F13" s="4">
        <f>COUNTIFS(Percentuais!$HV$3:$HV$58,$A13,Percentuais!$A$3:$A$58,$F$8)</f>
        <v>0</v>
      </c>
      <c r="G13" s="4">
        <f>COUNTIFS(Percentuais!$HV$3:$HV$58,$A13,Percentuais!$A$3:$A$58,$G$8)</f>
        <v>0</v>
      </c>
      <c r="H13" s="4">
        <f>COUNTIFS(Percentuais!$HV$3:$HV$58,$A13,Percentuais!$A$3:$A$58,$H$8)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COUNTIFS(Percentuais!$HV$3:$HV$58,$A14,Percentuais!$A$3:$A$58,$E$8)</f>
        <v>0</v>
      </c>
      <c r="F14" s="4">
        <f>COUNTIFS(Percentuais!$HV$3:$HV$58,$A14,Percentuais!$A$3:$A$58,$F$8)</f>
        <v>0</v>
      </c>
      <c r="G14" s="4">
        <f>COUNTIFS(Percentuais!$HV$3:$HV$58,$A14,Percentuais!$A$3:$A$58,$G$8)</f>
        <v>0</v>
      </c>
      <c r="H14" s="4">
        <f>COUNTIFS(Percentuais!$HV$3:$HV$58,$A14,Percentuais!$A$3:$A$58,$H$8)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07B-3861-4A2A-9AA3-985A3B4AB8AC}">
  <sheetPr codeName="Planilha42"/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TEXT(Percentuais!HW1,"0")</f>
        <v>QUESTÃO228</v>
      </c>
    </row>
    <row r="2" spans="1:9" x14ac:dyDescent="0.2">
      <c r="A2" s="55" t="str">
        <f>HLOOKUP(A1,Percentuais!$D$1:$KT$2,2,FALSE)</f>
        <v>Em relação às  Políticas e ações para a internacionalização, avalie: [A capacitação dos docentes para participação de editais internacionais de cooperação  internacional]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0.15384615384615385</v>
      </c>
      <c r="D9" s="45">
        <f>B9+C9</f>
        <v>0.23076923076923078</v>
      </c>
      <c r="E9" s="4">
        <f>COUNTIFS(Percentuais!$HW$3:$HW$58,$A9,Percentuais!$A$3:$A$58,$E$8)</f>
        <v>0</v>
      </c>
      <c r="F9" s="4">
        <f>COUNTIFS(Percentuais!$HW$3:$HW$58,$A9,Percentuais!$A$3:$A$58,$F$8)</f>
        <v>0</v>
      </c>
      <c r="G9" s="4">
        <f>COUNTIFS(Percentuais!$HW$3:$HW$58,$A9,Percentuais!$A$3:$A$58,$G$8)</f>
        <v>1</v>
      </c>
      <c r="H9" s="4">
        <f>COUNTIFS(Percentuais!$HW$3:$HW$58,$A9,Percentuais!$A$3:$A$58,$H$8)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0</v>
      </c>
      <c r="D10" s="45">
        <f t="shared" ref="D10:D13" si="1">B10+C10</f>
        <v>0.30769230769230771</v>
      </c>
      <c r="E10" s="4">
        <f>COUNTIFS(Percentuais!$HW$3:$HW$58,$A10,Percentuais!$A$3:$A$58,$E$8)</f>
        <v>0</v>
      </c>
      <c r="F10" s="4">
        <f>COUNTIFS(Percentuais!$HW$3:$HW$58,$A10,Percentuais!$A$3:$A$58,$F$8)</f>
        <v>0</v>
      </c>
      <c r="G10" s="4">
        <f>COUNTIFS(Percentuais!$HW$3:$HW$58,$A10,Percentuais!$A$3:$A$58,$G$8)</f>
        <v>4</v>
      </c>
      <c r="H10" s="4">
        <f>COUNTIFS(Percentuais!$HW$3:$HW$58,$A10,Percentuais!$A$3:$A$58,$H$8)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0.15384615384615385</v>
      </c>
      <c r="C11" s="45">
        <f t="shared" ref="C11:C14" si="2">$H11/$I$15</f>
        <v>0</v>
      </c>
      <c r="D11" s="45">
        <f t="shared" si="1"/>
        <v>0.15384615384615385</v>
      </c>
      <c r="E11" s="4">
        <f>COUNTIFS(Percentuais!$HW$3:$HW$58,$A11,Percentuais!$A$3:$A$58,$E$8)</f>
        <v>0</v>
      </c>
      <c r="F11" s="4">
        <f>COUNTIFS(Percentuais!$HW$3:$HW$58,$A11,Percentuais!$A$3:$A$58,$F$8)</f>
        <v>0</v>
      </c>
      <c r="G11" s="4">
        <f>COUNTIFS(Percentuais!$HW$3:$HW$58,$A11,Percentuais!$A$3:$A$58,$G$8)</f>
        <v>2</v>
      </c>
      <c r="H11" s="4">
        <f>COUNTIFS(Percentuais!$HW$3:$HW$58,$A11,Percentuais!$A$3:$A$58,$H$8)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0.30769230769230771</v>
      </c>
      <c r="C12" s="45">
        <f t="shared" si="2"/>
        <v>0</v>
      </c>
      <c r="D12" s="45">
        <f t="shared" si="1"/>
        <v>0.30769230769230771</v>
      </c>
      <c r="E12" s="4">
        <f>COUNTIFS(Percentuais!$HW$3:$HW$58,$A12,Percentuais!$A$3:$A$58,$E$8)</f>
        <v>0</v>
      </c>
      <c r="F12" s="4">
        <f>COUNTIFS(Percentuais!$HW$3:$HW$58,$A12,Percentuais!$A$3:$A$58,$F$8)</f>
        <v>0</v>
      </c>
      <c r="G12" s="4">
        <f>COUNTIFS(Percentuais!$HW$3:$HW$58,$A12,Percentuais!$A$3:$A$58,$G$8)</f>
        <v>4</v>
      </c>
      <c r="H12" s="4">
        <f>COUNTIFS(Percentuais!$HW$3:$HW$58,$A12,Percentuais!$A$3:$A$58,$H$8)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COUNTIFS(Percentuais!$HW$3:$HW$58,$A13,Percentuais!$A$3:$A$58,$E$8)</f>
        <v>0</v>
      </c>
      <c r="F13" s="4">
        <f>COUNTIFS(Percentuais!$HW$3:$HW$58,$A13,Percentuais!$A$3:$A$58,$F$8)</f>
        <v>0</v>
      </c>
      <c r="G13" s="4">
        <f>COUNTIFS(Percentuais!$HW$3:$HW$58,$A13,Percentuais!$A$3:$A$58,$G$8)</f>
        <v>0</v>
      </c>
      <c r="H13" s="4">
        <f>COUNTIFS(Percentuais!$HW$3:$HW$58,$A13,Percentuais!$A$3:$A$58,$H$8)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COUNTIFS(Percentuais!$HW$3:$HW$58,$A14,Percentuais!$A$3:$A$58,$E$8)</f>
        <v>0</v>
      </c>
      <c r="F14" s="4">
        <f>COUNTIFS(Percentuais!$HW$3:$HW$58,$A14,Percentuais!$A$3:$A$58,$F$8)</f>
        <v>0</v>
      </c>
      <c r="G14" s="4">
        <f>COUNTIFS(Percentuais!$HW$3:$HW$58,$A14,Percentuais!$A$3:$A$58,$G$8)</f>
        <v>0</v>
      </c>
      <c r="H14" s="4">
        <f>COUNTIFS(Percentuais!$HW$3:$HW$58,$A14,Percentuais!$A$3:$A$58,$H$8)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D8D-CBC2-4070-AC10-D5BD01E82756}">
  <sheetPr codeName="Planilha43"/>
  <dimension ref="A1:I20"/>
  <sheetViews>
    <sheetView topLeftCell="A3"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TEXT(Percentuais!HX1,"0")</f>
        <v>QUESTÃO229</v>
      </c>
    </row>
    <row r="2" spans="1:9" x14ac:dyDescent="0.2">
      <c r="A2" s="55" t="str">
        <f>HLOOKUP(A1,Percentuais!$D$1:$KT$2,2,FALSE)</f>
        <v>Em relação às  Políticas e ações para a internacionalização, avalie: [A oferta de cursos de capacitação para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</v>
      </c>
      <c r="D9" s="45">
        <f>B9+C9</f>
        <v>7.6923076923076927E-2</v>
      </c>
      <c r="E9" s="4">
        <f>COUNTIFS(Percentuais!$HX$3:$HX$58,$A9,Percentuais!$A$3:$A$58,$E$8)</f>
        <v>0</v>
      </c>
      <c r="F9" s="4">
        <f>COUNTIFS(Percentuais!$HX$3:$HX$58,$A9,Percentuais!$A$3:$A$58,$F$8)</f>
        <v>0</v>
      </c>
      <c r="G9" s="4">
        <f>COUNTIFS(Percentuais!$HX$3:$HX$58,$A9,Percentuais!$A$3:$A$58,$G$8)</f>
        <v>1</v>
      </c>
      <c r="H9" s="4">
        <f>COUNTIFS(Percentuais!$HX$3:$HX$58,$A9,Percentuais!$A$3:$A$58,$H$8)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0.30769230769230771</v>
      </c>
      <c r="C10" s="45">
        <f>$H10/$I$15</f>
        <v>7.6923076923076927E-2</v>
      </c>
      <c r="D10" s="45">
        <f t="shared" ref="D10:D13" si="1">B10+C10</f>
        <v>0.38461538461538464</v>
      </c>
      <c r="E10" s="4">
        <f>COUNTIFS(Percentuais!$HX$3:$HX$58,$A10,Percentuais!$A$3:$A$58,$E$8)</f>
        <v>0</v>
      </c>
      <c r="F10" s="4">
        <f>COUNTIFS(Percentuais!$HX$3:$HX$58,$A10,Percentuais!$A$3:$A$58,$F$8)</f>
        <v>0</v>
      </c>
      <c r="G10" s="4">
        <f>COUNTIFS(Percentuais!$HX$3:$HX$58,$A10,Percentuais!$A$3:$A$58,$G$8)</f>
        <v>4</v>
      </c>
      <c r="H10" s="4">
        <f>COUNTIFS(Percentuais!$HX$3:$HX$58,$A10,Percentuais!$A$3:$A$58,$H$8)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0.15384615384615385</v>
      </c>
      <c r="C11" s="45">
        <f t="shared" ref="C11:C14" si="2">$H11/$I$15</f>
        <v>7.6923076923076927E-2</v>
      </c>
      <c r="D11" s="45">
        <f t="shared" si="1"/>
        <v>0.23076923076923078</v>
      </c>
      <c r="E11" s="4">
        <f>COUNTIFS(Percentuais!$HX$3:$HX$58,$A11,Percentuais!$A$3:$A$58,$E$8)</f>
        <v>0</v>
      </c>
      <c r="F11" s="4">
        <f>COUNTIFS(Percentuais!$HX$3:$HX$58,$A11,Percentuais!$A$3:$A$58,$F$8)</f>
        <v>0</v>
      </c>
      <c r="G11" s="4">
        <f>COUNTIFS(Percentuais!$HX$3:$HX$58,$A11,Percentuais!$A$3:$A$58,$G$8)</f>
        <v>2</v>
      </c>
      <c r="H11" s="4">
        <f>COUNTIFS(Percentuais!$HX$3:$HX$58,$A11,Percentuais!$A$3:$A$58,$H$8)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0.23076923076923078</v>
      </c>
      <c r="C12" s="45">
        <f t="shared" si="2"/>
        <v>0</v>
      </c>
      <c r="D12" s="45">
        <f t="shared" si="1"/>
        <v>0.23076923076923078</v>
      </c>
      <c r="E12" s="4">
        <f>COUNTIFS(Percentuais!$HX$3:$HX$58,$A12,Percentuais!$A$3:$A$58,$E$8)</f>
        <v>0</v>
      </c>
      <c r="F12" s="4">
        <f>COUNTIFS(Percentuais!$HX$3:$HX$58,$A12,Percentuais!$A$3:$A$58,$F$8)</f>
        <v>0</v>
      </c>
      <c r="G12" s="4">
        <f>COUNTIFS(Percentuais!$HX$3:$HX$58,$A12,Percentuais!$A$3:$A$58,$G$8)</f>
        <v>3</v>
      </c>
      <c r="H12" s="4">
        <f>COUNTIFS(Percentuais!$HX$3:$HX$58,$A12,Percentuais!$A$3:$A$58,$H$8)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COUNTIFS(Percentuais!$HX$3:$HX$58,$A13,Percentuais!$A$3:$A$58,$E$8)</f>
        <v>0</v>
      </c>
      <c r="F13" s="4">
        <f>COUNTIFS(Percentuais!$HX$3:$HX$58,$A13,Percentuais!$A$3:$A$58,$F$8)</f>
        <v>0</v>
      </c>
      <c r="G13" s="4">
        <f>COUNTIFS(Percentuais!$HX$3:$HX$58,$A13,Percentuais!$A$3:$A$58,$G$8)</f>
        <v>1</v>
      </c>
      <c r="H13" s="4">
        <f>COUNTIFS(Percentuais!$HX$3:$HX$58,$A13,Percentuais!$A$3:$A$58,$H$8)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COUNTIFS(Percentuais!$HX$3:$HX$58,$A14,Percentuais!$A$3:$A$58,$E$8)</f>
        <v>0</v>
      </c>
      <c r="F14" s="4">
        <f>COUNTIFS(Percentuais!$HX$3:$HX$58,$A14,Percentuais!$A$3:$A$58,$F$8)</f>
        <v>0</v>
      </c>
      <c r="G14" s="4">
        <f>COUNTIFS(Percentuais!$HX$3:$HX$58,$A14,Percentuais!$A$3:$A$58,$G$8)</f>
        <v>0</v>
      </c>
      <c r="H14" s="4">
        <f>COUNTIFS(Percentuais!$HX$3:$HX$58,$A14,Percentuais!$A$3:$A$58,$H$8)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316C-F6A7-423B-AD1D-4C8FC2260165}">
  <sheetPr codeName="Planilha44"/>
  <dimension ref="A1:I20"/>
  <sheetViews>
    <sheetView zoomScale="50" zoomScaleNormal="50" workbookViewId="0">
      <selection activeCell="F30" sqref="F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TEXT(Percentuais!HY1,"0")</f>
        <v>QUESTÃO230</v>
      </c>
    </row>
    <row r="2" spans="1:9" x14ac:dyDescent="0.2">
      <c r="A2" s="55" t="str">
        <f>HLOOKUP(A1,Percentuais!$D$1:$KT$2,2,FALSE)</f>
        <v>Em relação às  Políticas e ações para a internacionalização, avalie: [A oferta de avaliações de proficiência em língua estrangeira]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</v>
      </c>
      <c r="D9" s="45">
        <f>B9+C9</f>
        <v>7.6923076923076927E-2</v>
      </c>
      <c r="E9" s="4">
        <f>COUNTIFS(Percentuais!$HY$3:$HY$58,$A9,Percentuais!$A$3:$A$58,$E$8)</f>
        <v>0</v>
      </c>
      <c r="F9" s="4">
        <f>COUNTIFS(Percentuais!$HY$3:$HY$58,$A9,Percentuais!$A$3:$A$58,$F$8)</f>
        <v>0</v>
      </c>
      <c r="G9" s="4">
        <f>COUNTIFS(Percentuais!$HY$3:$HY$58,$A9,Percentuais!$A$3:$A$58,$G$8)</f>
        <v>1</v>
      </c>
      <c r="H9" s="4">
        <f>COUNTIFS(Percentuais!$HY$3:$HY$58,$A9,Percentuais!$A$3:$A$58,$H$8)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7.6923076923076927E-2</v>
      </c>
      <c r="D10" s="45">
        <f t="shared" ref="D10:D13" si="1">B10+C10</f>
        <v>0.30769230769230771</v>
      </c>
      <c r="E10" s="4">
        <f>COUNTIFS(Percentuais!$HY$3:$HY$58,$A10,Percentuais!$A$3:$A$58,$E$8)</f>
        <v>0</v>
      </c>
      <c r="F10" s="4">
        <f>COUNTIFS(Percentuais!$HY$3:$HY$58,$A10,Percentuais!$A$3:$A$58,$F$8)</f>
        <v>0</v>
      </c>
      <c r="G10" s="4">
        <f>COUNTIFS(Percentuais!$HY$3:$HY$58,$A10,Percentuais!$A$3:$A$58,$G$8)</f>
        <v>3</v>
      </c>
      <c r="H10" s="4">
        <f>COUNTIFS(Percentuais!$HY$3:$HY$58,$A10,Percentuais!$A$3:$A$58,$H$8)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0.23076923076923078</v>
      </c>
      <c r="C11" s="45">
        <f t="shared" ref="C11:C14" si="2">$H11/$I$15</f>
        <v>7.6923076923076927E-2</v>
      </c>
      <c r="D11" s="45">
        <f t="shared" si="1"/>
        <v>0.30769230769230771</v>
      </c>
      <c r="E11" s="4">
        <f>COUNTIFS(Percentuais!$HY$3:$HY$58,$A11,Percentuais!$A$3:$A$58,$E$8)</f>
        <v>0</v>
      </c>
      <c r="F11" s="4">
        <f>COUNTIFS(Percentuais!$HY$3:$HY$58,$A11,Percentuais!$A$3:$A$58,$F$8)</f>
        <v>0</v>
      </c>
      <c r="G11" s="4">
        <f>COUNTIFS(Percentuais!$HY$3:$HY$58,$A11,Percentuais!$A$3:$A$58,$G$8)</f>
        <v>3</v>
      </c>
      <c r="H11" s="4">
        <f>COUNTIFS(Percentuais!$HY$3:$HY$58,$A11,Percentuais!$A$3:$A$58,$H$8)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0.23076923076923078</v>
      </c>
      <c r="C12" s="45">
        <f t="shared" si="2"/>
        <v>0</v>
      </c>
      <c r="D12" s="45">
        <f t="shared" si="1"/>
        <v>0.23076923076923078</v>
      </c>
      <c r="E12" s="4">
        <f>COUNTIFS(Percentuais!$HY$3:$HY$58,$A12,Percentuais!$A$3:$A$58,$E$8)</f>
        <v>0</v>
      </c>
      <c r="F12" s="4">
        <f>COUNTIFS(Percentuais!$HY$3:$HY$58,$A12,Percentuais!$A$3:$A$58,$F$8)</f>
        <v>0</v>
      </c>
      <c r="G12" s="4">
        <f>COUNTIFS(Percentuais!$HY$3:$HY$58,$A12,Percentuais!$A$3:$A$58,$G$8)</f>
        <v>3</v>
      </c>
      <c r="H12" s="4">
        <f>COUNTIFS(Percentuais!$HY$3:$HY$58,$A12,Percentuais!$A$3:$A$58,$H$8)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COUNTIFS(Percentuais!$HY$3:$HY$58,$A13,Percentuais!$A$3:$A$58,$E$8)</f>
        <v>0</v>
      </c>
      <c r="F13" s="4">
        <f>COUNTIFS(Percentuais!$HY$3:$HY$58,$A13,Percentuais!$A$3:$A$58,$F$8)</f>
        <v>0</v>
      </c>
      <c r="G13" s="4">
        <f>COUNTIFS(Percentuais!$HY$3:$HY$58,$A13,Percentuais!$A$3:$A$58,$G$8)</f>
        <v>1</v>
      </c>
      <c r="H13" s="4">
        <f>COUNTIFS(Percentuais!$HY$3:$HY$58,$A13,Percentuais!$A$3:$A$58,$H$8)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COUNTIFS(Percentuais!$HY$3:$HY$58,$A14,Percentuais!$A$3:$A$58,$E$8)</f>
        <v>0</v>
      </c>
      <c r="F14" s="4">
        <f>COUNTIFS(Percentuais!$HY$3:$HY$58,$A14,Percentuais!$A$3:$A$58,$F$8)</f>
        <v>0</v>
      </c>
      <c r="G14" s="4">
        <f>COUNTIFS(Percentuais!$HY$3:$HY$58,$A14,Percentuais!$A$3:$A$58,$G$8)</f>
        <v>0</v>
      </c>
      <c r="H14" s="4">
        <f>COUNTIFS(Percentuais!$HY$3:$HY$58,$A14,Percentuais!$A$3:$A$58,$H$8)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E7F-C61C-4B10-A8AD-C7F10B008B36}">
  <sheetPr codeName="Planilha45"/>
  <dimension ref="A1:I20"/>
  <sheetViews>
    <sheetView topLeftCell="A5" zoomScale="140" zoomScaleNormal="140" workbookViewId="0">
      <selection activeCell="I19" sqref="I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TEXT(Percentuais!HZ1,"0")</f>
        <v>QUESTÃO231</v>
      </c>
    </row>
    <row r="2" spans="1:9" x14ac:dyDescent="0.2">
      <c r="A2" s="55" t="str">
        <f>HLOOKUP(A1,Percentuais!$D$1:$KT$2,2,FALSE)</f>
        <v>Em relação às  Políticas e ações para a internacionalização, avalie: [A oferta de cursos de língua portuguesa para estrangeiros]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</v>
      </c>
      <c r="D9" s="45">
        <f>B9+C9</f>
        <v>7.6923076923076927E-2</v>
      </c>
      <c r="E9" s="4">
        <f>COUNTIFS(Percentuais!$HZ$3:$HZ$58,$A9,Percentuais!$A$3:$A$58,$E$8)</f>
        <v>0</v>
      </c>
      <c r="F9" s="4">
        <f>COUNTIFS(Percentuais!$HZ$3:$HZ$58,$A9,Percentuais!$A$3:$A$58,$F$8)</f>
        <v>0</v>
      </c>
      <c r="G9" s="4">
        <f>COUNTIFS(Percentuais!$HZ$3:$HZ$58,$A9,Percentuais!$A$3:$A$58,$G$8)</f>
        <v>1</v>
      </c>
      <c r="H9" s="4">
        <f>COUNTIFS(Percentuais!$HZ$3:$HZ$58,$A9,Percentuais!$A$3:$A$58,$H$8)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0.15384615384615385</v>
      </c>
      <c r="C10" s="45">
        <f>$H10/$I$15</f>
        <v>7.6923076923076927E-2</v>
      </c>
      <c r="D10" s="45">
        <f t="shared" ref="D10:D13" si="1">B10+C10</f>
        <v>0.23076923076923078</v>
      </c>
      <c r="E10" s="4">
        <f>COUNTIFS(Percentuais!$HZ$3:$HZ$58,$A10,Percentuais!$A$3:$A$58,$E$8)</f>
        <v>0</v>
      </c>
      <c r="F10" s="4">
        <f>COUNTIFS(Percentuais!$HZ$3:$HZ$58,$A10,Percentuais!$A$3:$A$58,$F$8)</f>
        <v>0</v>
      </c>
      <c r="G10" s="4">
        <f>COUNTIFS(Percentuais!$HZ$3:$HZ$58,$A10,Percentuais!$A$3:$A$58,$G$8)</f>
        <v>2</v>
      </c>
      <c r="H10" s="4">
        <f>COUNTIFS(Percentuais!$HZ$3:$HZ$58,$A10,Percentuais!$A$3:$A$58,$H$8)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0.23076923076923078</v>
      </c>
      <c r="C11" s="45">
        <f t="shared" ref="C11:C14" si="2">$H11/$I$15</f>
        <v>7.6923076923076927E-2</v>
      </c>
      <c r="D11" s="45">
        <f t="shared" si="1"/>
        <v>0.30769230769230771</v>
      </c>
      <c r="E11" s="4">
        <f>COUNTIFS(Percentuais!$HZ$3:$HZ$58,$A11,Percentuais!$A$3:$A$58,$E$8)</f>
        <v>0</v>
      </c>
      <c r="F11" s="4">
        <f>COUNTIFS(Percentuais!$HZ$3:$HZ$58,$A11,Percentuais!$A$3:$A$58,$F$8)</f>
        <v>0</v>
      </c>
      <c r="G11" s="4">
        <f>COUNTIFS(Percentuais!$HZ$3:$HZ$58,$A11,Percentuais!$A$3:$A$58,$G$8)</f>
        <v>3</v>
      </c>
      <c r="H11" s="4">
        <f>COUNTIFS(Percentuais!$HZ$3:$HZ$58,$A11,Percentuais!$A$3:$A$58,$H$8)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COUNTIFS(Percentuais!$HZ$3:$HZ$58,$A12,Percentuais!$A$3:$A$58,$E$8)</f>
        <v>0</v>
      </c>
      <c r="F12" s="4">
        <f>COUNTIFS(Percentuais!$HZ$3:$HZ$58,$A12,Percentuais!$A$3:$A$58,$F$8)</f>
        <v>0</v>
      </c>
      <c r="G12" s="4">
        <f>COUNTIFS(Percentuais!$HZ$3:$HZ$58,$A12,Percentuais!$A$3:$A$58,$G$8)</f>
        <v>0</v>
      </c>
      <c r="H12" s="4">
        <f>COUNTIFS(Percentuais!$HZ$3:$HZ$58,$A12,Percentuais!$A$3:$A$58,$H$8)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7.6923076923076927E-2</v>
      </c>
      <c r="C13" s="45">
        <f t="shared" si="2"/>
        <v>0</v>
      </c>
      <c r="D13" s="45">
        <f t="shared" si="1"/>
        <v>7.6923076923076927E-2</v>
      </c>
      <c r="E13" s="4">
        <f>COUNTIFS(Percentuais!$HZ$3:$HZ$58,$A13,Percentuais!$A$3:$A$58,$E$8)</f>
        <v>0</v>
      </c>
      <c r="F13" s="4">
        <f>COUNTIFS(Percentuais!$HZ$3:$HZ$58,$A13,Percentuais!$A$3:$A$58,$F$8)</f>
        <v>0</v>
      </c>
      <c r="G13" s="4">
        <f>COUNTIFS(Percentuais!$HZ$3:$HZ$58,$A13,Percentuais!$A$3:$A$58,$G$8)</f>
        <v>1</v>
      </c>
      <c r="H13" s="4">
        <f>COUNTIFS(Percentuais!$HZ$3:$HZ$58,$A13,Percentuais!$A$3:$A$58,$H$8)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0.30769230769230771</v>
      </c>
      <c r="C14" s="45">
        <f t="shared" si="2"/>
        <v>0</v>
      </c>
      <c r="D14" s="45">
        <f>B14+C14</f>
        <v>0.30769230769230771</v>
      </c>
      <c r="E14" s="4">
        <f>COUNTIFS(Percentuais!$HZ$3:$HZ$58,$A14,Percentuais!$A$3:$A$58,$E$8)</f>
        <v>0</v>
      </c>
      <c r="F14" s="4">
        <f>COUNTIFS(Percentuais!$HZ$3:$HZ$58,$A14,Percentuais!$A$3:$A$58,$F$8)</f>
        <v>0</v>
      </c>
      <c r="G14" s="4">
        <f>COUNTIFS(Percentuais!$HZ$3:$HZ$58,$A14,Percentuais!$A$3:$A$58,$G$8)</f>
        <v>4</v>
      </c>
      <c r="H14" s="4">
        <f>COUNTIFS(Percentuais!$HZ$3:$HZ$58,$A14,Percentuais!$A$3:$A$58,$H$8)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B057-EF57-4013-A903-A9C20221B96E}">
  <sheetPr codeName="Planilha46"/>
  <dimension ref="A1:I20"/>
  <sheetViews>
    <sheetView view="pageBreakPreview" zoomScale="50" zoomScaleNormal="11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TEXT(Percentuais!IA1,"0")</f>
        <v>QUESTÃO232</v>
      </c>
    </row>
    <row r="2" spans="1:9" x14ac:dyDescent="0.2">
      <c r="A2" s="55" t="str">
        <f>HLOOKUP(A1,Percentuais!$D$1:$KT$2,2,FALSE)</f>
        <v>Em relação às  Políticas e ações para a internacionalização, avalie: [O apoio à  escrita de artigos científicos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7.6923076923076927E-2</v>
      </c>
      <c r="C9" s="45">
        <f>$H9/$I$15</f>
        <v>0</v>
      </c>
      <c r="D9" s="45">
        <f>B9+C9</f>
        <v>7.6923076923076927E-2</v>
      </c>
      <c r="E9" s="4">
        <f>COUNTIFS(Percentuais!$IA$3:$IA$58,$A9,Percentuais!$A$3:$A$58,$E$8)</f>
        <v>0</v>
      </c>
      <c r="F9" s="4">
        <f>COUNTIFS(Percentuais!$IA$3:$IA$58,$A9,Percentuais!$A$3:$A$58,$F$8)</f>
        <v>0</v>
      </c>
      <c r="G9" s="4">
        <f>COUNTIFS(Percentuais!$IA$3:$IA$58,$A9,Percentuais!$A$3:$A$58,$G$8)</f>
        <v>1</v>
      </c>
      <c r="H9" s="4">
        <f>COUNTIFS(Percentuais!$IA$3:$IA$58,$A9,Percentuais!$A$3:$A$58,$H$8)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0.23076923076923078</v>
      </c>
      <c r="C10" s="45">
        <f>$H10/$I$15</f>
        <v>7.6923076923076927E-2</v>
      </c>
      <c r="D10" s="45">
        <f t="shared" ref="D10:D13" si="1">B10+C10</f>
        <v>0.30769230769230771</v>
      </c>
      <c r="E10" s="4">
        <f>COUNTIFS(Percentuais!$IA$3:$IA$58,$A10,Percentuais!$A$3:$A$58,$E$8)</f>
        <v>0</v>
      </c>
      <c r="F10" s="4">
        <f>COUNTIFS(Percentuais!$IA$3:$IA$58,$A10,Percentuais!$A$3:$A$58,$F$8)</f>
        <v>0</v>
      </c>
      <c r="G10" s="4">
        <f>COUNTIFS(Percentuais!$IA$3:$IA$58,$A10,Percentuais!$A$3:$A$58,$G$8)</f>
        <v>3</v>
      </c>
      <c r="H10" s="4">
        <f>COUNTIFS(Percentuais!$IA$3:$IA$58,$A10,Percentuais!$A$3:$A$58,$H$8)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0.15384615384615385</v>
      </c>
      <c r="C11" s="45">
        <f t="shared" ref="C11:C14" si="2">$H11/$I$15</f>
        <v>7.6923076923076927E-2</v>
      </c>
      <c r="D11" s="45">
        <f t="shared" si="1"/>
        <v>0.23076923076923078</v>
      </c>
      <c r="E11" s="4">
        <f>COUNTIFS(Percentuais!$IA$3:$IA$58,$A11,Percentuais!$A$3:$A$58,$E$8)</f>
        <v>0</v>
      </c>
      <c r="F11" s="4">
        <f>COUNTIFS(Percentuais!$IA$3:$IA$58,$A11,Percentuais!$A$3:$A$58,$F$8)</f>
        <v>0</v>
      </c>
      <c r="G11" s="4">
        <f>COUNTIFS(Percentuais!$IA$3:$IA$58,$A11,Percentuais!$A$3:$A$58,$G$8)</f>
        <v>2</v>
      </c>
      <c r="H11" s="4">
        <f>COUNTIFS(Percentuais!$IA$3:$IA$58,$A11,Percentuais!$A$3:$A$58,$H$8)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0.30769230769230771</v>
      </c>
      <c r="C12" s="45">
        <f t="shared" si="2"/>
        <v>0</v>
      </c>
      <c r="D12" s="45">
        <f t="shared" si="1"/>
        <v>0.30769230769230771</v>
      </c>
      <c r="E12" s="4">
        <f>COUNTIFS(Percentuais!$IA$3:$IA$58,$A12,Percentuais!$A$3:$A$58,$E$8)</f>
        <v>0</v>
      </c>
      <c r="F12" s="4">
        <f>COUNTIFS(Percentuais!$IA$3:$IA$58,$A12,Percentuais!$A$3:$A$58,$F$8)</f>
        <v>0</v>
      </c>
      <c r="G12" s="4">
        <f>COUNTIFS(Percentuais!$IA$3:$IA$58,$A12,Percentuais!$A$3:$A$58,$G$8)</f>
        <v>4</v>
      </c>
      <c r="H12" s="4">
        <f>COUNTIFS(Percentuais!$IA$3:$IA$58,$A12,Percentuais!$A$3:$A$58,$H$8)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COUNTIFS(Percentuais!$IA$3:$IA$58,$A13,Percentuais!$A$3:$A$58,$E$8)</f>
        <v>0</v>
      </c>
      <c r="F13" s="4">
        <f>COUNTIFS(Percentuais!$IA$3:$IA$58,$A13,Percentuais!$A$3:$A$58,$F$8)</f>
        <v>0</v>
      </c>
      <c r="G13" s="4">
        <f>COUNTIFS(Percentuais!$IA$3:$IA$58,$A13,Percentuais!$A$3:$A$58,$G$8)</f>
        <v>0</v>
      </c>
      <c r="H13" s="4">
        <f>COUNTIFS(Percentuais!$IA$3:$IA$58,$A13,Percentuais!$A$3:$A$58,$H$8)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7.6923076923076927E-2</v>
      </c>
      <c r="C14" s="45">
        <f t="shared" si="2"/>
        <v>0</v>
      </c>
      <c r="D14" s="45">
        <f>B14+C14</f>
        <v>7.6923076923076927E-2</v>
      </c>
      <c r="E14" s="4">
        <f>COUNTIFS(Percentuais!$IA$3:$IA$58,$A14,Percentuais!$A$3:$A$58,$E$8)</f>
        <v>0</v>
      </c>
      <c r="F14" s="4">
        <f>COUNTIFS(Percentuais!$IA$3:$IA$58,$A14,Percentuais!$A$3:$A$58,$F$8)</f>
        <v>0</v>
      </c>
      <c r="G14" s="4">
        <f>COUNTIFS(Percentuais!$IA$3:$IA$58,$A14,Percentuais!$A$3:$A$58,$G$8)</f>
        <v>1</v>
      </c>
      <c r="H14" s="4">
        <f>COUNTIFS(Percentuais!$IA$3:$IA$58,$A14,Percentuais!$A$3:$A$58,$H$8)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CF96-6A22-4073-8EF9-593CB59FDD41}">
  <sheetPr codeName="Planilha47"/>
  <dimension ref="A1:I20"/>
  <sheetViews>
    <sheetView zoomScale="40" zoomScaleNormal="40" workbookViewId="0">
      <selection activeCell="AS29" sqref="AS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TEXT(Percentuais!IB1,"0")</f>
        <v>QUESTÃO233</v>
      </c>
    </row>
    <row r="2" spans="1:9" x14ac:dyDescent="0.2">
      <c r="A2" s="55" t="str">
        <f>HLOOKUP(A1,Percentuais!$D$1:$KT$2,2,FALSE)</f>
        <v>Em relação às  Políticas e ações para a internacionalização, avalie: [O Centro de Assessoria de Publicação Acadêmica (CAPA)]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0.15384615384615385</v>
      </c>
      <c r="C9" s="45">
        <f>$H9/$I$15</f>
        <v>0</v>
      </c>
      <c r="D9" s="45">
        <f>B9+C9</f>
        <v>0.15384615384615385</v>
      </c>
      <c r="E9" s="4">
        <f>COUNTIFS(Percentuais!$IB$3:$IB$58,$A9,Percentuais!$A$3:$A$58,$E$8)</f>
        <v>0</v>
      </c>
      <c r="F9" s="4">
        <f>COUNTIFS(Percentuais!$IB$3:$IB$58,$A9,Percentuais!$A$3:$A$58,$F$8)</f>
        <v>0</v>
      </c>
      <c r="G9" s="4">
        <f>COUNTIFS(Percentuais!$IB$3:$IB$58,$A9,Percentuais!$A$3:$A$58,$G$8)</f>
        <v>2</v>
      </c>
      <c r="H9" s="4">
        <f>COUNTIFS(Percentuais!$IB$3:$IB$58,$A9,Percentuais!$A$3:$A$58,$H$8)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0.15384615384615385</v>
      </c>
      <c r="C10" s="45">
        <f>$H10/$I$15</f>
        <v>0.15384615384615385</v>
      </c>
      <c r="D10" s="45">
        <f t="shared" ref="D10:D13" si="1">B10+C10</f>
        <v>0.30769230769230771</v>
      </c>
      <c r="E10" s="4">
        <f>COUNTIFS(Percentuais!$IB$3:$IB$58,$A10,Percentuais!$A$3:$A$58,$E$8)</f>
        <v>0</v>
      </c>
      <c r="F10" s="4">
        <f>COUNTIFS(Percentuais!$IB$3:$IB$58,$A10,Percentuais!$A$3:$A$58,$F$8)</f>
        <v>0</v>
      </c>
      <c r="G10" s="4">
        <f>COUNTIFS(Percentuais!$IB$3:$IB$58,$A10,Percentuais!$A$3:$A$58,$G$8)</f>
        <v>2</v>
      </c>
      <c r="H10" s="4">
        <f>COUNTIFS(Percentuais!$IB$3:$IB$58,$A10,Percentuais!$A$3:$A$58,$H$8)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0.23076923076923078</v>
      </c>
      <c r="C11" s="45">
        <f t="shared" ref="C11:C14" si="2">$H11/$I$15</f>
        <v>0</v>
      </c>
      <c r="D11" s="45">
        <f t="shared" si="1"/>
        <v>0.23076923076923078</v>
      </c>
      <c r="E11" s="4">
        <f>COUNTIFS(Percentuais!$IB$3:$IB$58,$A11,Percentuais!$A$3:$A$58,$E$8)</f>
        <v>0</v>
      </c>
      <c r="F11" s="4">
        <f>COUNTIFS(Percentuais!$IB$3:$IB$58,$A11,Percentuais!$A$3:$A$58,$F$8)</f>
        <v>0</v>
      </c>
      <c r="G11" s="4">
        <f>COUNTIFS(Percentuais!$IB$3:$IB$58,$A11,Percentuais!$A$3:$A$58,$G$8)</f>
        <v>3</v>
      </c>
      <c r="H11" s="4">
        <f>COUNTIFS(Percentuais!$IB$3:$IB$58,$A11,Percentuais!$A$3:$A$58,$H$8)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0.15384615384615385</v>
      </c>
      <c r="C12" s="45">
        <f t="shared" si="2"/>
        <v>0</v>
      </c>
      <c r="D12" s="45">
        <f t="shared" si="1"/>
        <v>0.15384615384615385</v>
      </c>
      <c r="E12" s="4">
        <f>COUNTIFS(Percentuais!$IB$3:$IB$58,$A12,Percentuais!$A$3:$A$58,$E$8)</f>
        <v>0</v>
      </c>
      <c r="F12" s="4">
        <f>COUNTIFS(Percentuais!$IB$3:$IB$58,$A12,Percentuais!$A$3:$A$58,$F$8)</f>
        <v>0</v>
      </c>
      <c r="G12" s="4">
        <f>COUNTIFS(Percentuais!$IB$3:$IB$58,$A12,Percentuais!$A$3:$A$58,$G$8)</f>
        <v>2</v>
      </c>
      <c r="H12" s="4">
        <f>COUNTIFS(Percentuais!$IB$3:$IB$58,$A12,Percentuais!$A$3:$A$58,$H$8)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COUNTIFS(Percentuais!$IB$3:$IB$58,$A13,Percentuais!$A$3:$A$58,$E$8)</f>
        <v>0</v>
      </c>
      <c r="F13" s="4">
        <f>COUNTIFS(Percentuais!$IB$3:$IB$58,$A13,Percentuais!$A$3:$A$58,$F$8)</f>
        <v>0</v>
      </c>
      <c r="G13" s="4">
        <f>COUNTIFS(Percentuais!$IB$3:$IB$58,$A13,Percentuais!$A$3:$A$58,$G$8)</f>
        <v>0</v>
      </c>
      <c r="H13" s="4">
        <f>COUNTIFS(Percentuais!$IB$3:$IB$58,$A13,Percentuais!$A$3:$A$58,$H$8)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0.15384615384615385</v>
      </c>
      <c r="C14" s="45">
        <f t="shared" si="2"/>
        <v>0</v>
      </c>
      <c r="D14" s="45">
        <f>B14+C14</f>
        <v>0.15384615384615385</v>
      </c>
      <c r="E14" s="4">
        <f>COUNTIFS(Percentuais!$IB$3:$IB$58,$A14,Percentuais!$A$3:$A$58,$E$8)</f>
        <v>0</v>
      </c>
      <c r="F14" s="4">
        <f>COUNTIFS(Percentuais!$IB$3:$IB$58,$A14,Percentuais!$A$3:$A$58,$F$8)</f>
        <v>0</v>
      </c>
      <c r="G14" s="4">
        <f>COUNTIFS(Percentuais!$IB$3:$IB$58,$A14,Percentuais!$A$3:$A$58,$G$8)</f>
        <v>2</v>
      </c>
      <c r="H14" s="4">
        <f>COUNTIFS(Percentuais!$IB$3:$IB$58,$A14,Percentuais!$A$3:$A$58,$H$8)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2</v>
      </c>
      <c r="I15" s="30">
        <f>SUM(E15:H15)</f>
        <v>13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F45-A86A-431A-862A-79E2D64F1DBB}">
  <sheetPr codeName="Planilha48"/>
  <dimension ref="A1:I18"/>
  <sheetViews>
    <sheetView topLeftCell="A5" zoomScale="60" zoomScaleNormal="60" workbookViewId="0">
      <selection activeCell="AB27" sqref="AB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TEXT(Percentuais!IC1,"0")</f>
        <v>QUESTÃO234</v>
      </c>
    </row>
    <row r="2" spans="1:9" x14ac:dyDescent="0.2">
      <c r="A2" s="55" t="str">
        <f>HLOOKUP(A1,Percentuais!$D$1:$KV$2,2,FALSE)</f>
        <v>Para avaliar os objetivos e as ações para a Inovação  tecnológica,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0.19642857142857142</v>
      </c>
      <c r="C10" s="43">
        <f>$H10/$I$12</f>
        <v>0.125</v>
      </c>
      <c r="D10" s="43">
        <f>B10+C10</f>
        <v>0.3214285714285714</v>
      </c>
      <c r="E10" s="23">
        <f>COUNTIFS(Percentuais!$IC$3:$IC$58,$A10,Percentuais!$A$3:$A$58,$E$9)</f>
        <v>0</v>
      </c>
      <c r="F10" s="23">
        <f>COUNTIFS(Percentuais!$IC$3:$IC$58,$A10,Percentuais!$A$3:$A$58,$F$9)</f>
        <v>0</v>
      </c>
      <c r="G10" s="23">
        <f>COUNTIFS(Percentuais!$IC$3:$IC$58,$A10,Percentuais!$A$3:$A$58,$G$9)</f>
        <v>11</v>
      </c>
      <c r="H10" s="23">
        <f>COUNTIFS(Percentuais!$IC$3:$IC$58,$A10,Percentuais!$A$3:$A$58,$H$9)</f>
        <v>7</v>
      </c>
      <c r="I10" s="24"/>
    </row>
    <row r="11" spans="1:9" x14ac:dyDescent="0.2">
      <c r="A11" s="22" t="s">
        <v>18</v>
      </c>
      <c r="B11" s="43">
        <f>(E11+F11+G11)/$I$12</f>
        <v>0.25</v>
      </c>
      <c r="C11" s="43">
        <f>$H11/$I$12</f>
        <v>0.42857142857142855</v>
      </c>
      <c r="D11" s="43">
        <f t="shared" ref="D11" si="0">B11+C11</f>
        <v>0.6785714285714286</v>
      </c>
      <c r="E11" s="23">
        <f>COUNTIFS(Percentuais!$IC$3:$IC$58,$A11,Percentuais!$A$3:$A$58,$E$9)</f>
        <v>0</v>
      </c>
      <c r="F11" s="23">
        <f>COUNTIFS(Percentuais!$IC$3:$IC$58,$A11,Percentuais!$A$3:$A$58,$F$9)</f>
        <v>0</v>
      </c>
      <c r="G11" s="23">
        <f>COUNTIFS(Percentuais!$IC$3:$IC$58,$A11,Percentuais!$A$3:$A$58,$G$9)</f>
        <v>14</v>
      </c>
      <c r="H11" s="23">
        <f>COUNTIFS(Percentuais!$IC$3:$IC$58,$A11,Percentuais!$A$3:$A$58,$H$9)</f>
        <v>24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361-9C61-4B2C-8736-03620ABA02C1}">
  <sheetPr codeName="Planilha49"/>
  <dimension ref="A1:I20"/>
  <sheetViews>
    <sheetView zoomScale="40" zoomScaleNormal="40" zoomScaleSheetLayoutView="2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TEXT(Percentuais!ID1,"0")</f>
        <v>QUESTÃO235</v>
      </c>
    </row>
    <row r="2" spans="1:9" x14ac:dyDescent="0.2">
      <c r="A2" s="55" t="str">
        <f>HLOOKUP(A1,Percentuais!$D$1:$KT$2,2,FALSE)</f>
        <v>Avalie as  Políticas e ações planejadas para a Inovação  tecnológica: [Políticas de incentivo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0.1111111111111111</v>
      </c>
      <c r="C9" s="45">
        <f>$H9/$I$15</f>
        <v>0.1111111111111111</v>
      </c>
      <c r="D9" s="45">
        <f>B9+C9</f>
        <v>0.22222222222222221</v>
      </c>
      <c r="E9" s="4">
        <f>COUNTIFS(Percentuais!$ID$3:$ID$58,$A9,Percentuais!$A$3:$A$58,$E$8)</f>
        <v>0</v>
      </c>
      <c r="F9" s="4">
        <f>COUNTIFS(Percentuais!$ID$3:$ID$58,$A9,Percentuais!$A$3:$A$58,$F$8)</f>
        <v>0</v>
      </c>
      <c r="G9" s="4">
        <f>COUNTIFS(Percentuais!$ID$3:$ID$58,$A9,Percentuais!$A$3:$A$58,$G$8)</f>
        <v>2</v>
      </c>
      <c r="H9" s="4">
        <f>COUNTIFS(Percentuais!$ID$3:$ID$58,$A9,Percentuais!$A$3:$A$58,$H$8)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0.16666666666666666</v>
      </c>
      <c r="D10" s="45">
        <f t="shared" ref="D10:D13" si="1">B10+C10</f>
        <v>0.5</v>
      </c>
      <c r="E10" s="4">
        <f>COUNTIFS(Percentuais!$ID$3:$ID$58,$A10,Percentuais!$A$3:$A$58,$E$8)</f>
        <v>0</v>
      </c>
      <c r="F10" s="4">
        <f>COUNTIFS(Percentuais!$ID$3:$ID$58,$A10,Percentuais!$A$3:$A$58,$F$8)</f>
        <v>0</v>
      </c>
      <c r="G10" s="4">
        <f>COUNTIFS(Percentuais!$ID$3:$ID$58,$A10,Percentuais!$A$3:$A$58,$G$8)</f>
        <v>6</v>
      </c>
      <c r="H10" s="4">
        <f>COUNTIFS(Percentuais!$ID$3:$ID$58,$A10,Percentuais!$A$3:$A$58,$H$8)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0.1111111111111111</v>
      </c>
      <c r="C11" s="45">
        <f t="shared" ref="C11:C14" si="2">$H11/$I$15</f>
        <v>0.1111111111111111</v>
      </c>
      <c r="D11" s="45">
        <f t="shared" si="1"/>
        <v>0.22222222222222221</v>
      </c>
      <c r="E11" s="4">
        <f>COUNTIFS(Percentuais!$ID$3:$ID$58,$A11,Percentuais!$A$3:$A$58,$E$8)</f>
        <v>0</v>
      </c>
      <c r="F11" s="4">
        <f>COUNTIFS(Percentuais!$ID$3:$ID$58,$A11,Percentuais!$A$3:$A$58,$F$8)</f>
        <v>0</v>
      </c>
      <c r="G11" s="4">
        <f>COUNTIFS(Percentuais!$ID$3:$ID$58,$A11,Percentuais!$A$3:$A$58,$G$8)</f>
        <v>2</v>
      </c>
      <c r="H11" s="4">
        <f>COUNTIFS(Percentuais!$ID$3:$ID$58,$A11,Percentuais!$A$3:$A$58,$H$8)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COUNTIFS(Percentuais!$ID$3:$ID$58,$A12,Percentuais!$A$3:$A$58,$E$8)</f>
        <v>0</v>
      </c>
      <c r="F12" s="4">
        <f>COUNTIFS(Percentuais!$ID$3:$ID$58,$A12,Percentuais!$A$3:$A$58,$F$8)</f>
        <v>0</v>
      </c>
      <c r="G12" s="4">
        <f>COUNTIFS(Percentuais!$ID$3:$ID$58,$A12,Percentuais!$A$3:$A$58,$G$8)</f>
        <v>0</v>
      </c>
      <c r="H12" s="4">
        <f>COUNTIFS(Percentuais!$ID$3:$ID$58,$A12,Percentuais!$A$3:$A$58,$H$8)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5.5555555555555552E-2</v>
      </c>
      <c r="C13" s="45">
        <f t="shared" si="2"/>
        <v>0</v>
      </c>
      <c r="D13" s="45">
        <f t="shared" si="1"/>
        <v>5.5555555555555552E-2</v>
      </c>
      <c r="E13" s="4">
        <f>COUNTIFS(Percentuais!$ID$3:$ID$58,$A13,Percentuais!$A$3:$A$58,$E$8)</f>
        <v>0</v>
      </c>
      <c r="F13" s="4">
        <f>COUNTIFS(Percentuais!$ID$3:$ID$58,$A13,Percentuais!$A$3:$A$58,$F$8)</f>
        <v>0</v>
      </c>
      <c r="G13" s="4">
        <f>COUNTIFS(Percentuais!$ID$3:$ID$58,$A13,Percentuais!$A$3:$A$58,$G$8)</f>
        <v>1</v>
      </c>
      <c r="H13" s="4">
        <f>COUNTIFS(Percentuais!$ID$3:$ID$58,$A13,Percentuais!$A$3:$A$58,$H$8)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COUNTIFS(Percentuais!$ID$3:$ID$58,$A14,Percentuais!$A$3:$A$58,$E$8)</f>
        <v>0</v>
      </c>
      <c r="F14" s="4">
        <f>COUNTIFS(Percentuais!$ID$3:$ID$58,$A14,Percentuais!$A$3:$A$58,$F$8)</f>
        <v>0</v>
      </c>
      <c r="G14" s="4">
        <f>COUNTIFS(Percentuais!$ID$3:$ID$58,$A14,Percentuais!$A$3:$A$58,$G$8)</f>
        <v>0</v>
      </c>
      <c r="H14" s="4">
        <f>COUNTIFS(Percentuais!$ID$3:$ID$58,$A14,Percentuais!$A$3:$A$58,$H$8)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7</v>
      </c>
      <c r="I15" s="30">
        <f>SUM(E15:H15)</f>
        <v>18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A6F-F7EE-434D-A15C-A2A288649C24}">
  <sheetPr codeName="Planilha50"/>
  <dimension ref="A1:I20"/>
  <sheetViews>
    <sheetView topLeftCell="A7" zoomScale="60" zoomScaleNormal="60" workbookViewId="0">
      <selection activeCell="F27" sqref="F26:F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TEXT(Percentuais!IE1,"0")</f>
        <v>QUESTÃO236</v>
      </c>
    </row>
    <row r="2" spans="1:9" x14ac:dyDescent="0.2">
      <c r="A2" s="55" t="str">
        <f>HLOOKUP(A1,Percentuais!$D$1:$KT$2,2,FALSE)</f>
        <v>Avalie as  Políticas e ações planejadas para a Inovação  tecnológica: [Parcerias para promoção de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0.1111111111111111</v>
      </c>
      <c r="C9" s="45">
        <f>$H9/$I$15</f>
        <v>0.22222222222222221</v>
      </c>
      <c r="D9" s="45">
        <f>B9+C9</f>
        <v>0.33333333333333331</v>
      </c>
      <c r="E9" s="4">
        <f>COUNTIFS(Percentuais!$IE$3:$IE$58,$A9,Percentuais!$A$3:$A$58,$E$8)</f>
        <v>0</v>
      </c>
      <c r="F9" s="4">
        <f>COUNTIFS(Percentuais!$IE$3:$IE$58,$A9,Percentuais!$A$3:$A$58,$F$8)</f>
        <v>0</v>
      </c>
      <c r="G9" s="4">
        <f>COUNTIFS(Percentuais!$IE$3:$IE$58,$A9,Percentuais!$A$3:$A$58,$G$8)</f>
        <v>2</v>
      </c>
      <c r="H9" s="4">
        <f>COUNTIFS(Percentuais!$IE$3:$IE$58,$A9,Percentuais!$A$3:$A$58,$H$8)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0.22222222222222221</v>
      </c>
      <c r="C10" s="45">
        <f>$H10/$I$15</f>
        <v>0.1111111111111111</v>
      </c>
      <c r="D10" s="45">
        <f t="shared" ref="D10:D13" si="1">B10+C10</f>
        <v>0.33333333333333331</v>
      </c>
      <c r="E10" s="4">
        <f>COUNTIFS(Percentuais!$IE$3:$IE$58,$A10,Percentuais!$A$3:$A$58,$E$8)</f>
        <v>0</v>
      </c>
      <c r="F10" s="4">
        <f>COUNTIFS(Percentuais!$IE$3:$IE$58,$A10,Percentuais!$A$3:$A$58,$F$8)</f>
        <v>0</v>
      </c>
      <c r="G10" s="4">
        <f>COUNTIFS(Percentuais!$IE$3:$IE$58,$A10,Percentuais!$A$3:$A$58,$G$8)</f>
        <v>4</v>
      </c>
      <c r="H10" s="4">
        <f>COUNTIFS(Percentuais!$IE$3:$IE$58,$A10,Percentuais!$A$3:$A$58,$H$8)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0.22222222222222221</v>
      </c>
      <c r="C11" s="45">
        <f t="shared" ref="C11:C14" si="2">$H11/$I$15</f>
        <v>5.5555555555555552E-2</v>
      </c>
      <c r="D11" s="45">
        <f t="shared" si="1"/>
        <v>0.27777777777777779</v>
      </c>
      <c r="E11" s="4">
        <f>COUNTIFS(Percentuais!$IE$3:$IE$58,$A11,Percentuais!$A$3:$A$58,$E$8)</f>
        <v>0</v>
      </c>
      <c r="F11" s="4">
        <f>COUNTIFS(Percentuais!$IE$3:$IE$58,$A11,Percentuais!$A$3:$A$58,$F$8)</f>
        <v>0</v>
      </c>
      <c r="G11" s="4">
        <f>COUNTIFS(Percentuais!$IE$3:$IE$58,$A11,Percentuais!$A$3:$A$58,$G$8)</f>
        <v>4</v>
      </c>
      <c r="H11" s="4">
        <f>COUNTIFS(Percentuais!$IE$3:$IE$58,$A11,Percentuais!$A$3:$A$58,$H$8)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COUNTIFS(Percentuais!$IE$3:$IE$58,$A12,Percentuais!$A$3:$A$58,$E$8)</f>
        <v>0</v>
      </c>
      <c r="F12" s="4">
        <f>COUNTIFS(Percentuais!$IE$3:$IE$58,$A12,Percentuais!$A$3:$A$58,$F$8)</f>
        <v>0</v>
      </c>
      <c r="G12" s="4">
        <f>COUNTIFS(Percentuais!$IE$3:$IE$58,$A12,Percentuais!$A$3:$A$58,$G$8)</f>
        <v>0</v>
      </c>
      <c r="H12" s="4">
        <f>COUNTIFS(Percentuais!$IE$3:$IE$58,$A12,Percentuais!$A$3:$A$58,$H$8)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5.5555555555555552E-2</v>
      </c>
      <c r="C13" s="45">
        <f t="shared" si="2"/>
        <v>0</v>
      </c>
      <c r="D13" s="45">
        <f t="shared" si="1"/>
        <v>5.5555555555555552E-2</v>
      </c>
      <c r="E13" s="4">
        <f>COUNTIFS(Percentuais!$IE$3:$IE$58,$A13,Percentuais!$A$3:$A$58,$E$8)</f>
        <v>0</v>
      </c>
      <c r="F13" s="4">
        <f>COUNTIFS(Percentuais!$IE$3:$IE$58,$A13,Percentuais!$A$3:$A$58,$F$8)</f>
        <v>0</v>
      </c>
      <c r="G13" s="4">
        <f>COUNTIFS(Percentuais!$IE$3:$IE$58,$A13,Percentuais!$A$3:$A$58,$G$8)</f>
        <v>1</v>
      </c>
      <c r="H13" s="4">
        <f>COUNTIFS(Percentuais!$IE$3:$IE$58,$A13,Percentuais!$A$3:$A$58,$H$8)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COUNTIFS(Percentuais!$IE$3:$IE$58,$A14,Percentuais!$A$3:$A$58,$E$8)</f>
        <v>0</v>
      </c>
      <c r="F14" s="4">
        <f>COUNTIFS(Percentuais!$IE$3:$IE$58,$A14,Percentuais!$A$3:$A$58,$F$8)</f>
        <v>0</v>
      </c>
      <c r="G14" s="4">
        <f>COUNTIFS(Percentuais!$IE$3:$IE$58,$A14,Percentuais!$A$3:$A$58,$G$8)</f>
        <v>0</v>
      </c>
      <c r="H14" s="4">
        <f>COUNTIFS(Percentuais!$IE$3:$IE$58,$A14,Percentuais!$A$3:$A$58,$H$8)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7</v>
      </c>
      <c r="I15" s="30">
        <f>SUM(E15:H15)</f>
        <v>18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19B3-976E-490B-9E2D-DD47DCF6EE32}">
  <sheetPr codeName="Planilha5"/>
  <dimension ref="A1:I20"/>
  <sheetViews>
    <sheetView zoomScale="60" zoomScaleNormal="6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TEXT(Percentuais!GM1,"0")</f>
        <v>QUESTÃO192</v>
      </c>
    </row>
    <row r="2" spans="1:9" x14ac:dyDescent="0.2">
      <c r="A2" s="55" t="str">
        <f>HLOOKUP(A1,Percentuais!$D$1:$KT$2,2,FALSE)</f>
        <v>Avalie as Políticas para os cursos de Pós-graduação lato sensu: [Políticas de ações que viabilizam a criação e ampliação dos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0.33333333333333331</v>
      </c>
      <c r="C9" s="45">
        <f>$H9/$I$15</f>
        <v>0</v>
      </c>
      <c r="D9" s="45">
        <f>B9+C9</f>
        <v>0.33333333333333331</v>
      </c>
      <c r="E9" s="4">
        <f>COUNTIFS(Percentuais!$GM$3:$GM$58,$A9,Percentuais!$A$3:$A$58,$E$8)</f>
        <v>0</v>
      </c>
      <c r="F9" s="4">
        <f>COUNTIFS(Percentuais!$GM$3:$GM$58,$A9,Percentuais!$A$3:$A$58,$F$8)</f>
        <v>0</v>
      </c>
      <c r="G9" s="4">
        <f>COUNTIFS(Percentuais!$GM$3:$GM$58,$A9,Percentuais!$A$3:$A$58,$G$8)</f>
        <v>2</v>
      </c>
      <c r="H9" s="4">
        <f>COUNTIFS(Percentuais!$GM$3:$GM$58,$A9,Percentuais!$A$3:$A$58,$H$8)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COUNTIFS(Percentuais!$GM$3:$GM$58,$A10,Percentuais!$A$3:$A$58,$E$8)</f>
        <v>0</v>
      </c>
      <c r="F10" s="4">
        <f>COUNTIFS(Percentuais!$GM$3:$GM$58,$A10,Percentuais!$A$3:$A$58,$F$8)</f>
        <v>0</v>
      </c>
      <c r="G10" s="4">
        <f>COUNTIFS(Percentuais!$GM$3:$GM$58,$A10,Percentuais!$A$3:$A$58,$G$8)</f>
        <v>2</v>
      </c>
      <c r="H10" s="4">
        <f>COUNTIFS(Percentuais!$GM$3:$GM$58,$A10,Percentuais!$A$3:$A$58,$H$8)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COUNTIFS(Percentuais!$GM$3:$GM$58,$A11,Percentuais!$A$3:$A$58,$E$8)</f>
        <v>0</v>
      </c>
      <c r="F11" s="4">
        <f>COUNTIFS(Percentuais!$GM$3:$GM$58,$A11,Percentuais!$A$3:$A$58,$F$8)</f>
        <v>0</v>
      </c>
      <c r="G11" s="4">
        <f>COUNTIFS(Percentuais!$GM$3:$GM$58,$A11,Percentuais!$A$3:$A$58,$G$8)</f>
        <v>0</v>
      </c>
      <c r="H11" s="4">
        <f>COUNTIFS(Percentuais!$GM$3:$GM$58,$A11,Percentuais!$A$3:$A$58,$H$8)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COUNTIFS(Percentuais!$GM$3:$GM$58,$A12,Percentuais!$A$3:$A$58,$E$8)</f>
        <v>0</v>
      </c>
      <c r="F12" s="4">
        <f>COUNTIFS(Percentuais!$GM$3:$GM$58,$A12,Percentuais!$A$3:$A$58,$F$8)</f>
        <v>0</v>
      </c>
      <c r="G12" s="4">
        <f>COUNTIFS(Percentuais!$GM$3:$GM$58,$A12,Percentuais!$A$3:$A$58,$G$8)</f>
        <v>0</v>
      </c>
      <c r="H12" s="4">
        <f>COUNTIFS(Percentuais!$GM$3:$GM$58,$A12,Percentuais!$A$3:$A$58,$H$8)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0.33333333333333331</v>
      </c>
      <c r="C13" s="45">
        <f t="shared" si="2"/>
        <v>0</v>
      </c>
      <c r="D13" s="45">
        <f t="shared" si="1"/>
        <v>0.33333333333333331</v>
      </c>
      <c r="E13" s="4">
        <f>COUNTIFS(Percentuais!$GM$3:$GM$58,$A13,Percentuais!$A$3:$A$58,$E$8)</f>
        <v>0</v>
      </c>
      <c r="F13" s="4">
        <f>COUNTIFS(Percentuais!$GM$3:$GM$58,$A13,Percentuais!$A$3:$A$58,$F$8)</f>
        <v>0</v>
      </c>
      <c r="G13" s="4">
        <f>COUNTIFS(Percentuais!$GM$3:$GM$58,$A13,Percentuais!$A$3:$A$58,$G$8)</f>
        <v>2</v>
      </c>
      <c r="H13" s="4">
        <f>COUNTIFS(Percentuais!$GM$3:$GM$58,$A13,Percentuais!$A$3:$A$58,$H$8)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COUNTIFS(Percentuais!$GM$3:$GM$58,$A14,Percentuais!$A$3:$A$58,$E$8)</f>
        <v>0</v>
      </c>
      <c r="F14" s="4">
        <f>COUNTIFS(Percentuais!$GM$3:$GM$58,$A14,Percentuais!$A$3:$A$58,$F$8)</f>
        <v>0</v>
      </c>
      <c r="G14" s="4">
        <f>COUNTIFS(Percentuais!$GM$3:$GM$58,$A14,Percentuais!$A$3:$A$58,$G$8)</f>
        <v>0</v>
      </c>
      <c r="H14" s="4">
        <f>COUNTIFS(Percentuais!$GM$3:$GM$58,$A14,Percentuais!$A$3:$A$58,$H$8)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0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7CAC-9D22-4127-A4CF-D2D3BF21963A}">
  <sheetPr codeName="Planilha51"/>
  <dimension ref="A1:I20"/>
  <sheetViews>
    <sheetView topLeftCell="A23" zoomScale="50" zoomScaleNormal="5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TEXT(Percentuais!IF1,"0")</f>
        <v>QUESTÃO237</v>
      </c>
    </row>
    <row r="2" spans="1:9" x14ac:dyDescent="0.2">
      <c r="A2" s="55" t="str">
        <f>HLOOKUP(A1,Percentuais!$D$1:$KT$2,2,FALSE)</f>
        <v>Avalie as  Políticas e ações planejadas para a Inovação  tecnológica: [ampliação dos espaços destinados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0.1111111111111111</v>
      </c>
      <c r="C9" s="45">
        <f>$H9/$I$15</f>
        <v>0.1111111111111111</v>
      </c>
      <c r="D9" s="45">
        <f>B9+C9</f>
        <v>0.22222222222222221</v>
      </c>
      <c r="E9" s="4">
        <f>COUNTIFS(Percentuais!$IF$3:$IF$58,$A9,Percentuais!$A$3:$A$58,$E$8)</f>
        <v>0</v>
      </c>
      <c r="F9" s="4">
        <f>COUNTIFS(Percentuais!$IF$3:$IF$58,$A9,Percentuais!$A$3:$A$58,$F$8)</f>
        <v>0</v>
      </c>
      <c r="G9" s="4">
        <f>COUNTIFS(Percentuais!$IF$3:$IF$58,$A9,Percentuais!$A$3:$A$58,$G$8)</f>
        <v>2</v>
      </c>
      <c r="H9" s="4">
        <f>COUNTIFS(Percentuais!$IF$3:$IF$58,$A9,Percentuais!$A$3:$A$58,$H$8)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0.16666666666666666</v>
      </c>
      <c r="C10" s="45">
        <f>$H10/$I$15</f>
        <v>0.16666666666666666</v>
      </c>
      <c r="D10" s="45">
        <f t="shared" ref="D10:D13" si="1">B10+C10</f>
        <v>0.33333333333333331</v>
      </c>
      <c r="E10" s="4">
        <f>COUNTIFS(Percentuais!$IF$3:$IF$58,$A10,Percentuais!$A$3:$A$58,$E$8)</f>
        <v>0</v>
      </c>
      <c r="F10" s="4">
        <f>COUNTIFS(Percentuais!$IF$3:$IF$58,$A10,Percentuais!$A$3:$A$58,$F$8)</f>
        <v>0</v>
      </c>
      <c r="G10" s="4">
        <f>COUNTIFS(Percentuais!$IF$3:$IF$58,$A10,Percentuais!$A$3:$A$58,$G$8)</f>
        <v>3</v>
      </c>
      <c r="H10" s="4">
        <f>COUNTIFS(Percentuais!$IF$3:$IF$58,$A10,Percentuais!$A$3:$A$58,$H$8)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0.22222222222222221</v>
      </c>
      <c r="C11" s="45">
        <f t="shared" ref="C11:C14" si="2">$H11/$I$15</f>
        <v>0.1111111111111111</v>
      </c>
      <c r="D11" s="45">
        <f t="shared" si="1"/>
        <v>0.33333333333333331</v>
      </c>
      <c r="E11" s="4">
        <f>COUNTIFS(Percentuais!$IF$3:$IF$58,$A11,Percentuais!$A$3:$A$58,$E$8)</f>
        <v>0</v>
      </c>
      <c r="F11" s="4">
        <f>COUNTIFS(Percentuais!$IF$3:$IF$58,$A11,Percentuais!$A$3:$A$58,$F$8)</f>
        <v>0</v>
      </c>
      <c r="G11" s="4">
        <f>COUNTIFS(Percentuais!$IF$3:$IF$58,$A11,Percentuais!$A$3:$A$58,$G$8)</f>
        <v>4</v>
      </c>
      <c r="H11" s="4">
        <f>COUNTIFS(Percentuais!$IF$3:$IF$58,$A11,Percentuais!$A$3:$A$58,$H$8)</f>
        <v>2</v>
      </c>
      <c r="I11" s="20"/>
    </row>
    <row r="12" spans="1:9" x14ac:dyDescent="0.2">
      <c r="A12" s="15" t="s">
        <v>2</v>
      </c>
      <c r="B12" s="45">
        <f t="shared" si="0"/>
        <v>5.5555555555555552E-2</v>
      </c>
      <c r="C12" s="45">
        <f t="shared" si="2"/>
        <v>0</v>
      </c>
      <c r="D12" s="45">
        <f t="shared" si="1"/>
        <v>5.5555555555555552E-2</v>
      </c>
      <c r="E12" s="4">
        <f>COUNTIFS(Percentuais!$IF$3:$IF$58,$A12,Percentuais!$A$3:$A$58,$E$8)</f>
        <v>0</v>
      </c>
      <c r="F12" s="4">
        <f>COUNTIFS(Percentuais!$IF$3:$IF$58,$A12,Percentuais!$A$3:$A$58,$F$8)</f>
        <v>0</v>
      </c>
      <c r="G12" s="4">
        <f>COUNTIFS(Percentuais!$IF$3:$IF$58,$A12,Percentuais!$A$3:$A$58,$G$8)</f>
        <v>1</v>
      </c>
      <c r="H12" s="4">
        <f>COUNTIFS(Percentuais!$IF$3:$IF$58,$A12,Percentuais!$A$3:$A$58,$H$8)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5.5555555555555552E-2</v>
      </c>
      <c r="C13" s="45">
        <f t="shared" si="2"/>
        <v>0</v>
      </c>
      <c r="D13" s="45">
        <f t="shared" si="1"/>
        <v>5.5555555555555552E-2</v>
      </c>
      <c r="E13" s="4">
        <f>COUNTIFS(Percentuais!$IF$3:$IF$58,$A13,Percentuais!$A$3:$A$58,$E$8)</f>
        <v>0</v>
      </c>
      <c r="F13" s="4">
        <f>COUNTIFS(Percentuais!$IF$3:$IF$58,$A13,Percentuais!$A$3:$A$58,$F$8)</f>
        <v>0</v>
      </c>
      <c r="G13" s="4">
        <f>COUNTIFS(Percentuais!$IF$3:$IF$58,$A13,Percentuais!$A$3:$A$58,$G$8)</f>
        <v>1</v>
      </c>
      <c r="H13" s="4">
        <f>COUNTIFS(Percentuais!$IF$3:$IF$58,$A13,Percentuais!$A$3:$A$58,$H$8)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COUNTIFS(Percentuais!$IF$3:$IF$58,$A14,Percentuais!$A$3:$A$58,$E$8)</f>
        <v>0</v>
      </c>
      <c r="F14" s="4">
        <f>COUNTIFS(Percentuais!$IF$3:$IF$58,$A14,Percentuais!$A$3:$A$58,$F$8)</f>
        <v>0</v>
      </c>
      <c r="G14" s="4">
        <f>COUNTIFS(Percentuais!$IF$3:$IF$58,$A14,Percentuais!$A$3:$A$58,$G$8)</f>
        <v>0</v>
      </c>
      <c r="H14" s="4">
        <f>COUNTIFS(Percentuais!$IF$3:$IF$58,$A14,Percentuais!$A$3:$A$58,$H$8)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11</v>
      </c>
      <c r="H15" s="29">
        <f t="shared" si="3"/>
        <v>7</v>
      </c>
      <c r="I15" s="30">
        <f>SUM(E15:H15)</f>
        <v>18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2C47-0184-4417-B3A8-AA78D3D29951}">
  <sheetPr codeName="Planilha52"/>
  <dimension ref="A1:J60"/>
  <sheetViews>
    <sheetView topLeftCell="A27" zoomScale="60" zoomScaleNormal="60" zoomScaleSheetLayoutView="90" workbookViewId="0">
      <selection activeCell="AB56" sqref="AB56"/>
    </sheetView>
  </sheetViews>
  <sheetFormatPr defaultRowHeight="12.75" x14ac:dyDescent="0.2"/>
  <cols>
    <col min="1" max="1" width="36" customWidth="1"/>
    <col min="2" max="2" width="28.42578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2.5703125" bestFit="1" customWidth="1"/>
  </cols>
  <sheetData>
    <row r="1" spans="1:10" x14ac:dyDescent="0.2">
      <c r="A1" s="64" t="s">
        <v>654</v>
      </c>
      <c r="B1" s="65"/>
      <c r="C1" s="65"/>
      <c r="D1" s="65"/>
      <c r="E1" s="65"/>
      <c r="F1" s="65"/>
    </row>
    <row r="2" spans="1:10" ht="38.25" x14ac:dyDescent="0.2">
      <c r="A2" t="s">
        <v>646</v>
      </c>
      <c r="B2" s="21" t="s">
        <v>637</v>
      </c>
      <c r="C2" s="16" t="s">
        <v>623</v>
      </c>
      <c r="D2" s="16" t="s">
        <v>624</v>
      </c>
      <c r="E2" s="16" t="s">
        <v>625</v>
      </c>
      <c r="F2" s="22" t="s">
        <v>14</v>
      </c>
      <c r="G2" s="22" t="s">
        <v>13</v>
      </c>
      <c r="H2" s="22" t="s">
        <v>0</v>
      </c>
      <c r="I2" s="22" t="s">
        <v>11</v>
      </c>
      <c r="J2" s="21" t="s">
        <v>622</v>
      </c>
    </row>
    <row r="3" spans="1:10" x14ac:dyDescent="0.2">
      <c r="B3" s="22" t="s">
        <v>4</v>
      </c>
      <c r="C3" s="33">
        <f>(F3+G3+H3)/$J$5</f>
        <v>0.42857142857142855</v>
      </c>
      <c r="D3" s="33">
        <f>$I3/$J$5</f>
        <v>0.23214285714285715</v>
      </c>
      <c r="E3" s="33">
        <f>C3+D3</f>
        <v>0.6607142857142857</v>
      </c>
      <c r="F3" s="23">
        <f>COUNTIFS(Percentuais!$IG$3:$IG$58,$B3,Percentuais!$A$3:$A$58,$F$2)</f>
        <v>0</v>
      </c>
      <c r="G3" s="23">
        <f>COUNTIFS(Percentuais!$IG$3:$IG$58,$B3,Percentuais!$A$3:$A$58,$G$2)</f>
        <v>0</v>
      </c>
      <c r="H3" s="23">
        <f>COUNTIFS(Percentuais!$IG$3:$IG$58,$B3,Percentuais!$A$3:$A$58,$H$2)</f>
        <v>24</v>
      </c>
      <c r="I3" s="23">
        <f>COUNTIFS(Percentuais!$IG$3:$IG$58,$B3,Percentuais!$A$3:$A$58,$I$2)</f>
        <v>13</v>
      </c>
      <c r="J3" s="24"/>
    </row>
    <row r="4" spans="1:10" x14ac:dyDescent="0.2">
      <c r="B4" s="22" t="s">
        <v>18</v>
      </c>
      <c r="C4" s="33">
        <f>(F4+G4+H4)/$J$5</f>
        <v>1.7857142857142856E-2</v>
      </c>
      <c r="D4" s="33">
        <f>$I4/$J$5</f>
        <v>0.32142857142857145</v>
      </c>
      <c r="E4" s="33">
        <f t="shared" ref="E4" si="0">C4+D4</f>
        <v>0.3392857142857143</v>
      </c>
      <c r="F4" s="23">
        <f>COUNTIFS(Percentuais!$IG$3:$IG$58,$B4,Percentuais!$A$3:$A$58,$F$2)</f>
        <v>0</v>
      </c>
      <c r="G4" s="23">
        <f>COUNTIFS(Percentuais!$IG$3:$IG$58,$B4,Percentuais!$A$3:$A$58,$G$2)</f>
        <v>0</v>
      </c>
      <c r="H4" s="23">
        <f>COUNTIFS(Percentuais!$IG$3:$IG$58,$B4,Percentuais!$A$3:$A$58,$H$2)</f>
        <v>1</v>
      </c>
      <c r="I4" s="23">
        <f>COUNTIFS(Percentuais!$IG$3:$IG$58,$B4,Percentuais!$A$3:$A$58,$I$2)</f>
        <v>18</v>
      </c>
      <c r="J4" s="25"/>
    </row>
    <row r="5" spans="1:10" x14ac:dyDescent="0.2">
      <c r="B5" s="21"/>
      <c r="C5" s="34">
        <f t="shared" ref="C5:I5" si="1">SUM(C3:C4)</f>
        <v>0.4464285714285714</v>
      </c>
      <c r="D5" s="34">
        <f t="shared" si="1"/>
        <v>0.5535714285714286</v>
      </c>
      <c r="E5" s="33">
        <f t="shared" si="1"/>
        <v>1</v>
      </c>
      <c r="F5" s="26">
        <f t="shared" si="1"/>
        <v>0</v>
      </c>
      <c r="G5" s="26">
        <f t="shared" si="1"/>
        <v>0</v>
      </c>
      <c r="H5" s="23">
        <f t="shared" si="1"/>
        <v>25</v>
      </c>
      <c r="I5" s="27">
        <f t="shared" si="1"/>
        <v>31</v>
      </c>
      <c r="J5" s="28">
        <f>SUM(F5:I5)</f>
        <v>56</v>
      </c>
    </row>
    <row r="6" spans="1:10" ht="38.25" x14ac:dyDescent="0.2">
      <c r="A6" t="s">
        <v>647</v>
      </c>
      <c r="B6" s="21" t="s">
        <v>638</v>
      </c>
      <c r="C6" s="16" t="s">
        <v>623</v>
      </c>
      <c r="D6" s="16" t="s">
        <v>624</v>
      </c>
      <c r="E6" s="16" t="s">
        <v>625</v>
      </c>
      <c r="F6" s="22" t="s">
        <v>14</v>
      </c>
      <c r="G6" s="22" t="s">
        <v>13</v>
      </c>
      <c r="H6" s="22" t="s">
        <v>0</v>
      </c>
      <c r="I6" s="22" t="s">
        <v>11</v>
      </c>
      <c r="J6" s="21" t="s">
        <v>622</v>
      </c>
    </row>
    <row r="7" spans="1:10" x14ac:dyDescent="0.2">
      <c r="B7" s="22" t="s">
        <v>4</v>
      </c>
      <c r="C7" s="33">
        <f>(F7+G7+H7)/$J$5</f>
        <v>0.16071428571428573</v>
      </c>
      <c r="D7" s="33">
        <f>$I7/$J$5</f>
        <v>3.5714285714285712E-2</v>
      </c>
      <c r="E7" s="33">
        <f>C7+D7</f>
        <v>0.19642857142857145</v>
      </c>
      <c r="F7" s="23">
        <f>COUNTIFS(Percentuais!$IH$3:$IH$58,$B7,Percentuais!$A$3:$A$58,$F$2)</f>
        <v>0</v>
      </c>
      <c r="G7" s="23">
        <f>COUNTIFS(Percentuais!$IH$3:$IH$58,$B7,Percentuais!$A$3:$A$58,$G$2)</f>
        <v>0</v>
      </c>
      <c r="H7" s="23">
        <f>COUNTIFS(Percentuais!$IH$3:$IH$58,$B7,Percentuais!$A$3:$A$58,$H$2)</f>
        <v>9</v>
      </c>
      <c r="I7" s="23">
        <f>COUNTIFS(Percentuais!$IH$3:$IH$58,$B7,Percentuais!$A$3:$A$58,$I$2)</f>
        <v>2</v>
      </c>
      <c r="J7" s="24"/>
    </row>
    <row r="8" spans="1:10" x14ac:dyDescent="0.2">
      <c r="B8" s="22" t="s">
        <v>18</v>
      </c>
      <c r="C8" s="33">
        <f>(F8+G8+H8)/$J$5</f>
        <v>0.2857142857142857</v>
      </c>
      <c r="D8" s="33">
        <f>$I8/$J$5</f>
        <v>0.5178571428571429</v>
      </c>
      <c r="E8" s="33">
        <f t="shared" ref="E8" si="2">C8+D8</f>
        <v>0.8035714285714286</v>
      </c>
      <c r="F8" s="23">
        <f>COUNTIFS(Percentuais!$IH$3:$IH$58,$B8,Percentuais!$A$3:$A$58,$F$2)</f>
        <v>0</v>
      </c>
      <c r="G8" s="23">
        <f>COUNTIFS(Percentuais!$IH$3:$IH$58,$B8,Percentuais!$A$3:$A$58,$G$2)</f>
        <v>0</v>
      </c>
      <c r="H8" s="23">
        <f>COUNTIFS(Percentuais!$IH$3:$IH$58,$B8,Percentuais!$A$3:$A$58,$H$2)</f>
        <v>16</v>
      </c>
      <c r="I8" s="23">
        <f>COUNTIFS(Percentuais!$IH$3:$IH$58,$B8,Percentuais!$A$3:$A$58,$I$2)</f>
        <v>29</v>
      </c>
      <c r="J8" s="25"/>
    </row>
    <row r="9" spans="1:10" x14ac:dyDescent="0.2">
      <c r="B9" s="21"/>
      <c r="C9" s="34">
        <f t="shared" ref="C9:I9" si="3">SUM(C7:C8)</f>
        <v>0.4464285714285714</v>
      </c>
      <c r="D9" s="34">
        <f t="shared" si="3"/>
        <v>0.5535714285714286</v>
      </c>
      <c r="E9" s="33">
        <f t="shared" si="3"/>
        <v>1</v>
      </c>
      <c r="F9" s="26">
        <f t="shared" si="3"/>
        <v>0</v>
      </c>
      <c r="G9" s="26">
        <f t="shared" si="3"/>
        <v>0</v>
      </c>
      <c r="H9" s="23">
        <f t="shared" si="3"/>
        <v>25</v>
      </c>
      <c r="I9" s="27">
        <f t="shared" si="3"/>
        <v>31</v>
      </c>
      <c r="J9" s="28">
        <f>SUM(F9:I9)</f>
        <v>56</v>
      </c>
    </row>
    <row r="10" spans="1:10" ht="38.25" x14ac:dyDescent="0.2">
      <c r="A10" t="s">
        <v>648</v>
      </c>
      <c r="B10" s="21" t="s">
        <v>641</v>
      </c>
      <c r="C10" s="16" t="s">
        <v>623</v>
      </c>
      <c r="D10" s="16" t="s">
        <v>624</v>
      </c>
      <c r="E10" s="16" t="s">
        <v>625</v>
      </c>
      <c r="F10" s="22" t="s">
        <v>14</v>
      </c>
      <c r="G10" s="22" t="s">
        <v>13</v>
      </c>
      <c r="H10" s="22" t="s">
        <v>0</v>
      </c>
      <c r="I10" s="22" t="s">
        <v>11</v>
      </c>
      <c r="J10" s="21" t="s">
        <v>622</v>
      </c>
    </row>
    <row r="11" spans="1:10" x14ac:dyDescent="0.2">
      <c r="B11" s="22" t="s">
        <v>4</v>
      </c>
      <c r="C11" s="33">
        <f>(F11+G11+H11)/$J$5</f>
        <v>8.9285714285714288E-2</v>
      </c>
      <c r="D11" s="33">
        <f>$I11/$J$5</f>
        <v>0</v>
      </c>
      <c r="E11" s="33">
        <f>C11+D11</f>
        <v>8.9285714285714288E-2</v>
      </c>
      <c r="F11" s="23">
        <f>COUNTIFS(Percentuais!$II$3:$II$58,$B11,Percentuais!$A$3:$A$58,$F$2)</f>
        <v>0</v>
      </c>
      <c r="G11" s="23">
        <f>COUNTIFS(Percentuais!$II$3:$II$58,$B11,Percentuais!$A$3:$A$58,$G$2)</f>
        <v>0</v>
      </c>
      <c r="H11" s="23">
        <f>COUNTIFS(Percentuais!$II$3:$II$58,$B11,Percentuais!$A$3:$A$58,$H$2)</f>
        <v>5</v>
      </c>
      <c r="I11" s="23">
        <f>COUNTIFS(Percentuais!$II$3:$II$58,$B11,Percentuais!$A$3:$A$58,$I$2)</f>
        <v>0</v>
      </c>
      <c r="J11" s="24"/>
    </row>
    <row r="12" spans="1:10" x14ac:dyDescent="0.2">
      <c r="B12" s="22" t="s">
        <v>18</v>
      </c>
      <c r="C12" s="33">
        <f>(F12+G12+H12)/$J$5</f>
        <v>0.35714285714285715</v>
      </c>
      <c r="D12" s="33">
        <f>$I12/$J$5</f>
        <v>0.5535714285714286</v>
      </c>
      <c r="E12" s="33">
        <f t="shared" ref="E12" si="4">C12+D12</f>
        <v>0.91071428571428581</v>
      </c>
      <c r="F12" s="23">
        <f>COUNTIFS(Percentuais!$II$3:$II$58,$B12,Percentuais!$A$3:$A$58,$F$2)</f>
        <v>0</v>
      </c>
      <c r="G12" s="23">
        <f>COUNTIFS(Percentuais!$II$3:$II$58,$B12,Percentuais!$A$3:$A$58,$G$2)</f>
        <v>0</v>
      </c>
      <c r="H12" s="23">
        <f>COUNTIFS(Percentuais!$II$3:$II$58,$B12,Percentuais!$A$3:$A$58,$H$2)</f>
        <v>20</v>
      </c>
      <c r="I12" s="23">
        <f>COUNTIFS(Percentuais!$II$3:$II$58,$B12,Percentuais!$A$3:$A$58,$I$2)</f>
        <v>31</v>
      </c>
      <c r="J12" s="25"/>
    </row>
    <row r="13" spans="1:10" x14ac:dyDescent="0.2">
      <c r="B13" s="21"/>
      <c r="C13" s="34">
        <f t="shared" ref="C13:I13" si="5">SUM(C11:C12)</f>
        <v>0.44642857142857145</v>
      </c>
      <c r="D13" s="34">
        <f t="shared" si="5"/>
        <v>0.5535714285714286</v>
      </c>
      <c r="E13" s="33">
        <f t="shared" si="5"/>
        <v>1</v>
      </c>
      <c r="F13" s="26">
        <f t="shared" si="5"/>
        <v>0</v>
      </c>
      <c r="G13" s="26">
        <f t="shared" si="5"/>
        <v>0</v>
      </c>
      <c r="H13" s="23">
        <f t="shared" si="5"/>
        <v>25</v>
      </c>
      <c r="I13" s="27">
        <f t="shared" si="5"/>
        <v>31</v>
      </c>
      <c r="J13" s="28">
        <f>SUM(F13:I13)</f>
        <v>56</v>
      </c>
    </row>
    <row r="14" spans="1:10" ht="38.25" x14ac:dyDescent="0.2">
      <c r="A14" t="s">
        <v>649</v>
      </c>
      <c r="B14" s="35" t="s">
        <v>642</v>
      </c>
      <c r="C14" s="16" t="s">
        <v>623</v>
      </c>
      <c r="D14" s="16" t="s">
        <v>624</v>
      </c>
      <c r="E14" s="16" t="s">
        <v>625</v>
      </c>
      <c r="F14" s="22" t="s">
        <v>14</v>
      </c>
      <c r="G14" s="22" t="s">
        <v>13</v>
      </c>
      <c r="H14" s="22" t="s">
        <v>0</v>
      </c>
      <c r="I14" s="22" t="s">
        <v>11</v>
      </c>
      <c r="J14" s="21" t="s">
        <v>622</v>
      </c>
    </row>
    <row r="15" spans="1:10" x14ac:dyDescent="0.2">
      <c r="B15" s="22" t="s">
        <v>4</v>
      </c>
      <c r="C15" s="33">
        <f>(F15+G15+H15)/$J$5</f>
        <v>0.25</v>
      </c>
      <c r="D15" s="33">
        <f>$I15/$J$5</f>
        <v>8.9285714285714288E-2</v>
      </c>
      <c r="E15" s="33">
        <f>C15+D15</f>
        <v>0.3392857142857143</v>
      </c>
      <c r="F15" s="23">
        <f>COUNTIFS(Percentuais!$IJ$3:$IJ$58,$B15,Percentuais!$A$3:$A$58,$F$2)</f>
        <v>0</v>
      </c>
      <c r="G15" s="23">
        <f>COUNTIFS(Percentuais!$IJ$3:$IJ$58,$B15,Percentuais!$A$3:$A$58,$G$2)</f>
        <v>0</v>
      </c>
      <c r="H15" s="23">
        <f>COUNTIFS(Percentuais!$IJ$3:$IJ$58,$B15,Percentuais!$A$3:$A$58,$H$2)</f>
        <v>14</v>
      </c>
      <c r="I15" s="23">
        <f>COUNTIFS(Percentuais!$IJ$3:$IJ$58,$B15,Percentuais!$A$3:$A$58,$I$2)</f>
        <v>5</v>
      </c>
      <c r="J15" s="24"/>
    </row>
    <row r="16" spans="1:10" x14ac:dyDescent="0.2">
      <c r="B16" s="22" t="s">
        <v>18</v>
      </c>
      <c r="C16" s="33">
        <f>(F16+G16+H16)/$J$5</f>
        <v>0.19642857142857142</v>
      </c>
      <c r="D16" s="33">
        <f>$I16/$J$5</f>
        <v>0.4642857142857143</v>
      </c>
      <c r="E16" s="33">
        <f t="shared" ref="E16" si="6">C16+D16</f>
        <v>0.6607142857142857</v>
      </c>
      <c r="F16" s="23">
        <f>COUNTIFS(Percentuais!$IJ$3:$IJ$58,$B16,Percentuais!$A$3:$A$58,$F$2)</f>
        <v>0</v>
      </c>
      <c r="G16" s="23">
        <f>COUNTIFS(Percentuais!$IJ$3:$IJ$58,$B16,Percentuais!$A$3:$A$58,$G$2)</f>
        <v>0</v>
      </c>
      <c r="H16" s="23">
        <f>COUNTIFS(Percentuais!$IJ$3:$IJ$58,$B16,Percentuais!$A$3:$A$58,$H$2)</f>
        <v>11</v>
      </c>
      <c r="I16" s="23">
        <f>COUNTIFS(Percentuais!$IJ$3:$IJ$58,$B16,Percentuais!$A$3:$A$58,$I$2)</f>
        <v>26</v>
      </c>
      <c r="J16" s="25"/>
    </row>
    <row r="17" spans="1:10" x14ac:dyDescent="0.2">
      <c r="B17" s="21"/>
      <c r="C17" s="34">
        <f t="shared" ref="C17:I17" si="7">SUM(C15:C16)</f>
        <v>0.4464285714285714</v>
      </c>
      <c r="D17" s="34">
        <f t="shared" si="7"/>
        <v>0.5535714285714286</v>
      </c>
      <c r="E17" s="33">
        <f t="shared" si="7"/>
        <v>1</v>
      </c>
      <c r="F17" s="26">
        <f t="shared" si="7"/>
        <v>0</v>
      </c>
      <c r="G17" s="26">
        <f t="shared" si="7"/>
        <v>0</v>
      </c>
      <c r="H17" s="23">
        <f t="shared" si="7"/>
        <v>25</v>
      </c>
      <c r="I17" s="27">
        <f t="shared" si="7"/>
        <v>31</v>
      </c>
      <c r="J17" s="28">
        <f>SUM(F17:I17)</f>
        <v>56</v>
      </c>
    </row>
    <row r="18" spans="1:10" ht="38.25" x14ac:dyDescent="0.2">
      <c r="A18" t="s">
        <v>650</v>
      </c>
      <c r="B18" s="35" t="s">
        <v>643</v>
      </c>
      <c r="C18" s="16" t="s">
        <v>623</v>
      </c>
      <c r="D18" s="16" t="s">
        <v>624</v>
      </c>
      <c r="E18" s="16" t="s">
        <v>625</v>
      </c>
      <c r="F18" s="22" t="s">
        <v>14</v>
      </c>
      <c r="G18" s="22" t="s">
        <v>13</v>
      </c>
      <c r="H18" s="22" t="s">
        <v>0</v>
      </c>
      <c r="I18" s="22" t="s">
        <v>11</v>
      </c>
      <c r="J18" s="21" t="s">
        <v>622</v>
      </c>
    </row>
    <row r="19" spans="1:10" x14ac:dyDescent="0.2">
      <c r="B19" s="22" t="s">
        <v>4</v>
      </c>
      <c r="C19" s="33">
        <f>(F19+G19+H19)/$J$5</f>
        <v>0.10714285714285714</v>
      </c>
      <c r="D19" s="33">
        <f>$I19/$J$5</f>
        <v>3.5714285714285712E-2</v>
      </c>
      <c r="E19" s="33">
        <f>C19+D19</f>
        <v>0.14285714285714285</v>
      </c>
      <c r="F19" s="23">
        <f>COUNTIFS(Percentuais!$IK$3:$IK$58,$B19,Percentuais!$A$3:$A$58,$F$2)</f>
        <v>0</v>
      </c>
      <c r="G19" s="23">
        <f>COUNTIFS(Percentuais!$IK$3:$IK$58,$B19,Percentuais!$A$3:$A$58,$G$2)</f>
        <v>0</v>
      </c>
      <c r="H19" s="23">
        <f>COUNTIFS(Percentuais!$IK$3:$IK$58,$B19,Percentuais!$A$3:$A$58,$H$2)</f>
        <v>6</v>
      </c>
      <c r="I19" s="23">
        <f>COUNTIFS(Percentuais!$IK$3:$IK$58,$B19,Percentuais!$A$3:$A$58,$I$2)</f>
        <v>2</v>
      </c>
      <c r="J19" s="24"/>
    </row>
    <row r="20" spans="1:10" x14ac:dyDescent="0.2">
      <c r="B20" s="22" t="s">
        <v>18</v>
      </c>
      <c r="C20" s="33">
        <f>(F20+G20+H20)/$J$5</f>
        <v>0.3392857142857143</v>
      </c>
      <c r="D20" s="33">
        <f>$I20/$J$5</f>
        <v>0.5178571428571429</v>
      </c>
      <c r="E20" s="33">
        <f t="shared" ref="E20" si="8">C20+D20</f>
        <v>0.85714285714285721</v>
      </c>
      <c r="F20" s="23">
        <f>COUNTIFS(Percentuais!$IK$3:$IK$58,$B20,Percentuais!$A$3:$A$58,$F$2)</f>
        <v>0</v>
      </c>
      <c r="G20" s="23">
        <f>COUNTIFS(Percentuais!$IK$3:$IK$58,$B20,Percentuais!$A$3:$A$58,$G$2)</f>
        <v>0</v>
      </c>
      <c r="H20" s="23">
        <f>COUNTIFS(Percentuais!$IK$3:$IK$58,$B20,Percentuais!$A$3:$A$58,$H$2)</f>
        <v>19</v>
      </c>
      <c r="I20" s="23">
        <f>COUNTIFS(Percentuais!$IK$3:$IK$58,$B20,Percentuais!$A$3:$A$58,$I$2)</f>
        <v>29</v>
      </c>
      <c r="J20" s="25"/>
    </row>
    <row r="21" spans="1:10" x14ac:dyDescent="0.2">
      <c r="B21" s="21"/>
      <c r="C21" s="34">
        <f t="shared" ref="C21:I21" si="9">SUM(C19:C20)</f>
        <v>0.44642857142857145</v>
      </c>
      <c r="D21" s="34">
        <f t="shared" si="9"/>
        <v>0.5535714285714286</v>
      </c>
      <c r="E21" s="33">
        <f t="shared" si="9"/>
        <v>1</v>
      </c>
      <c r="F21" s="26">
        <f t="shared" si="9"/>
        <v>0</v>
      </c>
      <c r="G21" s="26">
        <f t="shared" si="9"/>
        <v>0</v>
      </c>
      <c r="H21" s="23">
        <f t="shared" si="9"/>
        <v>25</v>
      </c>
      <c r="I21" s="27">
        <f t="shared" si="9"/>
        <v>31</v>
      </c>
      <c r="J21" s="28">
        <f>SUM(F21:I21)</f>
        <v>56</v>
      </c>
    </row>
    <row r="22" spans="1:10" ht="38.25" x14ac:dyDescent="0.2">
      <c r="A22" t="s">
        <v>651</v>
      </c>
      <c r="B22" s="35" t="s">
        <v>644</v>
      </c>
      <c r="C22" s="16" t="s">
        <v>623</v>
      </c>
      <c r="D22" s="16" t="s">
        <v>624</v>
      </c>
      <c r="E22" s="16" t="s">
        <v>625</v>
      </c>
      <c r="F22" s="22" t="s">
        <v>14</v>
      </c>
      <c r="G22" s="22" t="s">
        <v>13</v>
      </c>
      <c r="H22" s="22" t="s">
        <v>0</v>
      </c>
      <c r="I22" s="22" t="s">
        <v>11</v>
      </c>
      <c r="J22" s="21" t="s">
        <v>622</v>
      </c>
    </row>
    <row r="23" spans="1:10" x14ac:dyDescent="0.2">
      <c r="B23" s="22" t="s">
        <v>4</v>
      </c>
      <c r="C23" s="33">
        <f>(F23+G23+H23)/$J$5</f>
        <v>8.9285714285714288E-2</v>
      </c>
      <c r="D23" s="33">
        <f>$I23/$J$5</f>
        <v>7.1428571428571425E-2</v>
      </c>
      <c r="E23" s="33">
        <f>C23+D23</f>
        <v>0.1607142857142857</v>
      </c>
      <c r="F23" s="23">
        <f>COUNTIFS(Percentuais!$IL$3:$IL$58,$B23,Percentuais!$A$3:$A$58,$F$2)</f>
        <v>0</v>
      </c>
      <c r="G23" s="23">
        <f>COUNTIFS(Percentuais!$IL$3:$IL$58,$B23,Percentuais!$A$3:$A$58,$G$2)</f>
        <v>0</v>
      </c>
      <c r="H23" s="23">
        <f>COUNTIFS(Percentuais!$IL$3:$IL$58,$B23,Percentuais!$A$3:$A$58,$H$2)</f>
        <v>5</v>
      </c>
      <c r="I23" s="23">
        <f>COUNTIFS(Percentuais!$IL$3:$IL$58,$B23,Percentuais!$A$3:$A$58,$I$2)</f>
        <v>4</v>
      </c>
      <c r="J23" s="24"/>
    </row>
    <row r="24" spans="1:10" x14ac:dyDescent="0.2">
      <c r="B24" s="22" t="s">
        <v>18</v>
      </c>
      <c r="C24" s="33">
        <f>(F24+G24+H24)/$J$5</f>
        <v>0.35714285714285715</v>
      </c>
      <c r="D24" s="33">
        <f>$I24/$J$5</f>
        <v>0.48214285714285715</v>
      </c>
      <c r="E24" s="33">
        <f t="shared" ref="E24" si="10">C24+D24</f>
        <v>0.8392857142857143</v>
      </c>
      <c r="F24" s="23">
        <f>COUNTIFS(Percentuais!$IL$3:$IL$58,$B24,Percentuais!$A$3:$A$58,$F$2)</f>
        <v>0</v>
      </c>
      <c r="G24" s="23">
        <f>COUNTIFS(Percentuais!$IL$3:$IL$58,$B24,Percentuais!$A$3:$A$58,$G$2)</f>
        <v>0</v>
      </c>
      <c r="H24" s="23">
        <f>COUNTIFS(Percentuais!$IL$3:$IL$58,$B24,Percentuais!$A$3:$A$58,$H$2)</f>
        <v>20</v>
      </c>
      <c r="I24" s="23">
        <f>COUNTIFS(Percentuais!$IL$3:$IL$58,$B24,Percentuais!$A$3:$A$58,$I$2)</f>
        <v>27</v>
      </c>
      <c r="J24" s="25"/>
    </row>
    <row r="25" spans="1:10" x14ac:dyDescent="0.2">
      <c r="B25" s="21"/>
      <c r="C25" s="34">
        <f t="shared" ref="C25:I25" si="11">SUM(C23:C24)</f>
        <v>0.44642857142857145</v>
      </c>
      <c r="D25" s="34">
        <f t="shared" si="11"/>
        <v>0.5535714285714286</v>
      </c>
      <c r="E25" s="33">
        <f t="shared" si="11"/>
        <v>1</v>
      </c>
      <c r="F25" s="26">
        <f t="shared" si="11"/>
        <v>0</v>
      </c>
      <c r="G25" s="26">
        <f t="shared" si="11"/>
        <v>0</v>
      </c>
      <c r="H25" s="23">
        <f t="shared" si="11"/>
        <v>25</v>
      </c>
      <c r="I25" s="27">
        <f t="shared" si="11"/>
        <v>31</v>
      </c>
      <c r="J25" s="28">
        <f>SUM(F25:I25)</f>
        <v>56</v>
      </c>
    </row>
    <row r="26" spans="1:10" ht="38.25" x14ac:dyDescent="0.2">
      <c r="A26" t="s">
        <v>652</v>
      </c>
      <c r="B26" s="35" t="s">
        <v>644</v>
      </c>
      <c r="C26" s="16" t="s">
        <v>623</v>
      </c>
      <c r="D26" s="16" t="s">
        <v>624</v>
      </c>
      <c r="E26" s="16" t="s">
        <v>625</v>
      </c>
      <c r="F26" s="22" t="s">
        <v>14</v>
      </c>
      <c r="G26" s="22" t="s">
        <v>13</v>
      </c>
      <c r="H26" s="22" t="s">
        <v>0</v>
      </c>
      <c r="I26" s="22" t="s">
        <v>11</v>
      </c>
      <c r="J26" s="21" t="s">
        <v>622</v>
      </c>
    </row>
    <row r="27" spans="1:10" x14ac:dyDescent="0.2">
      <c r="B27" s="22" t="s">
        <v>4</v>
      </c>
      <c r="C27" s="33">
        <f>(F27+G27+H27)/$J$5</f>
        <v>3.5714285714285712E-2</v>
      </c>
      <c r="D27" s="33">
        <f>$I27/$J$5</f>
        <v>0.2857142857142857</v>
      </c>
      <c r="E27" s="33">
        <f>C27+D27</f>
        <v>0.3214285714285714</v>
      </c>
      <c r="F27" s="23">
        <f>COUNTIFS(Percentuais!$IM$3:$IM$58,$B27,Percentuais!$A$3:$A$58,$F$2)</f>
        <v>0</v>
      </c>
      <c r="G27" s="23">
        <f>COUNTIFS(Percentuais!$IM$3:$IM$58,$B27,Percentuais!$A$3:$A$58,$G$2)</f>
        <v>0</v>
      </c>
      <c r="H27" s="23">
        <f>COUNTIFS(Percentuais!$IM$3:$IM$58,$B27,Percentuais!$A$3:$A$58,$H$2)</f>
        <v>2</v>
      </c>
      <c r="I27" s="23">
        <f>COUNTIFS(Percentuais!$IM$3:$IM$58,$B27,Percentuais!$A$3:$A$58,$I$2)</f>
        <v>16</v>
      </c>
      <c r="J27" s="24"/>
    </row>
    <row r="28" spans="1:10" x14ac:dyDescent="0.2">
      <c r="B28" s="22" t="s">
        <v>18</v>
      </c>
      <c r="C28" s="33">
        <f>(F28+G28+H28)/$J$5</f>
        <v>0.4107142857142857</v>
      </c>
      <c r="D28" s="33">
        <f>$I28/$J$5</f>
        <v>0.26785714285714285</v>
      </c>
      <c r="E28" s="33">
        <f t="shared" ref="E28" si="12">C28+D28</f>
        <v>0.6785714285714286</v>
      </c>
      <c r="F28" s="23">
        <f>COUNTIFS(Percentuais!$IM$3:$IM$58,$B28,Percentuais!$A$3:$A$58,$F$2)</f>
        <v>0</v>
      </c>
      <c r="G28" s="23">
        <f>COUNTIFS(Percentuais!$IM$3:$IM$58,$B28,Percentuais!$A$3:$A$58,$G$2)</f>
        <v>0</v>
      </c>
      <c r="H28" s="23">
        <f>COUNTIFS(Percentuais!$IM$3:$IM$58,$B28,Percentuais!$A$3:$A$58,$H$2)</f>
        <v>23</v>
      </c>
      <c r="I28" s="23">
        <f>COUNTIFS(Percentuais!$IM$3:$IM$58,$B28,Percentuais!$A$3:$A$58,$I$2)</f>
        <v>15</v>
      </c>
      <c r="J28" s="25"/>
    </row>
    <row r="29" spans="1:10" x14ac:dyDescent="0.2">
      <c r="B29" s="21"/>
      <c r="C29" s="34">
        <f t="shared" ref="C29:I29" si="13">SUM(C27:C28)</f>
        <v>0.4464285714285714</v>
      </c>
      <c r="D29" s="34">
        <f t="shared" si="13"/>
        <v>0.5535714285714286</v>
      </c>
      <c r="E29" s="33">
        <f t="shared" si="13"/>
        <v>1</v>
      </c>
      <c r="F29" s="26">
        <f t="shared" si="13"/>
        <v>0</v>
      </c>
      <c r="G29" s="26">
        <f t="shared" si="13"/>
        <v>0</v>
      </c>
      <c r="H29" s="23">
        <f t="shared" si="13"/>
        <v>25</v>
      </c>
      <c r="I29" s="27">
        <f t="shared" si="13"/>
        <v>31</v>
      </c>
      <c r="J29" s="28">
        <f>SUM(F29:I29)</f>
        <v>56</v>
      </c>
    </row>
    <row r="30" spans="1:10" ht="38.25" x14ac:dyDescent="0.2">
      <c r="A30" t="s">
        <v>653</v>
      </c>
      <c r="B30" s="35" t="s">
        <v>645</v>
      </c>
      <c r="C30" s="16" t="s">
        <v>623</v>
      </c>
      <c r="D30" s="16" t="s">
        <v>624</v>
      </c>
      <c r="E30" s="16" t="s">
        <v>625</v>
      </c>
      <c r="F30" s="22" t="s">
        <v>14</v>
      </c>
      <c r="G30" s="22" t="s">
        <v>13</v>
      </c>
      <c r="H30" s="22" t="s">
        <v>0</v>
      </c>
      <c r="I30" s="22" t="s">
        <v>11</v>
      </c>
      <c r="J30" s="21" t="s">
        <v>622</v>
      </c>
    </row>
    <row r="31" spans="1:10" x14ac:dyDescent="0.2">
      <c r="B31" s="22" t="s">
        <v>4</v>
      </c>
      <c r="C31" s="33">
        <f>(F31+G31+H31)/$J$5</f>
        <v>1.7857142857142856E-2</v>
      </c>
      <c r="D31" s="33">
        <f>$I31/$J$5</f>
        <v>1.7857142857142856E-2</v>
      </c>
      <c r="E31" s="33">
        <f>C31+D31</f>
        <v>3.5714285714285712E-2</v>
      </c>
      <c r="F31" s="23">
        <f>COUNTIFS(Percentuais!$IN$3:$IN$58,$B31,Percentuais!$A$3:$A$58,$F$2)</f>
        <v>0</v>
      </c>
      <c r="G31" s="23">
        <f>COUNTIFS(Percentuais!$IN$3:$IN$58,$B31,Percentuais!$A$3:$A$58,$G$2)</f>
        <v>0</v>
      </c>
      <c r="H31" s="23">
        <f>COUNTIFS(Percentuais!$IN$3:$IN$58,$B31,Percentuais!$A$3:$A$58,$H$2)</f>
        <v>1</v>
      </c>
      <c r="I31" s="23">
        <f>COUNTIFS(Percentuais!$IN$3:$IN$58,$B31,Percentuais!$A$3:$A$58,$I$2)</f>
        <v>1</v>
      </c>
      <c r="J31" s="24"/>
    </row>
    <row r="32" spans="1:10" x14ac:dyDescent="0.2">
      <c r="B32" s="22" t="s">
        <v>18</v>
      </c>
      <c r="C32" s="33">
        <f>(F32+G32+H32)/$J$5</f>
        <v>0.42857142857142855</v>
      </c>
      <c r="D32" s="33">
        <f>$I32/$J$5</f>
        <v>0.5357142857142857</v>
      </c>
      <c r="E32" s="33">
        <f t="shared" ref="E32" si="14">C32+D32</f>
        <v>0.96428571428571419</v>
      </c>
      <c r="F32" s="23">
        <f>COUNTIFS(Percentuais!$IN$3:$IN$58,$B32,Percentuais!$A$3:$A$58,$F$2)</f>
        <v>0</v>
      </c>
      <c r="G32" s="23">
        <f>COUNTIFS(Percentuais!$IN$3:$IN$58,$B32,Percentuais!$A$3:$A$58,$G$2)</f>
        <v>0</v>
      </c>
      <c r="H32" s="23">
        <f>COUNTIFS(Percentuais!$IN$3:$IN$58,$B32,Percentuais!$A$3:$A$58,$H$2)</f>
        <v>24</v>
      </c>
      <c r="I32" s="23">
        <f>COUNTIFS(Percentuais!$IN$3:$IN$58,$B32,Percentuais!$A$3:$A$58,$I$2)</f>
        <v>30</v>
      </c>
      <c r="J32" s="25"/>
    </row>
    <row r="33" spans="1:10" x14ac:dyDescent="0.2">
      <c r="B33" s="21"/>
      <c r="C33" s="34">
        <f t="shared" ref="C33:I33" si="15">SUM(C31:C32)</f>
        <v>0.4464285714285714</v>
      </c>
      <c r="D33" s="34">
        <f t="shared" si="15"/>
        <v>0.5535714285714286</v>
      </c>
      <c r="E33" s="33">
        <f t="shared" si="15"/>
        <v>0.99999999999999989</v>
      </c>
      <c r="F33" s="26">
        <f t="shared" si="15"/>
        <v>0</v>
      </c>
      <c r="G33" s="26">
        <f t="shared" si="15"/>
        <v>0</v>
      </c>
      <c r="H33" s="23">
        <f t="shared" si="15"/>
        <v>25</v>
      </c>
      <c r="I33" s="27">
        <f t="shared" si="15"/>
        <v>31</v>
      </c>
      <c r="J33" s="28">
        <f>SUM(F33:I33)</f>
        <v>56</v>
      </c>
    </row>
    <row r="34" spans="1:10" x14ac:dyDescent="0.2">
      <c r="A34" s="38"/>
      <c r="B34" s="38"/>
      <c r="C34" s="38"/>
      <c r="D34" s="38"/>
    </row>
    <row r="35" spans="1:10" x14ac:dyDescent="0.2">
      <c r="A35" s="38"/>
      <c r="B35" s="38"/>
      <c r="C35" s="38"/>
      <c r="D35" s="38"/>
    </row>
    <row r="36" spans="1:10" x14ac:dyDescent="0.2">
      <c r="A36" s="8"/>
      <c r="B36" s="8" t="s">
        <v>623</v>
      </c>
      <c r="C36" s="8" t="s">
        <v>624</v>
      </c>
      <c r="D36" s="8" t="s">
        <v>625</v>
      </c>
    </row>
    <row r="37" spans="1:10" x14ac:dyDescent="0.2">
      <c r="A37" s="8" t="s">
        <v>637</v>
      </c>
      <c r="B37" s="8"/>
      <c r="C37" s="8"/>
      <c r="D37" s="8"/>
    </row>
    <row r="38" spans="1:10" x14ac:dyDescent="0.2">
      <c r="A38" s="8" t="s">
        <v>4</v>
      </c>
      <c r="B38" s="46">
        <v>0.41311266709102484</v>
      </c>
      <c r="C38" s="46">
        <v>0.18077657542966263</v>
      </c>
      <c r="D38" s="46">
        <v>0.59388924252068742</v>
      </c>
    </row>
    <row r="39" spans="1:10" x14ac:dyDescent="0.2">
      <c r="A39" s="8" t="s">
        <v>18</v>
      </c>
      <c r="B39" s="46">
        <v>2.0369191597708464E-2</v>
      </c>
      <c r="C39" s="46">
        <v>0.38574156588160408</v>
      </c>
      <c r="D39" s="46">
        <v>0.40611075747931252</v>
      </c>
    </row>
    <row r="40" spans="1:10" x14ac:dyDescent="0.2">
      <c r="A40" s="10" t="s">
        <v>638</v>
      </c>
      <c r="B40" s="45"/>
      <c r="C40" s="45"/>
      <c r="D40" s="45"/>
    </row>
    <row r="41" spans="1:10" x14ac:dyDescent="0.2">
      <c r="A41" s="10" t="s">
        <v>4</v>
      </c>
      <c r="B41" s="45">
        <v>0.17122851686823679</v>
      </c>
      <c r="C41" s="45">
        <v>7.383831954169319E-2</v>
      </c>
      <c r="D41" s="45">
        <v>0.24506683640992999</v>
      </c>
    </row>
    <row r="42" spans="1:10" x14ac:dyDescent="0.2">
      <c r="A42" s="8" t="s">
        <v>18</v>
      </c>
      <c r="B42" s="47">
        <v>0.26225334182049648</v>
      </c>
      <c r="C42" s="47">
        <v>0.49267982176957353</v>
      </c>
      <c r="D42" s="46">
        <v>0.75493316359007001</v>
      </c>
    </row>
    <row r="43" spans="1:10" x14ac:dyDescent="0.2">
      <c r="A43" s="10" t="s">
        <v>639</v>
      </c>
      <c r="B43" s="45"/>
      <c r="C43" s="45"/>
      <c r="D43" s="46"/>
      <c r="E43" s="37"/>
    </row>
    <row r="44" spans="1:10" x14ac:dyDescent="0.2">
      <c r="A44" s="8" t="s">
        <v>4</v>
      </c>
      <c r="B44" s="46">
        <v>7.6384468491406746E-2</v>
      </c>
      <c r="C44" s="46">
        <v>4.0738383195416929E-2</v>
      </c>
      <c r="D44" s="46">
        <v>0.11712285168682368</v>
      </c>
    </row>
    <row r="45" spans="1:10" x14ac:dyDescent="0.2">
      <c r="A45" s="8" t="s">
        <v>18</v>
      </c>
      <c r="B45" s="46">
        <v>0.35709739019732656</v>
      </c>
      <c r="C45" s="46">
        <v>0.52577975811584976</v>
      </c>
      <c r="D45" s="46">
        <v>0.88287714831317632</v>
      </c>
    </row>
    <row r="46" spans="1:10" x14ac:dyDescent="0.2">
      <c r="A46" s="8" t="s">
        <v>640</v>
      </c>
      <c r="B46" s="46"/>
      <c r="C46" s="46"/>
      <c r="D46" s="46"/>
    </row>
    <row r="47" spans="1:10" x14ac:dyDescent="0.2">
      <c r="A47" s="8" t="s">
        <v>4</v>
      </c>
      <c r="B47" s="46">
        <v>0.2507956715467855</v>
      </c>
      <c r="C47" s="46">
        <v>0.10184595798854233</v>
      </c>
      <c r="D47" s="46">
        <v>0.35264162953532785</v>
      </c>
      <c r="E47" s="36"/>
      <c r="F47" s="36"/>
      <c r="G47" s="36"/>
      <c r="H47" s="36"/>
    </row>
    <row r="48" spans="1:10" x14ac:dyDescent="0.2">
      <c r="A48" s="8" t="s">
        <v>18</v>
      </c>
      <c r="B48" s="46">
        <v>0.18268618714194781</v>
      </c>
      <c r="C48" s="46">
        <v>0.46467218332272436</v>
      </c>
      <c r="D48" s="46">
        <v>0.64735837046467215</v>
      </c>
      <c r="E48" s="36"/>
      <c r="F48" s="36"/>
      <c r="G48" s="36"/>
      <c r="H48" s="36"/>
    </row>
    <row r="49" spans="1:4" x14ac:dyDescent="0.2">
      <c r="A49" s="8" t="s">
        <v>643</v>
      </c>
      <c r="B49" s="48"/>
      <c r="C49" s="48"/>
      <c r="D49" s="48"/>
    </row>
    <row r="50" spans="1:4" x14ac:dyDescent="0.2">
      <c r="A50" s="8" t="s">
        <v>4</v>
      </c>
      <c r="B50" s="48">
        <v>1.5276893698281349E-2</v>
      </c>
      <c r="C50" s="48">
        <v>1.1457670273711012E-2</v>
      </c>
      <c r="D50" s="48">
        <v>2.6734563971992361E-2</v>
      </c>
    </row>
    <row r="51" spans="1:4" x14ac:dyDescent="0.2">
      <c r="A51" s="8" t="s">
        <v>18</v>
      </c>
      <c r="B51" s="46">
        <v>0.41820496499045196</v>
      </c>
      <c r="C51" s="46">
        <v>0.55506047103755574</v>
      </c>
      <c r="D51" s="46">
        <v>0.97326543602800775</v>
      </c>
    </row>
    <row r="52" spans="1:4" x14ac:dyDescent="0.2">
      <c r="A52" s="8" t="s">
        <v>644</v>
      </c>
      <c r="B52" s="48"/>
      <c r="C52" s="48"/>
      <c r="D52" s="48"/>
    </row>
    <row r="53" spans="1:4" x14ac:dyDescent="0.2">
      <c r="A53" s="8" t="s">
        <v>4</v>
      </c>
      <c r="B53" s="46">
        <v>2.737110120942075E-2</v>
      </c>
      <c r="C53" s="46">
        <v>5.6651814131126674E-2</v>
      </c>
      <c r="D53" s="46">
        <v>8.4022915340547427E-2</v>
      </c>
    </row>
    <row r="54" spans="1:4" x14ac:dyDescent="0.2">
      <c r="A54" s="8" t="s">
        <v>18</v>
      </c>
      <c r="B54" s="48">
        <v>0.40611075747931252</v>
      </c>
      <c r="C54" s="48">
        <v>0.50986632718014002</v>
      </c>
      <c r="D54" s="48">
        <v>0.9159770846594526</v>
      </c>
    </row>
    <row r="55" spans="1:4" x14ac:dyDescent="0.2">
      <c r="A55" s="8" t="s">
        <v>644</v>
      </c>
      <c r="B55" s="46"/>
      <c r="C55" s="46"/>
      <c r="D55" s="46"/>
    </row>
    <row r="56" spans="1:4" x14ac:dyDescent="0.2">
      <c r="A56" s="8" t="s">
        <v>4</v>
      </c>
      <c r="B56" s="46">
        <v>4.5194143857415658E-2</v>
      </c>
      <c r="C56" s="46">
        <v>0.25588796944621262</v>
      </c>
      <c r="D56" s="46">
        <v>0.30108211330362827</v>
      </c>
    </row>
    <row r="57" spans="1:4" x14ac:dyDescent="0.2">
      <c r="A57" s="8" t="s">
        <v>18</v>
      </c>
      <c r="B57" s="46">
        <v>0.38828771483131763</v>
      </c>
      <c r="C57" s="46">
        <v>0.31063017186505409</v>
      </c>
      <c r="D57" s="46">
        <v>0.69891788669637167</v>
      </c>
    </row>
    <row r="58" spans="1:4" x14ac:dyDescent="0.2">
      <c r="A58" s="8" t="s">
        <v>645</v>
      </c>
      <c r="B58" s="46"/>
      <c r="C58" s="46"/>
      <c r="D58" s="46"/>
    </row>
    <row r="59" spans="1:4" x14ac:dyDescent="0.2">
      <c r="A59" s="8" t="s">
        <v>4</v>
      </c>
      <c r="B59" s="46">
        <v>9.5480585614258432E-3</v>
      </c>
      <c r="C59" s="46">
        <v>2.5461489497135583E-2</v>
      </c>
      <c r="D59" s="46">
        <v>3.5009548058561428E-2</v>
      </c>
    </row>
    <row r="60" spans="1:4" x14ac:dyDescent="0.2">
      <c r="A60" s="8" t="s">
        <v>18</v>
      </c>
      <c r="B60" s="46">
        <v>0.42393380012730747</v>
      </c>
      <c r="C60" s="46">
        <v>0.5410566518141311</v>
      </c>
      <c r="D60" s="46">
        <v>0.96499045194143851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B021-A835-4C44-9BAB-7A5CE6891731}">
  <sheetPr codeName="Planilha53"/>
  <dimension ref="A1:I19"/>
  <sheetViews>
    <sheetView zoomScale="50" zoomScaleNormal="50" workbookViewId="0">
      <selection activeCell="AJ14" sqref="AJ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TEXT(Percentuais!IO1,"0")</f>
        <v>QUESTÃO246</v>
      </c>
    </row>
    <row r="2" spans="1:9" x14ac:dyDescent="0.2">
      <c r="A2" s="55" t="str">
        <f>HLOOKUP(A1,Percentuais!$D$1:$KT$2,2,FALSE)</f>
        <v>Agora, avalie o Sistema de Gestão Acadêmica (SIGA), considerando as seguintes proposições: [As funcionalidades disponíveis atendem às necessidades das minhas atividades na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3.6363636363636362E-2</v>
      </c>
      <c r="C9" s="45">
        <f>$H9/$I$14</f>
        <v>3.6363636363636362E-2</v>
      </c>
      <c r="D9" s="45">
        <f>B9+C9</f>
        <v>7.2727272727272724E-2</v>
      </c>
      <c r="E9" s="4">
        <f>COUNTIFS(Percentuais!$IO$3:$IO$58,$A9,Percentuais!$A$3:$A$58,$E$8)</f>
        <v>0</v>
      </c>
      <c r="F9" s="4">
        <f>COUNTIFS(Percentuais!$IO$3:$IO$58,$A9,Percentuais!$A$3:$A$58,$F$8)</f>
        <v>0</v>
      </c>
      <c r="G9" s="4">
        <f>COUNTIFS(Percentuais!$IO$3:$IO$58,$A9,Percentuais!$A$3:$A$58,$G$8)</f>
        <v>2</v>
      </c>
      <c r="H9" s="4">
        <f>COUNTIFS(Percentuais!$IO$3:$IO$58,$A9,Percentuais!$A$3:$A$58,$H$8)</f>
        <v>2</v>
      </c>
      <c r="I9" s="18"/>
    </row>
    <row r="10" spans="1:9" x14ac:dyDescent="0.2">
      <c r="A10" s="15" t="s">
        <v>9</v>
      </c>
      <c r="B10" s="45">
        <f>($G10+$F10+$E10)/$I$14</f>
        <v>0.29090909090909089</v>
      </c>
      <c r="C10" s="45">
        <f>$H10/$I$14</f>
        <v>0.41818181818181815</v>
      </c>
      <c r="D10" s="45">
        <f t="shared" ref="D10:D13" si="0">B10+C10</f>
        <v>0.70909090909090899</v>
      </c>
      <c r="E10" s="4">
        <f>COUNTIFS(Percentuais!$IO$3:$IO$58,$A10,Percentuais!$A$3:$A$58,$E$8)</f>
        <v>0</v>
      </c>
      <c r="F10" s="4">
        <f>COUNTIFS(Percentuais!$IO$3:$IO$58,$A10,Percentuais!$A$3:$A$58,$F$8)</f>
        <v>0</v>
      </c>
      <c r="G10" s="4">
        <f>COUNTIFS(Percentuais!$IO$3:$IO$58,$A10,Percentuais!$A$3:$A$58,$G$8)</f>
        <v>16</v>
      </c>
      <c r="H10" s="4">
        <f>COUNTIFS(Percentuais!$IO$3:$IO$58,$A10,Percentuais!$A$3:$A$58,$H$8)</f>
        <v>23</v>
      </c>
      <c r="I10" s="19"/>
    </row>
    <row r="11" spans="1:9" x14ac:dyDescent="0.2">
      <c r="A11" s="15" t="s">
        <v>5</v>
      </c>
      <c r="B11" s="45">
        <f>($G11+$F11+$E11)/$I$14</f>
        <v>0.10909090909090909</v>
      </c>
      <c r="C11" s="45">
        <f>$H11/$I$14</f>
        <v>9.0909090909090912E-2</v>
      </c>
      <c r="D11" s="45">
        <f t="shared" si="0"/>
        <v>0.2</v>
      </c>
      <c r="E11" s="4">
        <f>COUNTIFS(Percentuais!$IO$3:$IO$58,$A11,Percentuais!$A$3:$A$58,$E$8)</f>
        <v>0</v>
      </c>
      <c r="F11" s="4">
        <f>COUNTIFS(Percentuais!$IO$3:$IO$58,$A11,Percentuais!$A$3:$A$58,$F$8)</f>
        <v>0</v>
      </c>
      <c r="G11" s="4">
        <f>COUNTIFS(Percentuais!$IO$3:$IO$58,$A11,Percentuais!$A$3:$A$58,$G$8)</f>
        <v>6</v>
      </c>
      <c r="H11" s="4">
        <f>COUNTIFS(Percentuais!$IO$3:$IO$58,$A11,Percentuais!$A$3:$A$58,$H$8)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COUNTIFS(Percentuais!$IO$3:$IO$58,$A12,Percentuais!$A$3:$A$58,$E$8)</f>
        <v>0</v>
      </c>
      <c r="F12" s="4">
        <f>COUNTIFS(Percentuais!$IO$3:$IO$58,$A12,Percentuais!$A$3:$A$58,$F$8)</f>
        <v>0</v>
      </c>
      <c r="G12" s="4">
        <f>COUNTIFS(Percentuais!$IO$3:$IO$58,$A12,Percentuais!$A$3:$A$58,$G$8)</f>
        <v>0</v>
      </c>
      <c r="H12" s="4">
        <f>COUNTIFS(Percentuais!$IO$3:$IO$58,$A12,Percentuais!$A$3:$A$58,$H$8)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1.8181818181818181E-2</v>
      </c>
      <c r="D13" s="45">
        <f t="shared" si="0"/>
        <v>1.8181818181818181E-2</v>
      </c>
      <c r="E13" s="4">
        <f>COUNTIFS(Percentuais!$IO$3:$IO$58,$A13,Percentuais!$A$3:$A$58,$E$8)</f>
        <v>0</v>
      </c>
      <c r="F13" s="4">
        <f>COUNTIFS(Percentuais!$IO$3:$IO$58,$A13,Percentuais!$A$3:$A$58,$F$8)</f>
        <v>0</v>
      </c>
      <c r="G13" s="4">
        <f>COUNTIFS(Percentuais!$IO$3:$IO$58,$A13,Percentuais!$A$3:$A$58,$G$8)</f>
        <v>0</v>
      </c>
      <c r="H13" s="4">
        <f>COUNTIFS(Percentuais!$IO$3:$IO$58,$A13,Percentuais!$A$3:$A$58,$H$8)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24</v>
      </c>
      <c r="H14" s="29">
        <f>SUM(H9:H13)</f>
        <v>31</v>
      </c>
      <c r="I14" s="30">
        <f>SUM(E14:H14)</f>
        <v>55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545-ED73-44C0-8A5E-38E4389C52E7}">
  <sheetPr codeName="Planilha54"/>
  <dimension ref="A1:I19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TEXT(Percentuais!IP1,"0")</f>
        <v>QUESTÃO247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fácil de usar, aprender e/ou operar]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9.4339622641509441E-2</v>
      </c>
      <c r="C9" s="45">
        <f>$H9/$I$14</f>
        <v>7.5471698113207544E-2</v>
      </c>
      <c r="D9" s="45">
        <f>B9+C9</f>
        <v>0.169811320754717</v>
      </c>
      <c r="E9" s="4">
        <f>COUNTIFS(Percentuais!$IP$3:$IP$58,$A9,Percentuais!$A$3:$A$58,$E$8)</f>
        <v>0</v>
      </c>
      <c r="F9" s="4">
        <f>COUNTIFS(Percentuais!$IP$3:$IP$58,$A9,Percentuais!$A$3:$A$58,$F$8)</f>
        <v>0</v>
      </c>
      <c r="G9" s="4">
        <f>COUNTIFS(Percentuais!$IP$3:$IP$58,$A9,Percentuais!$A$3:$A$58,$G$8)</f>
        <v>5</v>
      </c>
      <c r="H9" s="4">
        <f>COUNTIFS(Percentuais!$IP$3:$IP$58,$A9,Percentuais!$A$3:$A$58,$H$8)</f>
        <v>4</v>
      </c>
      <c r="I9" s="18"/>
    </row>
    <row r="10" spans="1:9" x14ac:dyDescent="0.2">
      <c r="A10" s="15" t="s">
        <v>9</v>
      </c>
      <c r="B10" s="45">
        <f>($G10+$F10+$E10)/$I$14</f>
        <v>0.18867924528301888</v>
      </c>
      <c r="C10" s="45">
        <f>$H10/$I$14</f>
        <v>0.37735849056603776</v>
      </c>
      <c r="D10" s="45">
        <f t="shared" ref="D10:D13" si="0">B10+C10</f>
        <v>0.5660377358490567</v>
      </c>
      <c r="E10" s="4">
        <f>COUNTIFS(Percentuais!$IP$3:$IP$58,$A10,Percentuais!$A$3:$A$58,$E$8)</f>
        <v>0</v>
      </c>
      <c r="F10" s="4">
        <f>COUNTIFS(Percentuais!$IP$3:$IP$58,$A10,Percentuais!$A$3:$A$58,$F$8)</f>
        <v>0</v>
      </c>
      <c r="G10" s="4">
        <f>COUNTIFS(Percentuais!$IP$3:$IP$58,$A10,Percentuais!$A$3:$A$58,$G$8)</f>
        <v>10</v>
      </c>
      <c r="H10" s="4">
        <f>COUNTIFS(Percentuais!$IP$3:$IP$58,$A10,Percentuais!$A$3:$A$58,$H$8)</f>
        <v>20</v>
      </c>
      <c r="I10" s="19"/>
    </row>
    <row r="11" spans="1:9" x14ac:dyDescent="0.2">
      <c r="A11" s="15" t="s">
        <v>5</v>
      </c>
      <c r="B11" s="45">
        <f>($G11+$F11+$E11)/$I$14</f>
        <v>0.15094339622641509</v>
      </c>
      <c r="C11" s="45">
        <f>$H11/$I$14</f>
        <v>9.4339622641509441E-2</v>
      </c>
      <c r="D11" s="45">
        <f t="shared" si="0"/>
        <v>0.24528301886792453</v>
      </c>
      <c r="E11" s="4">
        <f>COUNTIFS(Percentuais!$IP$3:$IP$58,$A11,Percentuais!$A$3:$A$58,$E$8)</f>
        <v>0</v>
      </c>
      <c r="F11" s="4">
        <f>COUNTIFS(Percentuais!$IP$3:$IP$58,$A11,Percentuais!$A$3:$A$58,$F$8)</f>
        <v>0</v>
      </c>
      <c r="G11" s="4">
        <f>COUNTIFS(Percentuais!$IP$3:$IP$58,$A11,Percentuais!$A$3:$A$58,$G$8)</f>
        <v>8</v>
      </c>
      <c r="H11" s="4">
        <f>COUNTIFS(Percentuais!$IP$3:$IP$58,$A11,Percentuais!$A$3:$A$58,$H$8)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COUNTIFS(Percentuais!$IP$3:$IP$58,$A12,Percentuais!$A$3:$A$58,$E$8)</f>
        <v>0</v>
      </c>
      <c r="F12" s="4">
        <f>COUNTIFS(Percentuais!$IP$3:$IP$58,$A12,Percentuais!$A$3:$A$58,$F$8)</f>
        <v>0</v>
      </c>
      <c r="G12" s="4">
        <f>COUNTIFS(Percentuais!$IP$3:$IP$58,$A12,Percentuais!$A$3:$A$58,$G$8)</f>
        <v>0</v>
      </c>
      <c r="H12" s="4">
        <f>COUNTIFS(Percentuais!$IP$3:$IP$58,$A12,Percentuais!$A$3:$A$58,$H$8)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1.8867924528301886E-2</v>
      </c>
      <c r="D13" s="45">
        <f t="shared" si="0"/>
        <v>1.8867924528301886E-2</v>
      </c>
      <c r="E13" s="4">
        <f>COUNTIFS(Percentuais!$IP$3:$IP$58,$A13,Percentuais!$A$3:$A$58,$E$8)</f>
        <v>0</v>
      </c>
      <c r="F13" s="4">
        <f>COUNTIFS(Percentuais!$IP$3:$IP$58,$A13,Percentuais!$A$3:$A$58,$F$8)</f>
        <v>0</v>
      </c>
      <c r="G13" s="4">
        <f>COUNTIFS(Percentuais!$IP$3:$IP$58,$A13,Percentuais!$A$3:$A$58,$G$8)</f>
        <v>0</v>
      </c>
      <c r="H13" s="4">
        <f>COUNTIFS(Percentuais!$IP$3:$IP$58,$A13,Percentuais!$A$3:$A$58,$H$8)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23</v>
      </c>
      <c r="H14" s="29">
        <f>SUM(H9:H13)</f>
        <v>30</v>
      </c>
      <c r="I14" s="30">
        <f>SUM(E14:H14)</f>
        <v>53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8658-D80D-46F1-ABD4-6FD964AD32CF}">
  <sheetPr codeName="Planilha55"/>
  <dimension ref="A1:I19"/>
  <sheetViews>
    <sheetView view="pageBreakPreview" zoomScale="50" zoomScaleNormal="90" zoomScaleSheetLayoutView="50" workbookViewId="0">
      <selection activeCell="E32" sqref="E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TEXT(Percentuais!IQ1,"0")</f>
        <v>QUESTÃO248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disponível quando eu preciso]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3.6363636363636362E-2</v>
      </c>
      <c r="C9" s="45">
        <f>$H9/$I$14</f>
        <v>0.10909090909090909</v>
      </c>
      <c r="D9" s="45">
        <f>B9+C9</f>
        <v>0.14545454545454545</v>
      </c>
      <c r="E9" s="4">
        <f>COUNTIFS(Percentuais!$IQ$3:$IQ$58,$A9,Percentuais!$A$3:$A$58,$E$8)</f>
        <v>0</v>
      </c>
      <c r="F9" s="4">
        <f>COUNTIFS(Percentuais!$IQ$3:$IQ$58,$A9,Percentuais!$A$3:$A$58,$F$8)</f>
        <v>0</v>
      </c>
      <c r="G9" s="4">
        <f>COUNTIFS(Percentuais!$IQ$3:$IQ$58,$A9,Percentuais!$A$3:$A$58,$G$8)</f>
        <v>2</v>
      </c>
      <c r="H9" s="4">
        <f>COUNTIFS(Percentuais!$IQ$3:$IQ$58,$A9,Percentuais!$A$3:$A$58,$H$8)</f>
        <v>6</v>
      </c>
      <c r="I9" s="18"/>
    </row>
    <row r="10" spans="1:9" x14ac:dyDescent="0.2">
      <c r="A10" s="15" t="s">
        <v>9</v>
      </c>
      <c r="B10" s="45">
        <f>($G10+$F10+$E10)/$I$14</f>
        <v>0.23636363636363636</v>
      </c>
      <c r="C10" s="45">
        <f>$H10/$I$14</f>
        <v>0.32727272727272727</v>
      </c>
      <c r="D10" s="45">
        <f t="shared" ref="D10:D13" si="0">B10+C10</f>
        <v>0.5636363636363636</v>
      </c>
      <c r="E10" s="4">
        <f>COUNTIFS(Percentuais!$IQ$3:$IQ$58,$A10,Percentuais!$A$3:$A$58,$E$8)</f>
        <v>0</v>
      </c>
      <c r="F10" s="4">
        <f>COUNTIFS(Percentuais!$IQ$3:$IQ$58,$A10,Percentuais!$A$3:$A$58,$F$8)</f>
        <v>0</v>
      </c>
      <c r="G10" s="4">
        <f>COUNTIFS(Percentuais!$IQ$3:$IQ$58,$A10,Percentuais!$A$3:$A$58,$G$8)</f>
        <v>13</v>
      </c>
      <c r="H10" s="4">
        <f>COUNTIFS(Percentuais!$IQ$3:$IQ$58,$A10,Percentuais!$A$3:$A$58,$H$8)</f>
        <v>18</v>
      </c>
      <c r="I10" s="19"/>
    </row>
    <row r="11" spans="1:9" x14ac:dyDescent="0.2">
      <c r="A11" s="15" t="s">
        <v>5</v>
      </c>
      <c r="B11" s="45">
        <f>($G11+$F11+$E11)/$I$14</f>
        <v>0.16363636363636364</v>
      </c>
      <c r="C11" s="45">
        <f>$H11/$I$14</f>
        <v>9.0909090909090912E-2</v>
      </c>
      <c r="D11" s="45">
        <f t="shared" si="0"/>
        <v>0.25454545454545452</v>
      </c>
      <c r="E11" s="4">
        <f>COUNTIFS(Percentuais!$IQ$3:$IQ$58,$A11,Percentuais!$A$3:$A$58,$E$8)</f>
        <v>0</v>
      </c>
      <c r="F11" s="4">
        <f>COUNTIFS(Percentuais!$IQ$3:$IQ$58,$A11,Percentuais!$A$3:$A$58,$F$8)</f>
        <v>0</v>
      </c>
      <c r="G11" s="4">
        <f>COUNTIFS(Percentuais!$IQ$3:$IQ$58,$A11,Percentuais!$A$3:$A$58,$G$8)</f>
        <v>9</v>
      </c>
      <c r="H11" s="4">
        <f>COUNTIFS(Percentuais!$IQ$3:$IQ$58,$A11,Percentuais!$A$3:$A$58,$H$8)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COUNTIFS(Percentuais!$IQ$3:$IQ$58,$A12,Percentuais!$A$3:$A$58,$E$8)</f>
        <v>0</v>
      </c>
      <c r="F12" s="4">
        <f>COUNTIFS(Percentuais!$IQ$3:$IQ$58,$A12,Percentuais!$A$3:$A$58,$F$8)</f>
        <v>0</v>
      </c>
      <c r="G12" s="4">
        <f>COUNTIFS(Percentuais!$IQ$3:$IQ$58,$A12,Percentuais!$A$3:$A$58,$G$8)</f>
        <v>0</v>
      </c>
      <c r="H12" s="4">
        <f>COUNTIFS(Percentuais!$IQ$3:$IQ$58,$A12,Percentuais!$A$3:$A$58,$H$8)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3.6363636363636362E-2</v>
      </c>
      <c r="D13" s="45">
        <f t="shared" si="0"/>
        <v>3.6363636363636362E-2</v>
      </c>
      <c r="E13" s="4">
        <f>COUNTIFS(Percentuais!$IQ$3:$IQ$58,$A13,Percentuais!$A$3:$A$58,$E$8)</f>
        <v>0</v>
      </c>
      <c r="F13" s="4">
        <f>COUNTIFS(Percentuais!$IQ$3:$IQ$58,$A13,Percentuais!$A$3:$A$58,$F$8)</f>
        <v>0</v>
      </c>
      <c r="G13" s="4">
        <f>COUNTIFS(Percentuais!$IQ$3:$IQ$58,$A13,Percentuais!$A$3:$A$58,$G$8)</f>
        <v>0</v>
      </c>
      <c r="H13" s="4">
        <f>COUNTIFS(Percentuais!$IQ$3:$IQ$58,$A13,Percentuais!$A$3:$A$58,$H$8)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24</v>
      </c>
      <c r="H14" s="29">
        <f>SUM(H9:H13)</f>
        <v>31</v>
      </c>
      <c r="I14" s="30">
        <f>SUM(E14:H14)</f>
        <v>55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60CF-E1A0-46F4-B34F-1B871107B7B7}">
  <sheetPr codeName="Planilha56"/>
  <dimension ref="A1:I19"/>
  <sheetViews>
    <sheetView view="pageBreakPreview" zoomScale="50" zoomScaleNormal="90" zoomScaleSheetLayoutView="50" workbookViewId="0">
      <selection activeCell="AK6" sqref="AK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TEXT(Percentuais!IR1,"0")</f>
        <v>QUESTÃO249</v>
      </c>
    </row>
    <row r="2" spans="1:9" x14ac:dyDescent="0.2">
      <c r="A2" s="55" t="str">
        <f>HLOOKUP(A1,Percentuais!$D$1:$KT$2,2,FALSE)</f>
        <v>Agora, avalie o Sistema de Gestão Acadêmica (SIGA), considerando as seguintes proposições: [Sinto-me seguro/a ao utilizar o sistema]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9.2592592592592587E-2</v>
      </c>
      <c r="C9" s="45">
        <f>$H9/$I$14</f>
        <v>9.2592592592592587E-2</v>
      </c>
      <c r="D9" s="45">
        <f>B9+C9</f>
        <v>0.18518518518518517</v>
      </c>
      <c r="E9" s="4">
        <f>COUNTIFS(Percentuais!$IR$3:$IR$58,$A9,Percentuais!$A$3:$A$58,$E$8)</f>
        <v>0</v>
      </c>
      <c r="F9" s="4">
        <f>COUNTIFS(Percentuais!$IR$3:$IR$58,$A9,Percentuais!$A$3:$A$58,$F$8)</f>
        <v>0</v>
      </c>
      <c r="G9" s="4">
        <f>COUNTIFS(Percentuais!$IR$3:$IR$58,$A9,Percentuais!$A$3:$A$58,$G$8)</f>
        <v>5</v>
      </c>
      <c r="H9" s="4">
        <f>COUNTIFS(Percentuais!$IR$3:$IR$58,$A9,Percentuais!$A$3:$A$58,$H$8)</f>
        <v>5</v>
      </c>
      <c r="I9" s="18"/>
    </row>
    <row r="10" spans="1:9" x14ac:dyDescent="0.2">
      <c r="A10" s="15" t="s">
        <v>9</v>
      </c>
      <c r="B10" s="45">
        <f>($G10+$F10+$E10)/$I$14</f>
        <v>0.24074074074074073</v>
      </c>
      <c r="C10" s="45">
        <f>$H10/$I$14</f>
        <v>0.35185185185185186</v>
      </c>
      <c r="D10" s="45">
        <f t="shared" ref="D10:D13" si="0">B10+C10</f>
        <v>0.59259259259259256</v>
      </c>
      <c r="E10" s="4">
        <f>COUNTIFS(Percentuais!$IR$3:$IR$58,$A10,Percentuais!$A$3:$A$58,$E$8)</f>
        <v>0</v>
      </c>
      <c r="F10" s="4">
        <f>COUNTIFS(Percentuais!$IR$3:$IR$58,$A10,Percentuais!$A$3:$A$58,$F$8)</f>
        <v>0</v>
      </c>
      <c r="G10" s="4">
        <f>COUNTIFS(Percentuais!$IR$3:$IR$58,$A10,Percentuais!$A$3:$A$58,$G$8)</f>
        <v>13</v>
      </c>
      <c r="H10" s="4">
        <f>COUNTIFS(Percentuais!$IR$3:$IR$58,$A10,Percentuais!$A$3:$A$58,$H$8)</f>
        <v>19</v>
      </c>
      <c r="I10" s="19"/>
    </row>
    <row r="11" spans="1:9" x14ac:dyDescent="0.2">
      <c r="A11" s="15" t="s">
        <v>5</v>
      </c>
      <c r="B11" s="45">
        <f>($G11+$F11+$E11)/$I$14</f>
        <v>0.1111111111111111</v>
      </c>
      <c r="C11" s="45">
        <f>$H11/$I$14</f>
        <v>9.2592592592592587E-2</v>
      </c>
      <c r="D11" s="45">
        <f t="shared" si="0"/>
        <v>0.20370370370370369</v>
      </c>
      <c r="E11" s="4">
        <f>COUNTIFS(Percentuais!$IR$3:$IR$58,$A11,Percentuais!$A$3:$A$58,$E$8)</f>
        <v>0</v>
      </c>
      <c r="F11" s="4">
        <f>COUNTIFS(Percentuais!$IR$3:$IR$58,$A11,Percentuais!$A$3:$A$58,$F$8)</f>
        <v>0</v>
      </c>
      <c r="G11" s="4">
        <f>COUNTIFS(Percentuais!$IR$3:$IR$58,$A11,Percentuais!$A$3:$A$58,$G$8)</f>
        <v>6</v>
      </c>
      <c r="H11" s="4">
        <f>COUNTIFS(Percentuais!$IR$3:$IR$58,$A11,Percentuais!$A$3:$A$58,$H$8)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COUNTIFS(Percentuais!$IR$3:$IR$58,$A12,Percentuais!$A$3:$A$58,$E$8)</f>
        <v>0</v>
      </c>
      <c r="F12" s="4">
        <f>COUNTIFS(Percentuais!$IR$3:$IR$58,$A12,Percentuais!$A$3:$A$58,$F$8)</f>
        <v>0</v>
      </c>
      <c r="G12" s="4">
        <f>COUNTIFS(Percentuais!$IR$3:$IR$58,$A12,Percentuais!$A$3:$A$58,$G$8)</f>
        <v>0</v>
      </c>
      <c r="H12" s="4">
        <f>COUNTIFS(Percentuais!$IR$3:$IR$58,$A12,Percentuais!$A$3:$A$58,$H$8)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1.8518518518518517E-2</v>
      </c>
      <c r="D13" s="45">
        <f t="shared" si="0"/>
        <v>1.8518518518518517E-2</v>
      </c>
      <c r="E13" s="4">
        <f>COUNTIFS(Percentuais!$IR$3:$IR$58,$A13,Percentuais!$A$3:$A$58,$E$8)</f>
        <v>0</v>
      </c>
      <c r="F13" s="4">
        <f>COUNTIFS(Percentuais!$IR$3:$IR$58,$A13,Percentuais!$A$3:$A$58,$F$8)</f>
        <v>0</v>
      </c>
      <c r="G13" s="4">
        <f>COUNTIFS(Percentuais!$IR$3:$IR$58,$A13,Percentuais!$A$3:$A$58,$G$8)</f>
        <v>0</v>
      </c>
      <c r="H13" s="4">
        <f>COUNTIFS(Percentuais!$IR$3:$IR$58,$A13,Percentuais!$A$3:$A$58,$H$8)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24</v>
      </c>
      <c r="H14" s="29">
        <f>SUM(H9:H13)</f>
        <v>30</v>
      </c>
      <c r="I14" s="30">
        <f>SUM(E14:H14)</f>
        <v>54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9EA8-20CD-48AD-80EB-94E76FF86180}">
  <sheetPr codeName="Planilha57"/>
  <dimension ref="A1:I19"/>
  <sheetViews>
    <sheetView zoomScale="50" zoomScaleNormal="50" zoomScaleSheetLayoutView="100" workbookViewId="0">
      <selection activeCell="AK33" sqref="AK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TEXT(Percentuais!IS1,"0")</f>
        <v>QUESTÃO250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oferece celeridade administrativa]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5.5555555555555552E-2</v>
      </c>
      <c r="C9" s="45">
        <f>$H9/$I$14</f>
        <v>7.407407407407407E-2</v>
      </c>
      <c r="D9" s="45">
        <f>B9+C9</f>
        <v>0.12962962962962962</v>
      </c>
      <c r="E9" s="4">
        <f>COUNTIFS(Percentuais!$IS$3:$IS$58,$A9,Percentuais!$A$3:$A$58,$E$8)</f>
        <v>0</v>
      </c>
      <c r="F9" s="4">
        <f>COUNTIFS(Percentuais!$IS$3:$IS$58,$A9,Percentuais!$A$3:$A$58,$F$8)</f>
        <v>0</v>
      </c>
      <c r="G9" s="4">
        <f>COUNTIFS(Percentuais!$IS$3:$IS$58,$A9,Percentuais!$A$3:$A$58,$G$8)</f>
        <v>3</v>
      </c>
      <c r="H9" s="4">
        <f>COUNTIFS(Percentuais!$IS$3:$IS$58,$A9,Percentuais!$A$3:$A$58,$H$8)</f>
        <v>4</v>
      </c>
      <c r="I9" s="18"/>
    </row>
    <row r="10" spans="1:9" x14ac:dyDescent="0.2">
      <c r="A10" s="15" t="s">
        <v>9</v>
      </c>
      <c r="B10" s="45">
        <f>($G10+$F10+$E10)/$I$14</f>
        <v>0.29629629629629628</v>
      </c>
      <c r="C10" s="45">
        <f>$H10/$I$14</f>
        <v>0.42592592592592593</v>
      </c>
      <c r="D10" s="45">
        <f t="shared" ref="D10:D13" si="0">B10+C10</f>
        <v>0.72222222222222221</v>
      </c>
      <c r="E10" s="4">
        <f>COUNTIFS(Percentuais!$IS$3:$IS$58,$A10,Percentuais!$A$3:$A$58,$E$8)</f>
        <v>0</v>
      </c>
      <c r="F10" s="4">
        <f>COUNTIFS(Percentuais!$IS$3:$IS$58,$A10,Percentuais!$A$3:$A$58,$F$8)</f>
        <v>0</v>
      </c>
      <c r="G10" s="4">
        <f>COUNTIFS(Percentuais!$IS$3:$IS$58,$A10,Percentuais!$A$3:$A$58,$G$8)</f>
        <v>16</v>
      </c>
      <c r="H10" s="4">
        <f>COUNTIFS(Percentuais!$IS$3:$IS$58,$A10,Percentuais!$A$3:$A$58,$H$8)</f>
        <v>23</v>
      </c>
      <c r="I10" s="19"/>
    </row>
    <row r="11" spans="1:9" x14ac:dyDescent="0.2">
      <c r="A11" s="15" t="s">
        <v>5</v>
      </c>
      <c r="B11" s="45">
        <f>($G11+$F11+$E11)/$I$14</f>
        <v>0.1111111111111111</v>
      </c>
      <c r="C11" s="45">
        <f>$H11/$I$14</f>
        <v>1.8518518518518517E-2</v>
      </c>
      <c r="D11" s="45">
        <f t="shared" si="0"/>
        <v>0.12962962962962962</v>
      </c>
      <c r="E11" s="4">
        <f>COUNTIFS(Percentuais!$IS$3:$IS$58,$A11,Percentuais!$A$3:$A$58,$E$8)</f>
        <v>0</v>
      </c>
      <c r="F11" s="4">
        <f>COUNTIFS(Percentuais!$IS$3:$IS$58,$A11,Percentuais!$A$3:$A$58,$F$8)</f>
        <v>0</v>
      </c>
      <c r="G11" s="4">
        <f>COUNTIFS(Percentuais!$IS$3:$IS$58,$A11,Percentuais!$A$3:$A$58,$G$8)</f>
        <v>6</v>
      </c>
      <c r="H11" s="4">
        <f>COUNTIFS(Percentuais!$IS$3:$IS$58,$A11,Percentuais!$A$3:$A$58,$H$8)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COUNTIFS(Percentuais!$IS$3:$IS$58,$A12,Percentuais!$A$3:$A$58,$E$8)</f>
        <v>0</v>
      </c>
      <c r="F12" s="4">
        <f>COUNTIFS(Percentuais!$IS$3:$IS$58,$A12,Percentuais!$A$3:$A$58,$F$8)</f>
        <v>0</v>
      </c>
      <c r="G12" s="4">
        <f>COUNTIFS(Percentuais!$IS$3:$IS$58,$A12,Percentuais!$A$3:$A$58,$G$8)</f>
        <v>0</v>
      </c>
      <c r="H12" s="4">
        <f>COUNTIFS(Percentuais!$IS$3:$IS$58,$A12,Percentuais!$A$3:$A$58,$H$8)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1.8518518518518517E-2</v>
      </c>
      <c r="D13" s="45">
        <f t="shared" si="0"/>
        <v>1.8518518518518517E-2</v>
      </c>
      <c r="E13" s="4">
        <f>COUNTIFS(Percentuais!$IS$3:$IS$58,$A13,Percentuais!$A$3:$A$58,$E$8)</f>
        <v>0</v>
      </c>
      <c r="F13" s="4">
        <f>COUNTIFS(Percentuais!$IS$3:$IS$58,$A13,Percentuais!$A$3:$A$58,$F$8)</f>
        <v>0</v>
      </c>
      <c r="G13" s="4">
        <f>COUNTIFS(Percentuais!$IS$3:$IS$58,$A13,Percentuais!$A$3:$A$58,$G$8)</f>
        <v>0</v>
      </c>
      <c r="H13" s="4">
        <f>COUNTIFS(Percentuais!$IS$3:$IS$58,$A13,Percentuais!$A$3:$A$58,$H$8)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25</v>
      </c>
      <c r="H14" s="29">
        <f>SUM(H9:H13)</f>
        <v>29</v>
      </c>
      <c r="I14" s="30">
        <f>SUM(E14:H14)</f>
        <v>54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395C-3AF2-4088-B402-BC31005071F8}">
  <sheetPr codeName="Planilha58"/>
  <dimension ref="A1:I19"/>
  <sheetViews>
    <sheetView zoomScale="50" zoomScaleNormal="50" zoomScaleSheetLayoutView="100" workbookViewId="0">
      <selection activeCell="AK34" sqref="AK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TEXT(Percentuais!IT1,"0")</f>
        <v>QUESTÃO251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contribui para a melhoria da produtividade nas minhas funções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5.7692307692307696E-2</v>
      </c>
      <c r="C9" s="45">
        <f>$H9/$I$14</f>
        <v>0.11538461538461539</v>
      </c>
      <c r="D9" s="45">
        <f>B9+C9</f>
        <v>0.17307692307692307</v>
      </c>
      <c r="E9" s="4">
        <f>COUNTIFS(Percentuais!$IT$3:$IT$58,$A9,Percentuais!$A$3:$A$58,$E$8)</f>
        <v>0</v>
      </c>
      <c r="F9" s="4">
        <f>COUNTIFS(Percentuais!$IT$3:$IT$58,$A9,Percentuais!$A$3:$A$58,$F$8)</f>
        <v>0</v>
      </c>
      <c r="G9" s="4">
        <f>COUNTIFS(Percentuais!$IT$3:$IT$58,$A9,Percentuais!$A$3:$A$58,$G$8)</f>
        <v>3</v>
      </c>
      <c r="H9" s="4">
        <f>COUNTIFS(Percentuais!$IT$3:$IT$58,$A9,Percentuais!$A$3:$A$58,$H$8)</f>
        <v>6</v>
      </c>
      <c r="I9" s="18"/>
    </row>
    <row r="10" spans="1:9" x14ac:dyDescent="0.2">
      <c r="A10" s="15" t="s">
        <v>9</v>
      </c>
      <c r="B10" s="45">
        <f>($G10+$F10+$E10)/$I$14</f>
        <v>0.28846153846153844</v>
      </c>
      <c r="C10" s="45">
        <f>$H10/$I$14</f>
        <v>0.34615384615384615</v>
      </c>
      <c r="D10" s="45">
        <f t="shared" ref="D10:D13" si="0">B10+C10</f>
        <v>0.63461538461538458</v>
      </c>
      <c r="E10" s="4">
        <f>COUNTIFS(Percentuais!$IT$3:$IT$58,$A10,Percentuais!$A$3:$A$58,$E$8)</f>
        <v>0</v>
      </c>
      <c r="F10" s="4">
        <f>COUNTIFS(Percentuais!$IT$3:$IT$58,$A10,Percentuais!$A$3:$A$58,$F$8)</f>
        <v>0</v>
      </c>
      <c r="G10" s="4">
        <f>COUNTIFS(Percentuais!$IT$3:$IT$58,$A10,Percentuais!$A$3:$A$58,$G$8)</f>
        <v>15</v>
      </c>
      <c r="H10" s="4">
        <f>COUNTIFS(Percentuais!$IT$3:$IT$58,$A10,Percentuais!$A$3:$A$58,$H$8)</f>
        <v>18</v>
      </c>
      <c r="I10" s="19"/>
    </row>
    <row r="11" spans="1:9" x14ac:dyDescent="0.2">
      <c r="A11" s="15" t="s">
        <v>5</v>
      </c>
      <c r="B11" s="45">
        <f>($G11+$F11+$E11)/$I$14</f>
        <v>0.11538461538461539</v>
      </c>
      <c r="C11" s="45">
        <f>$H11/$I$14</f>
        <v>3.8461538461538464E-2</v>
      </c>
      <c r="D11" s="45">
        <f t="shared" si="0"/>
        <v>0.15384615384615385</v>
      </c>
      <c r="E11" s="4">
        <f>COUNTIFS(Percentuais!$IT$3:$IT$58,$A11,Percentuais!$A$3:$A$58,$E$8)</f>
        <v>0</v>
      </c>
      <c r="F11" s="4">
        <f>COUNTIFS(Percentuais!$IT$3:$IT$58,$A11,Percentuais!$A$3:$A$58,$F$8)</f>
        <v>0</v>
      </c>
      <c r="G11" s="4">
        <f>COUNTIFS(Percentuais!$IT$3:$IT$58,$A11,Percentuais!$A$3:$A$58,$G$8)</f>
        <v>6</v>
      </c>
      <c r="H11" s="4">
        <f>COUNTIFS(Percentuais!$IT$3:$IT$58,$A11,Percentuais!$A$3:$A$58,$H$8)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COUNTIFS(Percentuais!$IT$3:$IT$58,$A12,Percentuais!$A$3:$A$58,$E$8)</f>
        <v>0</v>
      </c>
      <c r="F12" s="4">
        <f>COUNTIFS(Percentuais!$IT$3:$IT$58,$A12,Percentuais!$A$3:$A$58,$F$8)</f>
        <v>0</v>
      </c>
      <c r="G12" s="4">
        <f>COUNTIFS(Percentuais!$IT$3:$IT$58,$A12,Percentuais!$A$3:$A$58,$G$8)</f>
        <v>0</v>
      </c>
      <c r="H12" s="4">
        <f>COUNTIFS(Percentuais!$IT$3:$IT$58,$A12,Percentuais!$A$3:$A$58,$H$8)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3.8461538461538464E-2</v>
      </c>
      <c r="D13" s="45">
        <f t="shared" si="0"/>
        <v>3.8461538461538464E-2</v>
      </c>
      <c r="E13" s="4">
        <f>COUNTIFS(Percentuais!$IT$3:$IT$58,$A13,Percentuais!$A$3:$A$58,$E$8)</f>
        <v>0</v>
      </c>
      <c r="F13" s="4">
        <f>COUNTIFS(Percentuais!$IT$3:$IT$58,$A13,Percentuais!$A$3:$A$58,$F$8)</f>
        <v>0</v>
      </c>
      <c r="G13" s="4">
        <f>COUNTIFS(Percentuais!$IT$3:$IT$58,$A13,Percentuais!$A$3:$A$58,$G$8)</f>
        <v>0</v>
      </c>
      <c r="H13" s="4">
        <f>COUNTIFS(Percentuais!$IT$3:$IT$58,$A13,Percentuais!$A$3:$A$58,$H$8)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24</v>
      </c>
      <c r="H14" s="29">
        <f>SUM(H9:H13)</f>
        <v>28</v>
      </c>
      <c r="I14" s="30">
        <f>SUM(E14:H14)</f>
        <v>52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9BB-DD48-45DE-8F43-701167198C42}">
  <sheetPr codeName="Planilha59"/>
  <dimension ref="A1:I19"/>
  <sheetViews>
    <sheetView zoomScale="40" zoomScaleNormal="40" zoomScaleSheetLayoutView="100" workbookViewId="0">
      <selection activeCell="AR34" sqref="AR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TEXT(Percentuais!IU1,"0")</f>
        <v>QUESTÃO252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devidamente integrado/conversando com outros sistemas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2.1276595744680851E-2</v>
      </c>
      <c r="C9" s="45">
        <f>$H9/$I$14</f>
        <v>4.2553191489361701E-2</v>
      </c>
      <c r="D9" s="45">
        <f>B9+C9</f>
        <v>6.3829787234042548E-2</v>
      </c>
      <c r="E9" s="4">
        <f>COUNTIFS(Percentuais!$IU$3:$IU$58,$A9,Percentuais!$A$3:$A$58,$E$8)</f>
        <v>0</v>
      </c>
      <c r="F9" s="4">
        <f>COUNTIFS(Percentuais!$IU$3:$IU$58,$A9,Percentuais!$A$3:$A$58,$F$8)</f>
        <v>0</v>
      </c>
      <c r="G9" s="4">
        <f>COUNTIFS(Percentuais!$IU$3:$IU$58,$A9,Percentuais!$A$3:$A$58,$G$8)</f>
        <v>1</v>
      </c>
      <c r="H9" s="4">
        <f>COUNTIFS(Percentuais!$IU$3:$IU$58,$A9,Percentuais!$A$3:$A$58,$H$8)</f>
        <v>2</v>
      </c>
      <c r="I9" s="18"/>
    </row>
    <row r="10" spans="1:9" x14ac:dyDescent="0.2">
      <c r="A10" s="15" t="s">
        <v>9</v>
      </c>
      <c r="B10" s="45">
        <f>($G10+$F10+$E10)/$I$14</f>
        <v>0.25531914893617019</v>
      </c>
      <c r="C10" s="45">
        <f>$H10/$I$14</f>
        <v>0.40425531914893614</v>
      </c>
      <c r="D10" s="45">
        <f t="shared" ref="D10:D13" si="0">B10+C10</f>
        <v>0.65957446808510634</v>
      </c>
      <c r="E10" s="4">
        <f>COUNTIFS(Percentuais!$IU$3:$IU$58,$A10,Percentuais!$A$3:$A$58,$E$8)</f>
        <v>0</v>
      </c>
      <c r="F10" s="4">
        <f>COUNTIFS(Percentuais!$IU$3:$IU$58,$A10,Percentuais!$A$3:$A$58,$F$8)</f>
        <v>0</v>
      </c>
      <c r="G10" s="4">
        <f>COUNTIFS(Percentuais!$IU$3:$IU$58,$A10,Percentuais!$A$3:$A$58,$G$8)</f>
        <v>12</v>
      </c>
      <c r="H10" s="4">
        <f>COUNTIFS(Percentuais!$IU$3:$IU$58,$A10,Percentuais!$A$3:$A$58,$H$8)</f>
        <v>19</v>
      </c>
      <c r="I10" s="19"/>
    </row>
    <row r="11" spans="1:9" x14ac:dyDescent="0.2">
      <c r="A11" s="15" t="s">
        <v>5</v>
      </c>
      <c r="B11" s="45">
        <f>($G11+$F11+$E11)/$I$14</f>
        <v>0.1276595744680851</v>
      </c>
      <c r="C11" s="45">
        <f>$H11/$I$14</f>
        <v>0.10638297872340426</v>
      </c>
      <c r="D11" s="45">
        <f t="shared" si="0"/>
        <v>0.23404255319148937</v>
      </c>
      <c r="E11" s="4">
        <f>COUNTIFS(Percentuais!$IU$3:$IU$58,$A11,Percentuais!$A$3:$A$58,$E$8)</f>
        <v>0</v>
      </c>
      <c r="F11" s="4">
        <f>COUNTIFS(Percentuais!$IU$3:$IU$58,$A11,Percentuais!$A$3:$A$58,$F$8)</f>
        <v>0</v>
      </c>
      <c r="G11" s="4">
        <f>COUNTIFS(Percentuais!$IU$3:$IU$58,$A11,Percentuais!$A$3:$A$58,$G$8)</f>
        <v>6</v>
      </c>
      <c r="H11" s="4">
        <f>COUNTIFS(Percentuais!$IU$3:$IU$58,$A11,Percentuais!$A$3:$A$58,$H$8)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COUNTIFS(Percentuais!$IU$3:$IU$58,$A12,Percentuais!$A$3:$A$58,$E$8)</f>
        <v>0</v>
      </c>
      <c r="F12" s="4">
        <f>COUNTIFS(Percentuais!$IU$3:$IU$58,$A12,Percentuais!$A$3:$A$58,$F$8)</f>
        <v>0</v>
      </c>
      <c r="G12" s="4">
        <f>COUNTIFS(Percentuais!$IU$3:$IU$58,$A12,Percentuais!$A$3:$A$58,$G$8)</f>
        <v>0</v>
      </c>
      <c r="H12" s="4">
        <f>COUNTIFS(Percentuais!$IU$3:$IU$58,$A12,Percentuais!$A$3:$A$58,$H$8)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4.2553191489361701E-2</v>
      </c>
      <c r="D13" s="45">
        <f t="shared" si="0"/>
        <v>4.2553191489361701E-2</v>
      </c>
      <c r="E13" s="4">
        <f>COUNTIFS(Percentuais!$IU$3:$IU$58,$A13,Percentuais!$A$3:$A$58,$E$8)</f>
        <v>0</v>
      </c>
      <c r="F13" s="4">
        <f>COUNTIFS(Percentuais!$IU$3:$IU$58,$A13,Percentuais!$A$3:$A$58,$F$8)</f>
        <v>0</v>
      </c>
      <c r="G13" s="4">
        <f>COUNTIFS(Percentuais!$IU$3:$IU$58,$A13,Percentuais!$A$3:$A$58,$G$8)</f>
        <v>0</v>
      </c>
      <c r="H13" s="4">
        <f>COUNTIFS(Percentuais!$IU$3:$IU$58,$A13,Percentuais!$A$3:$A$58,$H$8)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19</v>
      </c>
      <c r="H14" s="29">
        <f>SUM(H9:H13)</f>
        <v>28</v>
      </c>
      <c r="I14" s="30">
        <f>SUM(E14:H14)</f>
        <v>47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AFA9-07FE-49F6-A7E0-161BC87273DE}">
  <sheetPr codeName="Planilha60"/>
  <dimension ref="A1:I19"/>
  <sheetViews>
    <sheetView zoomScale="30" zoomScaleNormal="30" zoomScaleSheetLayoutView="10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TEXT(Percentuais!IV1,"0")</f>
        <v>QUESTÃO253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abrangente o suficiente nas diferentes unidades da universidade (tamanho)]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5.6603773584905662E-2</v>
      </c>
      <c r="C9" s="45">
        <f>$H9/$I$14</f>
        <v>5.6603773584905662E-2</v>
      </c>
      <c r="D9" s="45">
        <f>B9+C9</f>
        <v>0.11320754716981132</v>
      </c>
      <c r="E9" s="4">
        <f>COUNTIFS(Percentuais!$IV$3:$IV$58,$A9,Percentuais!$A$3:$A$58,$E$8)</f>
        <v>0</v>
      </c>
      <c r="F9" s="4">
        <f>COUNTIFS(Percentuais!$IV$3:$IV$58,$A9,Percentuais!$A$3:$A$58,$F$8)</f>
        <v>0</v>
      </c>
      <c r="G9" s="4">
        <f>COUNTIFS(Percentuais!$IV$3:$IV$58,$A9,Percentuais!$A$3:$A$58,$G$8)</f>
        <v>3</v>
      </c>
      <c r="H9" s="4">
        <f>COUNTIFS(Percentuais!$IV$3:$IV$58,$A9,Percentuais!$A$3:$A$58,$H$8)</f>
        <v>3</v>
      </c>
      <c r="I9" s="18"/>
    </row>
    <row r="10" spans="1:9" x14ac:dyDescent="0.2">
      <c r="A10" s="15" t="s">
        <v>9</v>
      </c>
      <c r="B10" s="45">
        <f>($G10+$F10+$E10)/$I$14</f>
        <v>0.28301886792452829</v>
      </c>
      <c r="C10" s="45">
        <f>$H10/$I$14</f>
        <v>0.32075471698113206</v>
      </c>
      <c r="D10" s="45">
        <f t="shared" ref="D10:D13" si="0">B10+C10</f>
        <v>0.60377358490566035</v>
      </c>
      <c r="E10" s="4">
        <f>COUNTIFS(Percentuais!$IV$3:$IV$58,$A10,Percentuais!$A$3:$A$58,$E$8)</f>
        <v>0</v>
      </c>
      <c r="F10" s="4">
        <f>COUNTIFS(Percentuais!$IV$3:$IV$58,$A10,Percentuais!$A$3:$A$58,$F$8)</f>
        <v>0</v>
      </c>
      <c r="G10" s="4">
        <f>COUNTIFS(Percentuais!$IV$3:$IV$58,$A10,Percentuais!$A$3:$A$58,$G$8)</f>
        <v>15</v>
      </c>
      <c r="H10" s="4">
        <f>COUNTIFS(Percentuais!$IV$3:$IV$58,$A10,Percentuais!$A$3:$A$58,$H$8)</f>
        <v>17</v>
      </c>
      <c r="I10" s="19"/>
    </row>
    <row r="11" spans="1:9" x14ac:dyDescent="0.2">
      <c r="A11" s="15" t="s">
        <v>5</v>
      </c>
      <c r="B11" s="45">
        <f>($G11+$F11+$E11)/$I$14</f>
        <v>9.4339622641509441E-2</v>
      </c>
      <c r="C11" s="45">
        <f>$H11/$I$14</f>
        <v>0.13207547169811321</v>
      </c>
      <c r="D11" s="45">
        <f t="shared" si="0"/>
        <v>0.22641509433962265</v>
      </c>
      <c r="E11" s="4">
        <f>COUNTIFS(Percentuais!$IV$3:$IV$58,$A11,Percentuais!$A$3:$A$58,$E$8)</f>
        <v>0</v>
      </c>
      <c r="F11" s="4">
        <f>COUNTIFS(Percentuais!$IV$3:$IV$58,$A11,Percentuais!$A$3:$A$58,$F$8)</f>
        <v>0</v>
      </c>
      <c r="G11" s="4">
        <f>COUNTIFS(Percentuais!$IV$3:$IV$58,$A11,Percentuais!$A$3:$A$58,$G$8)</f>
        <v>5</v>
      </c>
      <c r="H11" s="4">
        <f>COUNTIFS(Percentuais!$IV$3:$IV$58,$A11,Percentuais!$A$3:$A$58,$H$8)</f>
        <v>7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COUNTIFS(Percentuais!$IV$3:$IV$58,$A12,Percentuais!$A$3:$A$58,$E$8)</f>
        <v>0</v>
      </c>
      <c r="F12" s="4">
        <f>COUNTIFS(Percentuais!$IV$3:$IV$58,$A12,Percentuais!$A$3:$A$58,$F$8)</f>
        <v>0</v>
      </c>
      <c r="G12" s="4">
        <f>COUNTIFS(Percentuais!$IV$3:$IV$58,$A12,Percentuais!$A$3:$A$58,$G$8)</f>
        <v>0</v>
      </c>
      <c r="H12" s="4">
        <f>COUNTIFS(Percentuais!$IV$3:$IV$58,$A12,Percentuais!$A$3:$A$58,$H$8)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5.6603773584905662E-2</v>
      </c>
      <c r="D13" s="45">
        <f t="shared" si="0"/>
        <v>5.6603773584905662E-2</v>
      </c>
      <c r="E13" s="4">
        <f>COUNTIFS(Percentuais!$IV$3:$IV$58,$A13,Percentuais!$A$3:$A$58,$E$8)</f>
        <v>0</v>
      </c>
      <c r="F13" s="4">
        <f>COUNTIFS(Percentuais!$IV$3:$IV$58,$A13,Percentuais!$A$3:$A$58,$F$8)</f>
        <v>0</v>
      </c>
      <c r="G13" s="4">
        <f>COUNTIFS(Percentuais!$IV$3:$IV$58,$A13,Percentuais!$A$3:$A$58,$G$8)</f>
        <v>0</v>
      </c>
      <c r="H13" s="4">
        <f>COUNTIFS(Percentuais!$IV$3:$IV$58,$A13,Percentuais!$A$3:$A$58,$H$8)</f>
        <v>3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23</v>
      </c>
      <c r="H14" s="29">
        <f>SUM(H9:H13)</f>
        <v>30</v>
      </c>
      <c r="I14" s="30">
        <f>SUM(E14:H14)</f>
        <v>53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B259-CECB-4CAD-A62C-AB095DAAF396}">
  <sheetPr codeName="Planilha6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TEXT(Percentuais!GN1,"0")</f>
        <v>QUESTÃO193</v>
      </c>
    </row>
    <row r="2" spans="1:9" x14ac:dyDescent="0.2">
      <c r="A2" s="55" t="str">
        <f>HLOOKUP(A1,Percentuais!$D$1:$KT$2,2,FALSE)</f>
        <v>Avalie as Políticas para os cursos de Pós-graduação lato sensu: [Políticas de acompanhamento de ocupação e evasão]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0.16666666666666666</v>
      </c>
      <c r="C9" s="45">
        <f>$H9/$I$15</f>
        <v>0</v>
      </c>
      <c r="D9" s="45">
        <f>B9+C9</f>
        <v>0.16666666666666666</v>
      </c>
      <c r="E9" s="4">
        <f>COUNTIFS(Percentuais!$GN$3:$GN$58,$A9,Percentuais!$A$3:$A$58,$E$8)</f>
        <v>0</v>
      </c>
      <c r="F9" s="4">
        <f>COUNTIFS(Percentuais!$GN$3:$GN$58,$A9,Percentuais!$A$3:$A$58,$F$8)</f>
        <v>0</v>
      </c>
      <c r="G9" s="4">
        <f>COUNTIFS(Percentuais!$GN$3:$GN$58,$A9,Percentuais!$A$3:$A$58,$G$8)</f>
        <v>1</v>
      </c>
      <c r="H9" s="4">
        <f>COUNTIFS(Percentuais!$GN$3:$GN$58,$A9,Percentuais!$A$3:$A$58,$H$8)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COUNTIFS(Percentuais!$GN$3:$GN$58,$A10,Percentuais!$A$3:$A$58,$E$8)</f>
        <v>0</v>
      </c>
      <c r="F10" s="4">
        <f>COUNTIFS(Percentuais!$GN$3:$GN$58,$A10,Percentuais!$A$3:$A$58,$F$8)</f>
        <v>0</v>
      </c>
      <c r="G10" s="4">
        <f>COUNTIFS(Percentuais!$GN$3:$GN$58,$A10,Percentuais!$A$3:$A$58,$G$8)</f>
        <v>2</v>
      </c>
      <c r="H10" s="4">
        <f>COUNTIFS(Percentuais!$GN$3:$GN$58,$A10,Percentuais!$A$3:$A$58,$H$8)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COUNTIFS(Percentuais!$GN$3:$GN$58,$A11,Percentuais!$A$3:$A$58,$E$8)</f>
        <v>0</v>
      </c>
      <c r="F11" s="4">
        <f>COUNTIFS(Percentuais!$GN$3:$GN$58,$A11,Percentuais!$A$3:$A$58,$F$8)</f>
        <v>0</v>
      </c>
      <c r="G11" s="4">
        <f>COUNTIFS(Percentuais!$GN$3:$GN$58,$A11,Percentuais!$A$3:$A$58,$G$8)</f>
        <v>0</v>
      </c>
      <c r="H11" s="4">
        <f>COUNTIFS(Percentuais!$GN$3:$GN$58,$A11,Percentuais!$A$3:$A$58,$H$8)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0.16666666666666666</v>
      </c>
      <c r="C12" s="45">
        <f t="shared" si="2"/>
        <v>0</v>
      </c>
      <c r="D12" s="45">
        <f t="shared" si="1"/>
        <v>0.16666666666666666</v>
      </c>
      <c r="E12" s="4">
        <f>COUNTIFS(Percentuais!$GN$3:$GN$58,$A12,Percentuais!$A$3:$A$58,$E$8)</f>
        <v>0</v>
      </c>
      <c r="F12" s="4">
        <f>COUNTIFS(Percentuais!$GN$3:$GN$58,$A12,Percentuais!$A$3:$A$58,$F$8)</f>
        <v>0</v>
      </c>
      <c r="G12" s="4">
        <f>COUNTIFS(Percentuais!$GN$3:$GN$58,$A12,Percentuais!$A$3:$A$58,$G$8)</f>
        <v>1</v>
      </c>
      <c r="H12" s="4">
        <f>COUNTIFS(Percentuais!$GN$3:$GN$58,$A12,Percentuais!$A$3:$A$58,$H$8)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0.16666666666666666</v>
      </c>
      <c r="C13" s="45">
        <f t="shared" si="2"/>
        <v>0</v>
      </c>
      <c r="D13" s="45">
        <f t="shared" si="1"/>
        <v>0.16666666666666666</v>
      </c>
      <c r="E13" s="4">
        <f>COUNTIFS(Percentuais!$GN$3:$GN$58,$A13,Percentuais!$A$3:$A$58,$E$8)</f>
        <v>0</v>
      </c>
      <c r="F13" s="4">
        <f>COUNTIFS(Percentuais!$GN$3:$GN$58,$A13,Percentuais!$A$3:$A$58,$F$8)</f>
        <v>0</v>
      </c>
      <c r="G13" s="4">
        <f>COUNTIFS(Percentuais!$GN$3:$GN$58,$A13,Percentuais!$A$3:$A$58,$G$8)</f>
        <v>1</v>
      </c>
      <c r="H13" s="4">
        <f>COUNTIFS(Percentuais!$GN$3:$GN$58,$A13,Percentuais!$A$3:$A$58,$H$8)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0.16666666666666666</v>
      </c>
      <c r="C14" s="45">
        <f t="shared" si="2"/>
        <v>0</v>
      </c>
      <c r="D14" s="45">
        <f>B14+C14</f>
        <v>0.16666666666666666</v>
      </c>
      <c r="E14" s="4">
        <f>COUNTIFS(Percentuais!$GN$3:$GN$58,$A14,Percentuais!$A$3:$A$58,$E$8)</f>
        <v>0</v>
      </c>
      <c r="F14" s="4">
        <f>COUNTIFS(Percentuais!$GN$3:$GN$58,$A14,Percentuais!$A$3:$A$58,$F$8)</f>
        <v>0</v>
      </c>
      <c r="G14" s="4">
        <f>COUNTIFS(Percentuais!$GN$3:$GN$58,$A14,Percentuais!$A$3:$A$58,$G$8)</f>
        <v>1</v>
      </c>
      <c r="H14" s="4">
        <f>COUNTIFS(Percentuais!$GN$3:$GN$58,$A14,Percentuais!$A$3:$A$58,$H$8)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0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0770-5C29-431F-9150-A261CC082E91}">
  <sheetPr codeName="Planilha61"/>
  <dimension ref="A1:I19"/>
  <sheetViews>
    <sheetView zoomScale="50" zoomScaleNormal="50" zoomScaleSheetLayoutView="100" workbookViewId="0">
      <selection activeCell="AK37" sqref="AK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TEXT(Percentuais!IW1,"0")</f>
        <v>QUESTÃO254</v>
      </c>
    </row>
    <row r="2" spans="1:9" x14ac:dyDescent="0.2">
      <c r="A2" s="55" t="str">
        <f>HLOOKUP(A1,Percentuais!$D$1:$KT$2,2,FALSE)</f>
        <v>Agora, avalie o Sistema de Gestão Acadêmica (SIGA), considerando as seguintes proposições: [O desenvolvimento de melhorias e novas funcionalidades atende às inovações demandadas pela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5.5555555555555552E-2</v>
      </c>
      <c r="C9" s="45">
        <f>$H9/$I$14</f>
        <v>3.7037037037037035E-2</v>
      </c>
      <c r="D9" s="45">
        <f>B9+C9</f>
        <v>9.2592592592592587E-2</v>
      </c>
      <c r="E9" s="4">
        <f>COUNTIFS(Percentuais!$IW$3:$IW$58,$A9,Percentuais!$A$3:$A$58,$E$8)</f>
        <v>0</v>
      </c>
      <c r="F9" s="4">
        <f>COUNTIFS(Percentuais!$IW$3:$IW$58,$A9,Percentuais!$A$3:$A$58,$F$8)</f>
        <v>0</v>
      </c>
      <c r="G9" s="4">
        <f>COUNTIFS(Percentuais!$IW$3:$IW$58,$A9,Percentuais!$A$3:$A$58,$G$8)</f>
        <v>3</v>
      </c>
      <c r="H9" s="4">
        <f>COUNTIFS(Percentuais!$IW$3:$IW$58,$A9,Percentuais!$A$3:$A$58,$H$8)</f>
        <v>2</v>
      </c>
      <c r="I9" s="18"/>
    </row>
    <row r="10" spans="1:9" x14ac:dyDescent="0.2">
      <c r="A10" s="15" t="s">
        <v>9</v>
      </c>
      <c r="B10" s="45">
        <f>($G10+$F10+$E10)/$I$14</f>
        <v>0.25925925925925924</v>
      </c>
      <c r="C10" s="45">
        <f>$H10/$I$14</f>
        <v>0.37037037037037035</v>
      </c>
      <c r="D10" s="45">
        <f t="shared" ref="D10:D13" si="0">B10+C10</f>
        <v>0.62962962962962954</v>
      </c>
      <c r="E10" s="4">
        <f>COUNTIFS(Percentuais!$IW$3:$IW$58,$A10,Percentuais!$A$3:$A$58,$E$8)</f>
        <v>0</v>
      </c>
      <c r="F10" s="4">
        <f>COUNTIFS(Percentuais!$IW$3:$IW$58,$A10,Percentuais!$A$3:$A$58,$F$8)</f>
        <v>0</v>
      </c>
      <c r="G10" s="4">
        <f>COUNTIFS(Percentuais!$IW$3:$IW$58,$A10,Percentuais!$A$3:$A$58,$G$8)</f>
        <v>14</v>
      </c>
      <c r="H10" s="4">
        <f>COUNTIFS(Percentuais!$IW$3:$IW$58,$A10,Percentuais!$A$3:$A$58,$H$8)</f>
        <v>20</v>
      </c>
      <c r="I10" s="19"/>
    </row>
    <row r="11" spans="1:9" x14ac:dyDescent="0.2">
      <c r="A11" s="15" t="s">
        <v>5</v>
      </c>
      <c r="B11" s="45">
        <f>($G11+$F11+$E11)/$I$14</f>
        <v>0.1111111111111111</v>
      </c>
      <c r="C11" s="45">
        <f>$H11/$I$14</f>
        <v>0.1111111111111111</v>
      </c>
      <c r="D11" s="45">
        <f t="shared" si="0"/>
        <v>0.22222222222222221</v>
      </c>
      <c r="E11" s="4">
        <f>COUNTIFS(Percentuais!$IW$3:$IW$58,$A11,Percentuais!$A$3:$A$58,$E$8)</f>
        <v>0</v>
      </c>
      <c r="F11" s="4">
        <f>COUNTIFS(Percentuais!$IW$3:$IW$58,$A11,Percentuais!$A$3:$A$58,$F$8)</f>
        <v>0</v>
      </c>
      <c r="G11" s="4">
        <f>COUNTIFS(Percentuais!$IW$3:$IW$58,$A11,Percentuais!$A$3:$A$58,$G$8)</f>
        <v>6</v>
      </c>
      <c r="H11" s="4">
        <f>COUNTIFS(Percentuais!$IW$3:$IW$58,$A11,Percentuais!$A$3:$A$58,$H$8)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COUNTIFS(Percentuais!$IW$3:$IW$58,$A12,Percentuais!$A$3:$A$58,$E$8)</f>
        <v>0</v>
      </c>
      <c r="F12" s="4">
        <f>COUNTIFS(Percentuais!$IW$3:$IW$58,$A12,Percentuais!$A$3:$A$58,$F$8)</f>
        <v>0</v>
      </c>
      <c r="G12" s="4">
        <f>COUNTIFS(Percentuais!$IW$3:$IW$58,$A12,Percentuais!$A$3:$A$58,$G$8)</f>
        <v>0</v>
      </c>
      <c r="H12" s="4">
        <f>COUNTIFS(Percentuais!$IW$3:$IW$58,$A12,Percentuais!$A$3:$A$58,$H$8)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5.5555555555555552E-2</v>
      </c>
      <c r="D13" s="45">
        <f t="shared" si="0"/>
        <v>5.5555555555555552E-2</v>
      </c>
      <c r="E13" s="4">
        <f>COUNTIFS(Percentuais!$IW$3:$IW$58,$A13,Percentuais!$A$3:$A$58,$E$8)</f>
        <v>0</v>
      </c>
      <c r="F13" s="4">
        <f>COUNTIFS(Percentuais!$IW$3:$IW$58,$A13,Percentuais!$A$3:$A$58,$F$8)</f>
        <v>0</v>
      </c>
      <c r="G13" s="4">
        <f>COUNTIFS(Percentuais!$IW$3:$IW$58,$A13,Percentuais!$A$3:$A$58,$G$8)</f>
        <v>0</v>
      </c>
      <c r="H13" s="4">
        <f>COUNTIFS(Percentuais!$IW$3:$IW$58,$A13,Percentuais!$A$3:$A$58,$H$8)</f>
        <v>3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23</v>
      </c>
      <c r="H14" s="29">
        <f>SUM(H9:H13)</f>
        <v>31</v>
      </c>
      <c r="I14" s="30">
        <f>SUM(E14:H14)</f>
        <v>54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BB91-EA94-4899-8559-D4BEDEF42D9A}">
  <sheetPr codeName="Planilha62"/>
  <dimension ref="A1:I19"/>
  <sheetViews>
    <sheetView zoomScale="40" zoomScaleNormal="40" zoomScaleSheetLayoutView="100" workbookViewId="0">
      <selection activeCell="AT41" sqref="AT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TEXT(Percentuais!IX1,"0")</f>
        <v>QUESTÃO255</v>
      </c>
    </row>
    <row r="2" spans="1:9" x14ac:dyDescent="0.2">
      <c r="A2" s="55" t="str">
        <f>HLOOKUP(A1,Percentuais!$D$1:$KT$2,2,FALSE)</f>
        <v>Agora, avalie o Sistema de Gestão Acadêmica (SIGA), considerando as seguintes proposições: [Os treinamentos para o uso do sistema estão sendo ofertados adequadamente]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6.25E-2</v>
      </c>
      <c r="C9" s="45">
        <f>$H9/$I$14</f>
        <v>8.3333333333333329E-2</v>
      </c>
      <c r="D9" s="45">
        <f>B9+C9</f>
        <v>0.14583333333333331</v>
      </c>
      <c r="E9" s="4">
        <f>COUNTIFS(Percentuais!$IX$3:$IX$58,$A9,Percentuais!$A$3:$A$58,$E$8)</f>
        <v>0</v>
      </c>
      <c r="F9" s="4">
        <f>COUNTIFS(Percentuais!$IX$3:$IX$58,$A9,Percentuais!$A$3:$A$58,$F$8)</f>
        <v>0</v>
      </c>
      <c r="G9" s="4">
        <f>COUNTIFS(Percentuais!$IX$3:$IX$58,$A9,Percentuais!$A$3:$A$58,$G$8)</f>
        <v>3</v>
      </c>
      <c r="H9" s="4">
        <f>COUNTIFS(Percentuais!$IX$3:$IX$58,$A9,Percentuais!$A$3:$A$58,$H$8)</f>
        <v>4</v>
      </c>
      <c r="I9" s="18"/>
    </row>
    <row r="10" spans="1:9" x14ac:dyDescent="0.2">
      <c r="A10" s="15" t="s">
        <v>9</v>
      </c>
      <c r="B10" s="45">
        <f>($G10+$F10+$E10)/$I$14</f>
        <v>0.22916666666666666</v>
      </c>
      <c r="C10" s="45">
        <f>$H10/$I$14</f>
        <v>0.3125</v>
      </c>
      <c r="D10" s="45">
        <f t="shared" ref="D10:D13" si="0">B10+C10</f>
        <v>0.54166666666666663</v>
      </c>
      <c r="E10" s="4">
        <f>COUNTIFS(Percentuais!$IX$3:$IX$58,$A10,Percentuais!$A$3:$A$58,$E$8)</f>
        <v>0</v>
      </c>
      <c r="F10" s="4">
        <f>COUNTIFS(Percentuais!$IX$3:$IX$58,$A10,Percentuais!$A$3:$A$58,$F$8)</f>
        <v>0</v>
      </c>
      <c r="G10" s="4">
        <f>COUNTIFS(Percentuais!$IX$3:$IX$58,$A10,Percentuais!$A$3:$A$58,$G$8)</f>
        <v>11</v>
      </c>
      <c r="H10" s="4">
        <f>COUNTIFS(Percentuais!$IX$3:$IX$58,$A10,Percentuais!$A$3:$A$58,$H$8)</f>
        <v>15</v>
      </c>
      <c r="I10" s="19"/>
    </row>
    <row r="11" spans="1:9" x14ac:dyDescent="0.2">
      <c r="A11" s="15" t="s">
        <v>5</v>
      </c>
      <c r="B11" s="45">
        <f>($G11+$F11+$E11)/$I$14</f>
        <v>0.125</v>
      </c>
      <c r="C11" s="45">
        <f>$H11/$I$14</f>
        <v>0.10416666666666667</v>
      </c>
      <c r="D11" s="45">
        <f t="shared" si="0"/>
        <v>0.22916666666666669</v>
      </c>
      <c r="E11" s="4">
        <f>COUNTIFS(Percentuais!$IX$3:$IX$58,$A11,Percentuais!$A$3:$A$58,$E$8)</f>
        <v>0</v>
      </c>
      <c r="F11" s="4">
        <f>COUNTIFS(Percentuais!$IX$3:$IX$58,$A11,Percentuais!$A$3:$A$58,$F$8)</f>
        <v>0</v>
      </c>
      <c r="G11" s="4">
        <f>COUNTIFS(Percentuais!$IX$3:$IX$58,$A11,Percentuais!$A$3:$A$58,$G$8)</f>
        <v>6</v>
      </c>
      <c r="H11" s="4">
        <f>COUNTIFS(Percentuais!$IX$3:$IX$58,$A11,Percentuais!$A$3:$A$58,$H$8)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COUNTIFS(Percentuais!$IX$3:$IX$58,$A12,Percentuais!$A$3:$A$58,$E$8)</f>
        <v>0</v>
      </c>
      <c r="F12" s="4">
        <f>COUNTIFS(Percentuais!$IX$3:$IX$58,$A12,Percentuais!$A$3:$A$58,$F$8)</f>
        <v>0</v>
      </c>
      <c r="G12" s="4">
        <f>COUNTIFS(Percentuais!$IX$3:$IX$58,$A12,Percentuais!$A$3:$A$58,$G$8)</f>
        <v>0</v>
      </c>
      <c r="H12" s="4">
        <f>COUNTIFS(Percentuais!$IX$3:$IX$58,$A12,Percentuais!$A$3:$A$58,$H$8)</f>
        <v>0</v>
      </c>
      <c r="I12" s="17"/>
    </row>
    <row r="13" spans="1:9" x14ac:dyDescent="0.2">
      <c r="A13" s="15" t="s">
        <v>10</v>
      </c>
      <c r="B13" s="45">
        <f>($G13+$F13+$E13)/$I$14</f>
        <v>4.1666666666666664E-2</v>
      </c>
      <c r="C13" s="45">
        <f>$H13/$I$14</f>
        <v>4.1666666666666664E-2</v>
      </c>
      <c r="D13" s="45">
        <f t="shared" si="0"/>
        <v>8.3333333333333329E-2</v>
      </c>
      <c r="E13" s="4">
        <f>COUNTIFS(Percentuais!$IX$3:$IX$58,$A13,Percentuais!$A$3:$A$58,$E$8)</f>
        <v>0</v>
      </c>
      <c r="F13" s="4">
        <f>COUNTIFS(Percentuais!$IX$3:$IX$58,$A13,Percentuais!$A$3:$A$58,$F$8)</f>
        <v>0</v>
      </c>
      <c r="G13" s="4">
        <f>COUNTIFS(Percentuais!$IX$3:$IX$58,$A13,Percentuais!$A$3:$A$58,$G$8)</f>
        <v>2</v>
      </c>
      <c r="H13" s="4">
        <f>COUNTIFS(Percentuais!$IX$3:$IX$58,$A13,Percentuais!$A$3:$A$58,$H$8)</f>
        <v>2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22</v>
      </c>
      <c r="H14" s="29">
        <f>SUM(H9:H13)</f>
        <v>26</v>
      </c>
      <c r="I14" s="30">
        <f>SUM(E14:H14)</f>
        <v>48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C3F-EBB5-4762-BB44-0F3369B2DDDD}">
  <sheetPr codeName="Planilha63"/>
  <dimension ref="A1:I18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TEXT(Percentuais!IY1,"0")</f>
        <v>QUESTÃO256</v>
      </c>
    </row>
    <row r="2" spans="1:9" x14ac:dyDescent="0.2">
      <c r="A2" s="55" t="str">
        <f>HLOOKUP(A1,Percentuais!$D$1:$KV$2,2,FALSE)</f>
        <v>Em relação às Políticas para o desenvolvimento de pessoas (planejamento de ações de capacitação e de qualificação de servidores técnicos e docentes),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0.17857142857142858</v>
      </c>
      <c r="C10" s="43">
        <f>$H10/$I$12</f>
        <v>0.32142857142857145</v>
      </c>
      <c r="D10" s="43">
        <f>B10+C10</f>
        <v>0.5</v>
      </c>
      <c r="E10" s="23">
        <f>COUNTIFS(Percentuais!$IY$3:$IY$58,$A10,Percentuais!$A$3:$A$58,$E$9)</f>
        <v>0</v>
      </c>
      <c r="F10" s="23">
        <f>COUNTIFS(Percentuais!$IY$3:$IY$58,$A10,Percentuais!$A$3:$A$58,$F$9)</f>
        <v>0</v>
      </c>
      <c r="G10" s="23">
        <f>COUNTIFS(Percentuais!$IY$3:$IY$58,$A10,Percentuais!$A$3:$A$58,$G$9)</f>
        <v>10</v>
      </c>
      <c r="H10" s="23">
        <f>COUNTIFS(Percentuais!$IY$3:$IY$58,$A10,Percentuais!$A$3:$A$58,$H$9)</f>
        <v>18</v>
      </c>
      <c r="I10" s="24"/>
    </row>
    <row r="11" spans="1:9" x14ac:dyDescent="0.2">
      <c r="A11" s="22" t="s">
        <v>18</v>
      </c>
      <c r="B11" s="43">
        <f>(E11+F11+G11)/$I$12</f>
        <v>0.26785714285714285</v>
      </c>
      <c r="C11" s="43">
        <f>$H11/$I$12</f>
        <v>0.23214285714285715</v>
      </c>
      <c r="D11" s="43">
        <f t="shared" ref="D11" si="0">B11+C11</f>
        <v>0.5</v>
      </c>
      <c r="E11" s="23">
        <f>COUNTIFS(Percentuais!$IY$3:$IY$58,$A11,Percentuais!$A$3:$A$58,$E$9)</f>
        <v>0</v>
      </c>
      <c r="F11" s="23">
        <f>COUNTIFS(Percentuais!$IY$3:$IY$58,$A11,Percentuais!$A$3:$A$58,$F$9)</f>
        <v>0</v>
      </c>
      <c r="G11" s="23">
        <f>COUNTIFS(Percentuais!$IY$3:$IY$58,$A11,Percentuais!$A$3:$A$58,$G$9)</f>
        <v>15</v>
      </c>
      <c r="H11" s="23">
        <f>COUNTIFS(Percentuais!$IY$3:$IY$58,$A11,Percentuais!$A$3:$A$58,$H$9)</f>
        <v>13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610-AD54-485E-A90F-2B5C9F13BF0A}">
  <sheetPr codeName="Planilha64"/>
  <dimension ref="A1:I20"/>
  <sheetViews>
    <sheetView zoomScale="50" zoomScaleNormal="50" zoomScaleSheetLayoutView="100" workbookViewId="0">
      <selection activeCell="H24" sqref="H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TEXT(Percentuais!IZ1,"0")</f>
        <v>QUESTÃO257</v>
      </c>
    </row>
    <row r="2" spans="1:9" x14ac:dyDescent="0.2">
      <c r="A2" s="55" t="str">
        <f>HLOOKUP(A1,Percentuais!$D$1:$KT$2,2,FALSE)</f>
        <v>Avalie o Plano de Desenvolvimento de Pessoas (PDP), considerando os seguintes temas: [Adequação do PDP às necessidades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</v>
      </c>
      <c r="D9" s="45">
        <f>B9+C9</f>
        <v>3.5714285714285712E-2</v>
      </c>
      <c r="E9" s="4">
        <f>COUNTIFS(Percentuais!$IZ$3:$IZ$58,$A9,Percentuais!$A$3:$A$58,$E$8)</f>
        <v>0</v>
      </c>
      <c r="F9" s="4">
        <f>COUNTIFS(Percentuais!$IZ$3:$IZ$58,$A9,Percentuais!$A$3:$A$58,$F$8)</f>
        <v>0</v>
      </c>
      <c r="G9" s="4">
        <f>COUNTIFS(Percentuais!$IZ$3:$IZ$58,$A9,Percentuais!$A$3:$A$58,$G$8)</f>
        <v>1</v>
      </c>
      <c r="H9" s="4">
        <f>COUNTIFS(Percentuais!$IZ$3:$IZ$58,$A9,Percentuais!$A$3:$A$58,$H$8)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0.10714285714285714</v>
      </c>
      <c r="C10" s="45">
        <f t="shared" ref="C10:C14" si="1">$H10/$I$15</f>
        <v>0.25</v>
      </c>
      <c r="D10" s="45">
        <f t="shared" ref="D10:D14" si="2">B10+C10</f>
        <v>0.35714285714285715</v>
      </c>
      <c r="E10" s="4">
        <f>COUNTIFS(Percentuais!$IZ$3:$IZ$58,$A10,Percentuais!$A$3:$A$58,$E$8)</f>
        <v>0</v>
      </c>
      <c r="F10" s="4">
        <f>COUNTIFS(Percentuais!$IZ$3:$IZ$58,$A10,Percentuais!$A$3:$A$58,$F$8)</f>
        <v>0</v>
      </c>
      <c r="G10" s="4">
        <f>COUNTIFS(Percentuais!$IZ$3:$IZ$58,$A10,Percentuais!$A$3:$A$58,$G$8)</f>
        <v>3</v>
      </c>
      <c r="H10" s="4">
        <f>COUNTIFS(Percentuais!$IZ$3:$IZ$58,$A10,Percentuais!$A$3:$A$58,$H$8)</f>
        <v>7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si="1"/>
        <v>0.25</v>
      </c>
      <c r="D11" s="45">
        <f t="shared" si="2"/>
        <v>0.39285714285714285</v>
      </c>
      <c r="E11" s="4">
        <f>COUNTIFS(Percentuais!$IZ$3:$IZ$58,$A11,Percentuais!$A$3:$A$58,$E$8)</f>
        <v>0</v>
      </c>
      <c r="F11" s="4">
        <f>COUNTIFS(Percentuais!$IZ$3:$IZ$58,$A11,Percentuais!$A$3:$A$58,$F$8)</f>
        <v>0</v>
      </c>
      <c r="G11" s="4">
        <f>COUNTIFS(Percentuais!$IZ$3:$IZ$58,$A11,Percentuais!$A$3:$A$58,$G$8)</f>
        <v>4</v>
      </c>
      <c r="H11" s="4">
        <f>COUNTIFS(Percentuais!$IZ$3:$IZ$58,$A11,Percentuais!$A$3:$A$58,$H$8)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3.5714285714285712E-2</v>
      </c>
      <c r="C12" s="45">
        <f t="shared" si="1"/>
        <v>3.5714285714285712E-2</v>
      </c>
      <c r="D12" s="45">
        <f t="shared" si="2"/>
        <v>7.1428571428571425E-2</v>
      </c>
      <c r="E12" s="4">
        <f>COUNTIFS(Percentuais!$IZ$3:$IZ$58,$A12,Percentuais!$A$3:$A$58,$E$8)</f>
        <v>0</v>
      </c>
      <c r="F12" s="4">
        <f>COUNTIFS(Percentuais!$IZ$3:$IZ$58,$A12,Percentuais!$A$3:$A$58,$F$8)</f>
        <v>0</v>
      </c>
      <c r="G12" s="4">
        <f>COUNTIFS(Percentuais!$IZ$3:$IZ$58,$A12,Percentuais!$A$3:$A$58,$G$8)</f>
        <v>1</v>
      </c>
      <c r="H12" s="4">
        <f>COUNTIFS(Percentuais!$IZ$3:$IZ$58,$A12,Percentuais!$A$3:$A$58,$H$8)</f>
        <v>1</v>
      </c>
      <c r="I12" s="17"/>
    </row>
    <row r="13" spans="1:9" x14ac:dyDescent="0.2">
      <c r="A13" s="15" t="s">
        <v>52</v>
      </c>
      <c r="B13" s="45">
        <f t="shared" si="0"/>
        <v>3.5714285714285712E-2</v>
      </c>
      <c r="C13" s="45">
        <f t="shared" si="1"/>
        <v>0</v>
      </c>
      <c r="D13" s="45">
        <f t="shared" si="2"/>
        <v>3.5714285714285712E-2</v>
      </c>
      <c r="E13" s="4">
        <f>COUNTIFS(Percentuais!$IZ$3:$IZ$58,$A13,Percentuais!$A$3:$A$58,$E$8)</f>
        <v>0</v>
      </c>
      <c r="F13" s="4">
        <f>COUNTIFS(Percentuais!$IZ$3:$IZ$58,$A13,Percentuais!$A$3:$A$58,$F$8)</f>
        <v>0</v>
      </c>
      <c r="G13" s="4">
        <f>COUNTIFS(Percentuais!$IZ$3:$IZ$58,$A13,Percentuais!$A$3:$A$58,$G$8)</f>
        <v>1</v>
      </c>
      <c r="H13" s="4">
        <f>COUNTIFS(Percentuais!$IZ$3:$IZ$58,$A13,Percentuais!$A$3:$A$58,$H$8)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0.10714285714285714</v>
      </c>
      <c r="D14" s="45">
        <f t="shared" si="2"/>
        <v>0.10714285714285714</v>
      </c>
      <c r="E14" s="4">
        <f>COUNTIFS(Percentuais!$IZ$3:$IZ$58,$A14,Percentuais!$A$3:$A$58,$E$8)</f>
        <v>0</v>
      </c>
      <c r="F14" s="4">
        <f>COUNTIFS(Percentuais!$IZ$3:$IZ$58,$A14,Percentuais!$A$3:$A$58,$F$8)</f>
        <v>0</v>
      </c>
      <c r="G14" s="4">
        <f>COUNTIFS(Percentuais!$IZ$3:$IZ$58,$A14,Percentuais!$A$3:$A$58,$G$8)</f>
        <v>0</v>
      </c>
      <c r="H14" s="4">
        <f>COUNTIFS(Percentuais!$IZ$3:$IZ$58,$A14,Percentuais!$A$3:$A$58,$H$8)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9F9-EB87-4EED-91C9-6A3B26DCAE2C}">
  <sheetPr codeName="Planilha65"/>
  <dimension ref="A1:I20"/>
  <sheetViews>
    <sheetView zoomScale="50" zoomScaleNormal="50" zoomScaleSheetLayoutView="10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TEXT(Percentuais!JA1,"0")</f>
        <v>QUESTÃO258</v>
      </c>
    </row>
    <row r="2" spans="1:9" x14ac:dyDescent="0.2">
      <c r="A2" s="55" t="str">
        <f>HLOOKUP(A1,Percentuais!$D$1:$KT$2,2,FALSE)</f>
        <v>Avalie o Plano de Desenvolvimento de Pessoas (PDP), considerando os seguintes temas: [Consulta ao/à  servidor/a na elaboração do PDP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</v>
      </c>
      <c r="D9" s="45">
        <f>B9+C9</f>
        <v>3.5714285714285712E-2</v>
      </c>
      <c r="E9" s="4">
        <f>COUNTIFS(Percentuais!$JA$3:$JA$58,$A9,Percentuais!$A$3:$A$58,$E$8)</f>
        <v>0</v>
      </c>
      <c r="F9" s="4">
        <f>COUNTIFS(Percentuais!$JA$3:$JA$58,$A9,Percentuais!$A$3:$A$58,$F$8)</f>
        <v>0</v>
      </c>
      <c r="G9" s="4">
        <f>COUNTIFS(Percentuais!$JA$3:$JA$58,$A9,Percentuais!$A$3:$A$58,$G$8)</f>
        <v>1</v>
      </c>
      <c r="H9" s="4">
        <f>COUNTIFS(Percentuais!$JA$3:$JA$58,$A9,Percentuais!$A$3:$A$58,$H$8)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7.1428571428571425E-2</v>
      </c>
      <c r="C10" s="45">
        <f t="shared" ref="C10:C14" si="1">$H10/$I$15</f>
        <v>0.17857142857142858</v>
      </c>
      <c r="D10" s="45">
        <f t="shared" ref="D10:D14" si="2">B10+C10</f>
        <v>0.25</v>
      </c>
      <c r="E10" s="4">
        <f>COUNTIFS(Percentuais!$JA$3:$JA$58,$A10,Percentuais!$A$3:$A$58,$E$8)</f>
        <v>0</v>
      </c>
      <c r="F10" s="4">
        <f>COUNTIFS(Percentuais!$JA$3:$JA$58,$A10,Percentuais!$A$3:$A$58,$F$8)</f>
        <v>0</v>
      </c>
      <c r="G10" s="4">
        <f>COUNTIFS(Percentuais!$JA$3:$JA$58,$A10,Percentuais!$A$3:$A$58,$G$8)</f>
        <v>2</v>
      </c>
      <c r="H10" s="4">
        <f>COUNTIFS(Percentuais!$JA$3:$JA$58,$A10,Percentuais!$A$3:$A$58,$H$8)</f>
        <v>5</v>
      </c>
      <c r="I10" s="19"/>
    </row>
    <row r="11" spans="1:9" x14ac:dyDescent="0.2">
      <c r="A11" s="15" t="s">
        <v>1</v>
      </c>
      <c r="B11" s="45">
        <f t="shared" si="0"/>
        <v>0.10714285714285714</v>
      </c>
      <c r="C11" s="45">
        <f t="shared" si="1"/>
        <v>0.32142857142857145</v>
      </c>
      <c r="D11" s="45">
        <f t="shared" si="2"/>
        <v>0.4285714285714286</v>
      </c>
      <c r="E11" s="4">
        <f>COUNTIFS(Percentuais!$JA$3:$JA$58,$A11,Percentuais!$A$3:$A$58,$E$8)</f>
        <v>0</v>
      </c>
      <c r="F11" s="4">
        <f>COUNTIFS(Percentuais!$JA$3:$JA$58,$A11,Percentuais!$A$3:$A$58,$F$8)</f>
        <v>0</v>
      </c>
      <c r="G11" s="4">
        <f>COUNTIFS(Percentuais!$JA$3:$JA$58,$A11,Percentuais!$A$3:$A$58,$G$8)</f>
        <v>3</v>
      </c>
      <c r="H11" s="4">
        <f>COUNTIFS(Percentuais!$JA$3:$JA$58,$A11,Percentuais!$A$3:$A$58,$H$8)</f>
        <v>9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3.5714285714285712E-2</v>
      </c>
      <c r="D12" s="45">
        <f t="shared" si="2"/>
        <v>0.10714285714285714</v>
      </c>
      <c r="E12" s="4">
        <f>COUNTIFS(Percentuais!$JA$3:$JA$58,$A12,Percentuais!$A$3:$A$58,$E$8)</f>
        <v>0</v>
      </c>
      <c r="F12" s="4">
        <f>COUNTIFS(Percentuais!$JA$3:$JA$58,$A12,Percentuais!$A$3:$A$58,$F$8)</f>
        <v>0</v>
      </c>
      <c r="G12" s="4">
        <f>COUNTIFS(Percentuais!$JA$3:$JA$58,$A12,Percentuais!$A$3:$A$58,$G$8)</f>
        <v>2</v>
      </c>
      <c r="H12" s="4">
        <f>COUNTIFS(Percentuais!$JA$3:$JA$58,$A12,Percentuais!$A$3:$A$58,$H$8)</f>
        <v>1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1"/>
        <v>0</v>
      </c>
      <c r="D13" s="45">
        <f t="shared" si="2"/>
        <v>7.1428571428571425E-2</v>
      </c>
      <c r="E13" s="4">
        <f>COUNTIFS(Percentuais!$JA$3:$JA$58,$A13,Percentuais!$A$3:$A$58,$E$8)</f>
        <v>0</v>
      </c>
      <c r="F13" s="4">
        <f>COUNTIFS(Percentuais!$JA$3:$JA$58,$A13,Percentuais!$A$3:$A$58,$F$8)</f>
        <v>0</v>
      </c>
      <c r="G13" s="4">
        <f>COUNTIFS(Percentuais!$JA$3:$JA$58,$A13,Percentuais!$A$3:$A$58,$G$8)</f>
        <v>2</v>
      </c>
      <c r="H13" s="4">
        <f>COUNTIFS(Percentuais!$JA$3:$JA$58,$A13,Percentuais!$A$3:$A$58,$H$8)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0.10714285714285714</v>
      </c>
      <c r="D14" s="45">
        <f t="shared" si="2"/>
        <v>0.10714285714285714</v>
      </c>
      <c r="E14" s="4">
        <f>COUNTIFS(Percentuais!$JA$3:$JA$58,$A14,Percentuais!$A$3:$A$58,$E$8)</f>
        <v>0</v>
      </c>
      <c r="F14" s="4">
        <f>COUNTIFS(Percentuais!$JA$3:$JA$58,$A14,Percentuais!$A$3:$A$58,$F$8)</f>
        <v>0</v>
      </c>
      <c r="G14" s="4">
        <f>COUNTIFS(Percentuais!$JA$3:$JA$58,$A14,Percentuais!$A$3:$A$58,$G$8)</f>
        <v>0</v>
      </c>
      <c r="H14" s="4">
        <f>COUNTIFS(Percentuais!$JA$3:$JA$58,$A14,Percentuais!$A$3:$A$58,$H$8)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5942-8DA1-4C2B-BDE8-99DC821FCD71}">
  <sheetPr codeName="Planilha66"/>
  <dimension ref="A1:I20"/>
  <sheetViews>
    <sheetView topLeftCell="A5" zoomScale="60" zoomScaleNormal="60" zoomScaleSheetLayoutView="100" workbookViewId="0">
      <selection activeCell="AH5" sqref="AH4:AH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TEXT(Percentuais!JB1,"0")</f>
        <v>QUESTÃO259</v>
      </c>
    </row>
    <row r="2" spans="1:9" x14ac:dyDescent="0.2">
      <c r="A2" s="55" t="str">
        <f>HLOOKUP(A1,Percentuais!$D$1:$KT$2,2,FALSE)</f>
        <v>Avalie o Plano de Desenvolvimento de Pessoas (PDP), considerando os seguintes temas: [Oferta pela UFPR, ENAP ou escolas de governo das ações de desenvolvimento previstas no PDP para 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</v>
      </c>
      <c r="D9" s="45">
        <f>B9+C9</f>
        <v>3.5714285714285712E-2</v>
      </c>
      <c r="E9" s="4">
        <f>COUNTIFS(Percentuais!$JB$3:$JB$58,$A9,Percentuais!$A$3:$A$58,$E$8)</f>
        <v>0</v>
      </c>
      <c r="F9" s="4">
        <f>COUNTIFS(Percentuais!$JB$3:$JB$58,$A9,Percentuais!$A$3:$A$58,$F$8)</f>
        <v>0</v>
      </c>
      <c r="G9" s="4">
        <f>COUNTIFS(Percentuais!$JB$3:$JB$58,$A9,Percentuais!$A$3:$A$58,$G$8)</f>
        <v>1</v>
      </c>
      <c r="H9" s="4">
        <f>COUNTIFS(Percentuais!$JB$3:$JB$58,$A9,Percentuais!$A$3:$A$58,$H$8)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0.10714285714285714</v>
      </c>
      <c r="C10" s="45">
        <f t="shared" ref="C10:C14" si="1">$H10/$I$15</f>
        <v>0.17857142857142858</v>
      </c>
      <c r="D10" s="45">
        <f t="shared" ref="D10:D14" si="2">B10+C10</f>
        <v>0.2857142857142857</v>
      </c>
      <c r="E10" s="4">
        <f>COUNTIFS(Percentuais!$JB$3:$JB$58,$A10,Percentuais!$A$3:$A$58,$E$8)</f>
        <v>0</v>
      </c>
      <c r="F10" s="4">
        <f>COUNTIFS(Percentuais!$JB$3:$JB$58,$A10,Percentuais!$A$3:$A$58,$F$8)</f>
        <v>0</v>
      </c>
      <c r="G10" s="4">
        <f>COUNTIFS(Percentuais!$JB$3:$JB$58,$A10,Percentuais!$A$3:$A$58,$G$8)</f>
        <v>3</v>
      </c>
      <c r="H10" s="4">
        <f>COUNTIFS(Percentuais!$JB$3:$JB$58,$A10,Percentuais!$A$3:$A$58,$H$8)</f>
        <v>5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0.2857142857142857</v>
      </c>
      <c r="D11" s="45">
        <f t="shared" si="2"/>
        <v>0.3571428571428571</v>
      </c>
      <c r="E11" s="4">
        <f>COUNTIFS(Percentuais!$JB$3:$JB$58,$A11,Percentuais!$A$3:$A$58,$E$8)</f>
        <v>0</v>
      </c>
      <c r="F11" s="4">
        <f>COUNTIFS(Percentuais!$JB$3:$JB$58,$A11,Percentuais!$A$3:$A$58,$F$8)</f>
        <v>0</v>
      </c>
      <c r="G11" s="4">
        <f>COUNTIFS(Percentuais!$JB$3:$JB$58,$A11,Percentuais!$A$3:$A$58,$G$8)</f>
        <v>2</v>
      </c>
      <c r="H11" s="4">
        <f>COUNTIFS(Percentuais!$JB$3:$JB$58,$A11,Percentuais!$A$3:$A$58,$H$8)</f>
        <v>8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0.10714285714285714</v>
      </c>
      <c r="D12" s="45">
        <f t="shared" si="2"/>
        <v>0.17857142857142855</v>
      </c>
      <c r="E12" s="4">
        <f>COUNTIFS(Percentuais!$JB$3:$JB$58,$A12,Percentuais!$A$3:$A$58,$E$8)</f>
        <v>0</v>
      </c>
      <c r="F12" s="4">
        <f>COUNTIFS(Percentuais!$JB$3:$JB$58,$A12,Percentuais!$A$3:$A$58,$F$8)</f>
        <v>0</v>
      </c>
      <c r="G12" s="4">
        <f>COUNTIFS(Percentuais!$JB$3:$JB$58,$A12,Percentuais!$A$3:$A$58,$G$8)</f>
        <v>2</v>
      </c>
      <c r="H12" s="4">
        <f>COUNTIFS(Percentuais!$JB$3:$JB$58,$A12,Percentuais!$A$3:$A$58,$H$8)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COUNTIFS(Percentuais!$JB$3:$JB$58,$A13,Percentuais!$A$3:$A$58,$E$8)</f>
        <v>0</v>
      </c>
      <c r="F13" s="4">
        <f>COUNTIFS(Percentuais!$JB$3:$JB$58,$A13,Percentuais!$A$3:$A$58,$F$8)</f>
        <v>0</v>
      </c>
      <c r="G13" s="4">
        <f>COUNTIFS(Percentuais!$JB$3:$JB$58,$A13,Percentuais!$A$3:$A$58,$G$8)</f>
        <v>0</v>
      </c>
      <c r="H13" s="4">
        <f>COUNTIFS(Percentuais!$JB$3:$JB$58,$A13,Percentuais!$A$3:$A$58,$H$8)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7.1428571428571425E-2</v>
      </c>
      <c r="C14" s="45">
        <f t="shared" si="1"/>
        <v>7.1428571428571425E-2</v>
      </c>
      <c r="D14" s="45">
        <f t="shared" si="2"/>
        <v>0.14285714285714285</v>
      </c>
      <c r="E14" s="4">
        <f>COUNTIFS(Percentuais!$JB$3:$JB$58,$A14,Percentuais!$A$3:$A$58,$E$8)</f>
        <v>0</v>
      </c>
      <c r="F14" s="4">
        <f>COUNTIFS(Percentuais!$JB$3:$JB$58,$A14,Percentuais!$A$3:$A$58,$F$8)</f>
        <v>0</v>
      </c>
      <c r="G14" s="4">
        <f>COUNTIFS(Percentuais!$JB$3:$JB$58,$A14,Percentuais!$A$3:$A$58,$G$8)</f>
        <v>2</v>
      </c>
      <c r="H14" s="4">
        <f>COUNTIFS(Percentuais!$JB$3:$JB$58,$A14,Percentuais!$A$3:$A$58,$H$8)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0B4-B1D6-4773-92CC-7B987310BD48}">
  <sheetPr codeName="Planilha67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TEXT(Percentuais!JC1,"0")</f>
        <v>QUESTÃO260</v>
      </c>
    </row>
    <row r="2" spans="1:9" x14ac:dyDescent="0.2">
      <c r="A2" s="55" t="str">
        <f>HLOOKUP(A1,Percentuais!$D$1:$KT$2,2,FALSE)</f>
        <v>Avalie o Plano de Desenvolvimento de Pessoas (PDP), considerando os seguintes temas: [Capacitação de servidores para a gestão de documentos no âmbito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</v>
      </c>
      <c r="D9" s="45">
        <f>B9+C9</f>
        <v>3.5714285714285712E-2</v>
      </c>
      <c r="E9" s="4">
        <f>COUNTIFS(Percentuais!$JC$3:$JC$58,$A9,Percentuais!$A$3:$A$58,$E$8)</f>
        <v>0</v>
      </c>
      <c r="F9" s="4">
        <f>COUNTIFS(Percentuais!$JC$3:$JC$58,$A9,Percentuais!$A$3:$A$58,$F$8)</f>
        <v>0</v>
      </c>
      <c r="G9" s="4">
        <f>COUNTIFS(Percentuais!$JC$3:$JC$58,$A9,Percentuais!$A$3:$A$58,$G$8)</f>
        <v>1</v>
      </c>
      <c r="H9" s="4">
        <f>COUNTIFS(Percentuais!$JC$3:$JC$58,$A9,Percentuais!$A$3:$A$58,$H$8)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 t="shared" ref="C10:C14" si="1">$H10/$I$15</f>
        <v>7.1428571428571425E-2</v>
      </c>
      <c r="D10" s="45">
        <f t="shared" ref="D10:D14" si="2">B10+C10</f>
        <v>0.21428571428571427</v>
      </c>
      <c r="E10" s="4">
        <f>COUNTIFS(Percentuais!$JC$3:$JC$58,$A10,Percentuais!$A$3:$A$58,$E$8)</f>
        <v>0</v>
      </c>
      <c r="F10" s="4">
        <f>COUNTIFS(Percentuais!$JC$3:$JC$58,$A10,Percentuais!$A$3:$A$58,$F$8)</f>
        <v>0</v>
      </c>
      <c r="G10" s="4">
        <f>COUNTIFS(Percentuais!$JC$3:$JC$58,$A10,Percentuais!$A$3:$A$58,$G$8)</f>
        <v>4</v>
      </c>
      <c r="H10" s="4">
        <f>COUNTIFS(Percentuais!$JC$3:$JC$58,$A10,Percentuais!$A$3:$A$58,$H$8)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7.1428571428571425E-2</v>
      </c>
      <c r="C11" s="45">
        <f t="shared" si="1"/>
        <v>0.2857142857142857</v>
      </c>
      <c r="D11" s="45">
        <f t="shared" si="2"/>
        <v>0.3571428571428571</v>
      </c>
      <c r="E11" s="4">
        <f>COUNTIFS(Percentuais!$JC$3:$JC$58,$A11,Percentuais!$A$3:$A$58,$E$8)</f>
        <v>0</v>
      </c>
      <c r="F11" s="4">
        <f>COUNTIFS(Percentuais!$JC$3:$JC$58,$A11,Percentuais!$A$3:$A$58,$F$8)</f>
        <v>0</v>
      </c>
      <c r="G11" s="4">
        <f>COUNTIFS(Percentuais!$JC$3:$JC$58,$A11,Percentuais!$A$3:$A$58,$G$8)</f>
        <v>2</v>
      </c>
      <c r="H11" s="4">
        <f>COUNTIFS(Percentuais!$JC$3:$JC$58,$A11,Percentuais!$A$3:$A$58,$H$8)</f>
        <v>8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0.10714285714285714</v>
      </c>
      <c r="D12" s="45">
        <f t="shared" si="2"/>
        <v>0.17857142857142855</v>
      </c>
      <c r="E12" s="4">
        <f>COUNTIFS(Percentuais!$JC$3:$JC$58,$A12,Percentuais!$A$3:$A$58,$E$8)</f>
        <v>0</v>
      </c>
      <c r="F12" s="4">
        <f>COUNTIFS(Percentuais!$JC$3:$JC$58,$A12,Percentuais!$A$3:$A$58,$F$8)</f>
        <v>0</v>
      </c>
      <c r="G12" s="4">
        <f>COUNTIFS(Percentuais!$JC$3:$JC$58,$A12,Percentuais!$A$3:$A$58,$G$8)</f>
        <v>2</v>
      </c>
      <c r="H12" s="4">
        <f>COUNTIFS(Percentuais!$JC$3:$JC$58,$A12,Percentuais!$A$3:$A$58,$H$8)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3.5714285714285712E-2</v>
      </c>
      <c r="C13" s="45">
        <f t="shared" si="1"/>
        <v>7.1428571428571425E-2</v>
      </c>
      <c r="D13" s="45">
        <f t="shared" si="2"/>
        <v>0.10714285714285714</v>
      </c>
      <c r="E13" s="4">
        <f>COUNTIFS(Percentuais!$JC$3:$JC$58,$A13,Percentuais!$A$3:$A$58,$E$8)</f>
        <v>0</v>
      </c>
      <c r="F13" s="4">
        <f>COUNTIFS(Percentuais!$JC$3:$JC$58,$A13,Percentuais!$A$3:$A$58,$F$8)</f>
        <v>0</v>
      </c>
      <c r="G13" s="4">
        <f>COUNTIFS(Percentuais!$JC$3:$JC$58,$A13,Percentuais!$A$3:$A$58,$G$8)</f>
        <v>1</v>
      </c>
      <c r="H13" s="4">
        <f>COUNTIFS(Percentuais!$JC$3:$JC$58,$A13,Percentuais!$A$3:$A$58,$H$8)</f>
        <v>2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0.10714285714285714</v>
      </c>
      <c r="D14" s="45">
        <f t="shared" si="2"/>
        <v>0.10714285714285714</v>
      </c>
      <c r="E14" s="4">
        <f>COUNTIFS(Percentuais!$JC$3:$JC$58,$A14,Percentuais!$A$3:$A$58,$E$8)</f>
        <v>0</v>
      </c>
      <c r="F14" s="4">
        <f>COUNTIFS(Percentuais!$JC$3:$JC$58,$A14,Percentuais!$A$3:$A$58,$F$8)</f>
        <v>0</v>
      </c>
      <c r="G14" s="4">
        <f>COUNTIFS(Percentuais!$JC$3:$JC$58,$A14,Percentuais!$A$3:$A$58,$G$8)</f>
        <v>0</v>
      </c>
      <c r="H14" s="4">
        <f>COUNTIFS(Percentuais!$JC$3:$JC$58,$A14,Percentuais!$A$3:$A$58,$H$8)</f>
        <v>3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6A57-F7A5-428C-AAF1-34692E07AEE0}">
  <sheetPr codeName="Planilha68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TEXT(Percentuais!JD1,"0")</f>
        <v>QUESTÃO261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Educação Hibrida]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</v>
      </c>
      <c r="D9" s="45">
        <f>B9+C9</f>
        <v>3.5714285714285712E-2</v>
      </c>
      <c r="E9" s="4">
        <f>COUNTIFS(Percentuais!$JD$3:$JD$58,$A9,Percentuais!$A$3:$A$58,$E$8)</f>
        <v>0</v>
      </c>
      <c r="F9" s="4">
        <f>COUNTIFS(Percentuais!$JD$3:$JD$58,$A9,Percentuais!$A$3:$A$58,$F$8)</f>
        <v>0</v>
      </c>
      <c r="G9" s="4">
        <f>COUNTIFS(Percentuais!$JD$3:$JD$58,$A9,Percentuais!$A$3:$A$58,$G$8)</f>
        <v>1</v>
      </c>
      <c r="H9" s="4">
        <f>COUNTIFS(Percentuais!$JD$3:$JD$58,$A9,Percentuais!$A$3:$A$58,$H$8)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0.17857142857142858</v>
      </c>
      <c r="C10" s="45">
        <f t="shared" ref="C10:C14" si="1">$H10/$I$15</f>
        <v>0.14285714285714285</v>
      </c>
      <c r="D10" s="45">
        <f t="shared" ref="D10:D14" si="2">B10+C10</f>
        <v>0.3214285714285714</v>
      </c>
      <c r="E10" s="4">
        <f>COUNTIFS(Percentuais!$JD$3:$JD$58,$A10,Percentuais!$A$3:$A$58,$E$8)</f>
        <v>0</v>
      </c>
      <c r="F10" s="4">
        <f>COUNTIFS(Percentuais!$JD$3:$JD$58,$A10,Percentuais!$A$3:$A$58,$F$8)</f>
        <v>0</v>
      </c>
      <c r="G10" s="4">
        <f>COUNTIFS(Percentuais!$JD$3:$JD$58,$A10,Percentuais!$A$3:$A$58,$G$8)</f>
        <v>5</v>
      </c>
      <c r="H10" s="4">
        <f>COUNTIFS(Percentuais!$JD$3:$JD$58,$A10,Percentuais!$A$3:$A$58,$H$8)</f>
        <v>4</v>
      </c>
      <c r="I10" s="19"/>
    </row>
    <row r="11" spans="1:9" x14ac:dyDescent="0.2">
      <c r="A11" s="15" t="s">
        <v>1</v>
      </c>
      <c r="B11" s="45">
        <f t="shared" si="0"/>
        <v>0.10714285714285714</v>
      </c>
      <c r="C11" s="45">
        <f t="shared" si="1"/>
        <v>0.17857142857142858</v>
      </c>
      <c r="D11" s="45">
        <f t="shared" si="2"/>
        <v>0.2857142857142857</v>
      </c>
      <c r="E11" s="4">
        <f>COUNTIFS(Percentuais!$JD$3:$JD$58,$A11,Percentuais!$A$3:$A$58,$E$8)</f>
        <v>0</v>
      </c>
      <c r="F11" s="4">
        <f>COUNTIFS(Percentuais!$JD$3:$JD$58,$A11,Percentuais!$A$3:$A$58,$F$8)</f>
        <v>0</v>
      </c>
      <c r="G11" s="4">
        <f>COUNTIFS(Percentuais!$JD$3:$JD$58,$A11,Percentuais!$A$3:$A$58,$G$8)</f>
        <v>3</v>
      </c>
      <c r="H11" s="4">
        <f>COUNTIFS(Percentuais!$JD$3:$JD$58,$A11,Percentuais!$A$3:$A$58,$H$8)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7.1428571428571425E-2</v>
      </c>
      <c r="D12" s="45">
        <f t="shared" si="2"/>
        <v>7.1428571428571425E-2</v>
      </c>
      <c r="E12" s="4">
        <f>COUNTIFS(Percentuais!$JD$3:$JD$58,$A12,Percentuais!$A$3:$A$58,$E$8)</f>
        <v>0</v>
      </c>
      <c r="F12" s="4">
        <f>COUNTIFS(Percentuais!$JD$3:$JD$58,$A12,Percentuais!$A$3:$A$58,$F$8)</f>
        <v>0</v>
      </c>
      <c r="G12" s="4">
        <f>COUNTIFS(Percentuais!$JD$3:$JD$58,$A12,Percentuais!$A$3:$A$58,$G$8)</f>
        <v>0</v>
      </c>
      <c r="H12" s="4">
        <f>COUNTIFS(Percentuais!$JD$3:$JD$58,$A12,Percentuais!$A$3:$A$58,$H$8)</f>
        <v>2</v>
      </c>
      <c r="I12" s="17"/>
    </row>
    <row r="13" spans="1:9" x14ac:dyDescent="0.2">
      <c r="A13" s="15" t="s">
        <v>52</v>
      </c>
      <c r="B13" s="45">
        <f t="shared" si="0"/>
        <v>3.5714285714285712E-2</v>
      </c>
      <c r="C13" s="45">
        <f t="shared" si="1"/>
        <v>0</v>
      </c>
      <c r="D13" s="45">
        <f t="shared" si="2"/>
        <v>3.5714285714285712E-2</v>
      </c>
      <c r="E13" s="4">
        <f>COUNTIFS(Percentuais!$JD$3:$JD$58,$A13,Percentuais!$A$3:$A$58,$E$8)</f>
        <v>0</v>
      </c>
      <c r="F13" s="4">
        <f>COUNTIFS(Percentuais!$JD$3:$JD$58,$A13,Percentuais!$A$3:$A$58,$F$8)</f>
        <v>0</v>
      </c>
      <c r="G13" s="4">
        <f>COUNTIFS(Percentuais!$JD$3:$JD$58,$A13,Percentuais!$A$3:$A$58,$G$8)</f>
        <v>1</v>
      </c>
      <c r="H13" s="4">
        <f>COUNTIFS(Percentuais!$JD$3:$JD$58,$A13,Percentuais!$A$3:$A$58,$H$8)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0.25</v>
      </c>
      <c r="D14" s="45">
        <f t="shared" si="2"/>
        <v>0.25</v>
      </c>
      <c r="E14" s="4">
        <f>COUNTIFS(Percentuais!$JD$3:$JD$58,$A14,Percentuais!$A$3:$A$58,$E$8)</f>
        <v>0</v>
      </c>
      <c r="F14" s="4">
        <f>COUNTIFS(Percentuais!$JD$3:$JD$58,$A14,Percentuais!$A$3:$A$58,$F$8)</f>
        <v>0</v>
      </c>
      <c r="G14" s="4">
        <f>COUNTIFS(Percentuais!$JD$3:$JD$58,$A14,Percentuais!$A$3:$A$58,$G$8)</f>
        <v>0</v>
      </c>
      <c r="H14" s="4">
        <f>COUNTIFS(Percentuais!$JD$3:$JD$58,$A14,Percentuais!$A$3:$A$58,$H$8)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8F2A-ACB3-4C09-BE05-28D902B8A75A}">
  <sheetPr codeName="Planilha69"/>
  <dimension ref="A1:I20"/>
  <sheetViews>
    <sheetView zoomScale="50" zoomScaleNormal="50" zoomScaleSheetLayoutView="10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TEXT(Percentuais!JE1,"0")</f>
        <v>QUESTÃO262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Metodologia do Ensino Superior]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COUNTIFS(Percentuais!$JE$3:$JE$58,$A9,Percentuais!$A$3:$A$58,$E$8)</f>
        <v>0</v>
      </c>
      <c r="F9" s="4">
        <f>COUNTIFS(Percentuais!$JE$3:$JE$58,$A9,Percentuais!$A$3:$A$58,$F$8)</f>
        <v>0</v>
      </c>
      <c r="G9" s="4">
        <f>COUNTIFS(Percentuais!$JE$3:$JE$58,$A9,Percentuais!$A$3:$A$58,$G$8)</f>
        <v>0</v>
      </c>
      <c r="H9" s="4">
        <f>COUNTIFS(Percentuais!$JE$3:$JE$58,$A9,Percentuais!$A$3:$A$58,$H$8)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 t="shared" ref="C10:C14" si="1">$H10/$I$15</f>
        <v>3.5714285714285712E-2</v>
      </c>
      <c r="D10" s="45">
        <f t="shared" ref="D10:D14" si="2">B10+C10</f>
        <v>0.17857142857142855</v>
      </c>
      <c r="E10" s="4">
        <f>COUNTIFS(Percentuais!$JE$3:$JE$58,$A10,Percentuais!$A$3:$A$58,$E$8)</f>
        <v>0</v>
      </c>
      <c r="F10" s="4">
        <f>COUNTIFS(Percentuais!$JE$3:$JE$58,$A10,Percentuais!$A$3:$A$58,$F$8)</f>
        <v>0</v>
      </c>
      <c r="G10" s="4">
        <f>COUNTIFS(Percentuais!$JE$3:$JE$58,$A10,Percentuais!$A$3:$A$58,$G$8)</f>
        <v>4</v>
      </c>
      <c r="H10" s="4">
        <f>COUNTIFS(Percentuais!$JE$3:$JE$58,$A10,Percentuais!$A$3:$A$58,$H$8)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si="1"/>
        <v>0.25</v>
      </c>
      <c r="D11" s="45">
        <f t="shared" si="2"/>
        <v>0.39285714285714285</v>
      </c>
      <c r="E11" s="4">
        <f>COUNTIFS(Percentuais!$JE$3:$JE$58,$A11,Percentuais!$A$3:$A$58,$E$8)</f>
        <v>0</v>
      </c>
      <c r="F11" s="4">
        <f>COUNTIFS(Percentuais!$JE$3:$JE$58,$A11,Percentuais!$A$3:$A$58,$F$8)</f>
        <v>0</v>
      </c>
      <c r="G11" s="4">
        <f>COUNTIFS(Percentuais!$JE$3:$JE$58,$A11,Percentuais!$A$3:$A$58,$G$8)</f>
        <v>4</v>
      </c>
      <c r="H11" s="4">
        <f>COUNTIFS(Percentuais!$JE$3:$JE$58,$A11,Percentuais!$A$3:$A$58,$H$8)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3.5714285714285712E-2</v>
      </c>
      <c r="C12" s="45">
        <f t="shared" si="1"/>
        <v>7.1428571428571425E-2</v>
      </c>
      <c r="D12" s="45">
        <f t="shared" si="2"/>
        <v>0.10714285714285714</v>
      </c>
      <c r="E12" s="4">
        <f>COUNTIFS(Percentuais!$JE$3:$JE$58,$A12,Percentuais!$A$3:$A$58,$E$8)</f>
        <v>0</v>
      </c>
      <c r="F12" s="4">
        <f>COUNTIFS(Percentuais!$JE$3:$JE$58,$A12,Percentuais!$A$3:$A$58,$F$8)</f>
        <v>0</v>
      </c>
      <c r="G12" s="4">
        <f>COUNTIFS(Percentuais!$JE$3:$JE$58,$A12,Percentuais!$A$3:$A$58,$G$8)</f>
        <v>1</v>
      </c>
      <c r="H12" s="4">
        <f>COUNTIFS(Percentuais!$JE$3:$JE$58,$A12,Percentuais!$A$3:$A$58,$H$8)</f>
        <v>2</v>
      </c>
      <c r="I12" s="17"/>
    </row>
    <row r="13" spans="1:9" x14ac:dyDescent="0.2">
      <c r="A13" s="15" t="s">
        <v>52</v>
      </c>
      <c r="B13" s="45">
        <f t="shared" si="0"/>
        <v>3.5714285714285712E-2</v>
      </c>
      <c r="C13" s="45">
        <f t="shared" si="1"/>
        <v>0</v>
      </c>
      <c r="D13" s="45">
        <f t="shared" si="2"/>
        <v>3.5714285714285712E-2</v>
      </c>
      <c r="E13" s="4">
        <f>COUNTIFS(Percentuais!$JE$3:$JE$58,$A13,Percentuais!$A$3:$A$58,$E$8)</f>
        <v>0</v>
      </c>
      <c r="F13" s="4">
        <f>COUNTIFS(Percentuais!$JE$3:$JE$58,$A13,Percentuais!$A$3:$A$58,$F$8)</f>
        <v>0</v>
      </c>
      <c r="G13" s="4">
        <f>COUNTIFS(Percentuais!$JE$3:$JE$58,$A13,Percentuais!$A$3:$A$58,$G$8)</f>
        <v>1</v>
      </c>
      <c r="H13" s="4">
        <f>COUNTIFS(Percentuais!$JE$3:$JE$58,$A13,Percentuais!$A$3:$A$58,$H$8)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0.2857142857142857</v>
      </c>
      <c r="D14" s="45">
        <f t="shared" si="2"/>
        <v>0.2857142857142857</v>
      </c>
      <c r="E14" s="4">
        <f>COUNTIFS(Percentuais!$JE$3:$JE$58,$A14,Percentuais!$A$3:$A$58,$E$8)</f>
        <v>0</v>
      </c>
      <c r="F14" s="4">
        <f>COUNTIFS(Percentuais!$JE$3:$JE$58,$A14,Percentuais!$A$3:$A$58,$F$8)</f>
        <v>0</v>
      </c>
      <c r="G14" s="4">
        <f>COUNTIFS(Percentuais!$JE$3:$JE$58,$A14,Percentuais!$A$3:$A$58,$G$8)</f>
        <v>0</v>
      </c>
      <c r="H14" s="4">
        <f>COUNTIFS(Percentuais!$JE$3:$JE$58,$A14,Percentuais!$A$3:$A$58,$H$8)</f>
        <v>8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45BF-A5C0-4065-96CC-9F3A55B3CB2A}">
  <sheetPr codeName="Planilha70"/>
  <dimension ref="A1:I20"/>
  <sheetViews>
    <sheetView topLeftCell="F1" zoomScale="70" zoomScaleNormal="70" zoomScaleSheetLayoutView="100" workbookViewId="0">
      <selection activeCell="AG12" sqref="AG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TEXT(Percentuais!JF1,"0")</f>
        <v>QUESTÃO263</v>
      </c>
    </row>
    <row r="2" spans="1:9" x14ac:dyDescent="0.2">
      <c r="A2" s="55" t="str">
        <f>HLOOKUP(A1,Percentuais!$D$1:$KT$2,2,FALSE)</f>
        <v>Avalie o Plano de Desenvolvimento de Pessoas (PDP), considerando os seguintes temas: [Programa de capacitação e qualificação dos coordenadores de curso]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</v>
      </c>
      <c r="D9" s="45">
        <f>B9+C9</f>
        <v>3.5714285714285712E-2</v>
      </c>
      <c r="E9" s="4">
        <f>COUNTIFS(Percentuais!$JF$3:$JF$58,$A9,Percentuais!$A$3:$A$58,$E$8)</f>
        <v>0</v>
      </c>
      <c r="F9" s="4">
        <f>COUNTIFS(Percentuais!$JF$3:$JF$58,$A9,Percentuais!$A$3:$A$58,$F$8)</f>
        <v>0</v>
      </c>
      <c r="G9" s="4">
        <f>COUNTIFS(Percentuais!$JF$3:$JF$58,$A9,Percentuais!$A$3:$A$58,$G$8)</f>
        <v>1</v>
      </c>
      <c r="H9" s="4">
        <f>COUNTIFS(Percentuais!$JF$3:$JF$58,$A9,Percentuais!$A$3:$A$58,$H$8)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7.1428571428571425E-2</v>
      </c>
      <c r="C10" s="45">
        <f t="shared" ref="C10:C14" si="1">$H10/$I$15</f>
        <v>7.1428571428571425E-2</v>
      </c>
      <c r="D10" s="45">
        <f t="shared" ref="D10:D14" si="2">B10+C10</f>
        <v>0.14285714285714285</v>
      </c>
      <c r="E10" s="4">
        <f>COUNTIFS(Percentuais!$JF$3:$JF$58,$A10,Percentuais!$A$3:$A$58,$E$8)</f>
        <v>0</v>
      </c>
      <c r="F10" s="4">
        <f>COUNTIFS(Percentuais!$JF$3:$JF$58,$A10,Percentuais!$A$3:$A$58,$F$8)</f>
        <v>0</v>
      </c>
      <c r="G10" s="4">
        <f>COUNTIFS(Percentuais!$JF$3:$JF$58,$A10,Percentuais!$A$3:$A$58,$G$8)</f>
        <v>2</v>
      </c>
      <c r="H10" s="4">
        <f>COUNTIFS(Percentuais!$JF$3:$JF$58,$A10,Percentuais!$A$3:$A$58,$H$8)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3.5714285714285712E-2</v>
      </c>
      <c r="C11" s="45">
        <f t="shared" si="1"/>
        <v>0.21428571428571427</v>
      </c>
      <c r="D11" s="45">
        <f t="shared" si="2"/>
        <v>0.25</v>
      </c>
      <c r="E11" s="4">
        <f>COUNTIFS(Percentuais!$JF$3:$JF$58,$A11,Percentuais!$A$3:$A$58,$E$8)</f>
        <v>0</v>
      </c>
      <c r="F11" s="4">
        <f>COUNTIFS(Percentuais!$JF$3:$JF$58,$A11,Percentuais!$A$3:$A$58,$F$8)</f>
        <v>0</v>
      </c>
      <c r="G11" s="4">
        <f>COUNTIFS(Percentuais!$JF$3:$JF$58,$A11,Percentuais!$A$3:$A$58,$G$8)</f>
        <v>1</v>
      </c>
      <c r="H11" s="4">
        <f>COUNTIFS(Percentuais!$JF$3:$JF$58,$A11,Percentuais!$A$3:$A$58,$H$8)</f>
        <v>6</v>
      </c>
      <c r="I11" s="20"/>
    </row>
    <row r="12" spans="1:9" x14ac:dyDescent="0.2">
      <c r="A12" s="15" t="s">
        <v>2</v>
      </c>
      <c r="B12" s="45">
        <f t="shared" si="0"/>
        <v>3.5714285714285712E-2</v>
      </c>
      <c r="C12" s="45">
        <f t="shared" si="1"/>
        <v>3.5714285714285712E-2</v>
      </c>
      <c r="D12" s="45">
        <f t="shared" si="2"/>
        <v>7.1428571428571425E-2</v>
      </c>
      <c r="E12" s="4">
        <f>COUNTIFS(Percentuais!$JF$3:$JF$58,$A12,Percentuais!$A$3:$A$58,$E$8)</f>
        <v>0</v>
      </c>
      <c r="F12" s="4">
        <f>COUNTIFS(Percentuais!$JF$3:$JF$58,$A12,Percentuais!$A$3:$A$58,$F$8)</f>
        <v>0</v>
      </c>
      <c r="G12" s="4">
        <f>COUNTIFS(Percentuais!$JF$3:$JF$58,$A12,Percentuais!$A$3:$A$58,$G$8)</f>
        <v>1</v>
      </c>
      <c r="H12" s="4">
        <f>COUNTIFS(Percentuais!$JF$3:$JF$58,$A12,Percentuais!$A$3:$A$58,$H$8)</f>
        <v>1</v>
      </c>
      <c r="I12" s="17"/>
    </row>
    <row r="13" spans="1:9" x14ac:dyDescent="0.2">
      <c r="A13" s="15" t="s">
        <v>52</v>
      </c>
      <c r="B13" s="45">
        <f t="shared" si="0"/>
        <v>7.1428571428571425E-2</v>
      </c>
      <c r="C13" s="45">
        <f t="shared" si="1"/>
        <v>0</v>
      </c>
      <c r="D13" s="45">
        <f t="shared" si="2"/>
        <v>7.1428571428571425E-2</v>
      </c>
      <c r="E13" s="4">
        <f>COUNTIFS(Percentuais!$JF$3:$JF$58,$A13,Percentuais!$A$3:$A$58,$E$8)</f>
        <v>0</v>
      </c>
      <c r="F13" s="4">
        <f>COUNTIFS(Percentuais!$JF$3:$JF$58,$A13,Percentuais!$A$3:$A$58,$F$8)</f>
        <v>0</v>
      </c>
      <c r="G13" s="4">
        <f>COUNTIFS(Percentuais!$JF$3:$JF$58,$A13,Percentuais!$A$3:$A$58,$G$8)</f>
        <v>2</v>
      </c>
      <c r="H13" s="4">
        <f>COUNTIFS(Percentuais!$JF$3:$JF$58,$A13,Percentuais!$A$3:$A$58,$H$8)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0.10714285714285714</v>
      </c>
      <c r="C14" s="45">
        <f t="shared" si="1"/>
        <v>0.32142857142857145</v>
      </c>
      <c r="D14" s="45">
        <f t="shared" si="2"/>
        <v>0.4285714285714286</v>
      </c>
      <c r="E14" s="4">
        <f>COUNTIFS(Percentuais!$JF$3:$JF$58,$A14,Percentuais!$A$3:$A$58,$E$8)</f>
        <v>0</v>
      </c>
      <c r="F14" s="4">
        <f>COUNTIFS(Percentuais!$JF$3:$JF$58,$A14,Percentuais!$A$3:$A$58,$F$8)</f>
        <v>0</v>
      </c>
      <c r="G14" s="4">
        <f>COUNTIFS(Percentuais!$JF$3:$JF$58,$A14,Percentuais!$A$3:$A$58,$G$8)</f>
        <v>3</v>
      </c>
      <c r="H14" s="4">
        <f>COUNTIFS(Percentuais!$JF$3:$JF$58,$A14,Percentuais!$A$3:$A$58,$H$8)</f>
        <v>9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18</v>
      </c>
      <c r="I15" s="30">
        <f>SUM(E15:H15)</f>
        <v>28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A7E-E275-4D66-B6E6-1859DCF233E8}">
  <sheetPr codeName="Planilha7"/>
  <dimension ref="A1:I20"/>
  <sheetViews>
    <sheetView zoomScale="40" zoomScaleNormal="40" workbookViewId="0">
      <selection activeCell="AO43" sqref="AO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TEXT(Percentuais!GO1,"0")</f>
        <v>QUESTÃO194</v>
      </c>
    </row>
    <row r="2" spans="1:9" x14ac:dyDescent="0.2">
      <c r="A2" s="55" t="str">
        <f>HLOOKUP(A1,Percentuais!$D$1:$KT$2,2,FALSE)</f>
        <v>Avalie as Políticas para os cursos de Pós-graduação lato sensu: [Políticas de avaliação dos cursos de Pós-graduação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0.16666666666666666</v>
      </c>
      <c r="C9" s="45">
        <f>$H9/$I$15</f>
        <v>0</v>
      </c>
      <c r="D9" s="45">
        <f>B9+C9</f>
        <v>0.16666666666666666</v>
      </c>
      <c r="E9" s="4">
        <f>COUNTIFS(Percentuais!$GO$3:$GO$58,$A9,Percentuais!$A$3:$A$58,$E$8)</f>
        <v>0</v>
      </c>
      <c r="F9" s="4">
        <f>COUNTIFS(Percentuais!$GO$3:$GO$58,$A9,Percentuais!$A$3:$A$58,$F$8)</f>
        <v>0</v>
      </c>
      <c r="G9" s="4">
        <f>COUNTIFS(Percentuais!$GO$3:$GO$58,$A9,Percentuais!$A$3:$A$58,$G$8)</f>
        <v>1</v>
      </c>
      <c r="H9" s="4">
        <f>COUNTIFS(Percentuais!$GO$3:$GO$58,$A9,Percentuais!$A$3:$A$58,$H$8)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COUNTIFS(Percentuais!$GO$3:$GO$58,$A10,Percentuais!$A$3:$A$58,$E$8)</f>
        <v>0</v>
      </c>
      <c r="F10" s="4">
        <f>COUNTIFS(Percentuais!$GO$3:$GO$58,$A10,Percentuais!$A$3:$A$58,$F$8)</f>
        <v>0</v>
      </c>
      <c r="G10" s="4">
        <f>COUNTIFS(Percentuais!$GO$3:$GO$58,$A10,Percentuais!$A$3:$A$58,$G$8)</f>
        <v>2</v>
      </c>
      <c r="H10" s="4">
        <f>COUNTIFS(Percentuais!$GO$3:$GO$58,$A10,Percentuais!$A$3:$A$58,$H$8)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0.16666666666666666</v>
      </c>
      <c r="C11" s="45">
        <f t="shared" ref="C11:C14" si="2">$H11/$I$15</f>
        <v>0</v>
      </c>
      <c r="D11" s="45">
        <f t="shared" si="1"/>
        <v>0.16666666666666666</v>
      </c>
      <c r="E11" s="4">
        <f>COUNTIFS(Percentuais!$GO$3:$GO$58,$A11,Percentuais!$A$3:$A$58,$E$8)</f>
        <v>0</v>
      </c>
      <c r="F11" s="4">
        <f>COUNTIFS(Percentuais!$GO$3:$GO$58,$A11,Percentuais!$A$3:$A$58,$F$8)</f>
        <v>0</v>
      </c>
      <c r="G11" s="4">
        <f>COUNTIFS(Percentuais!$GO$3:$GO$58,$A11,Percentuais!$A$3:$A$58,$G$8)</f>
        <v>1</v>
      </c>
      <c r="H11" s="4">
        <f>COUNTIFS(Percentuais!$GO$3:$GO$58,$A11,Percentuais!$A$3:$A$58,$H$8)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COUNTIFS(Percentuais!$GO$3:$GO$58,$A12,Percentuais!$A$3:$A$58,$E$8)</f>
        <v>0</v>
      </c>
      <c r="F12" s="4">
        <f>COUNTIFS(Percentuais!$GO$3:$GO$58,$A12,Percentuais!$A$3:$A$58,$F$8)</f>
        <v>0</v>
      </c>
      <c r="G12" s="4">
        <f>COUNTIFS(Percentuais!$GO$3:$GO$58,$A12,Percentuais!$A$3:$A$58,$G$8)</f>
        <v>0</v>
      </c>
      <c r="H12" s="4">
        <f>COUNTIFS(Percentuais!$GO$3:$GO$58,$A12,Percentuais!$A$3:$A$58,$H$8)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0.16666666666666666</v>
      </c>
      <c r="C13" s="45">
        <f t="shared" si="2"/>
        <v>0</v>
      </c>
      <c r="D13" s="45">
        <f t="shared" si="1"/>
        <v>0.16666666666666666</v>
      </c>
      <c r="E13" s="4">
        <f>COUNTIFS(Percentuais!$GO$3:$GO$58,$A13,Percentuais!$A$3:$A$58,$E$8)</f>
        <v>0</v>
      </c>
      <c r="F13" s="4">
        <f>COUNTIFS(Percentuais!$GO$3:$GO$58,$A13,Percentuais!$A$3:$A$58,$F$8)</f>
        <v>0</v>
      </c>
      <c r="G13" s="4">
        <f>COUNTIFS(Percentuais!$GO$3:$GO$58,$A13,Percentuais!$A$3:$A$58,$G$8)</f>
        <v>1</v>
      </c>
      <c r="H13" s="4">
        <f>COUNTIFS(Percentuais!$GO$3:$GO$58,$A13,Percentuais!$A$3:$A$58,$H$8)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0.16666666666666666</v>
      </c>
      <c r="C14" s="45">
        <f t="shared" si="2"/>
        <v>0</v>
      </c>
      <c r="D14" s="45">
        <f>B14+C14</f>
        <v>0.16666666666666666</v>
      </c>
      <c r="E14" s="4">
        <f>COUNTIFS(Percentuais!$GO$3:$GO$58,$A14,Percentuais!$A$3:$A$58,$E$8)</f>
        <v>0</v>
      </c>
      <c r="F14" s="4">
        <f>COUNTIFS(Percentuais!$GO$3:$GO$58,$A14,Percentuais!$A$3:$A$58,$F$8)</f>
        <v>0</v>
      </c>
      <c r="G14" s="4">
        <f>COUNTIFS(Percentuais!$GO$3:$GO$58,$A14,Percentuais!$A$3:$A$58,$G$8)</f>
        <v>1</v>
      </c>
      <c r="H14" s="4">
        <f>COUNTIFS(Percentuais!$GO$3:$GO$58,$A14,Percentuais!$A$3:$A$58,$H$8)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6</v>
      </c>
      <c r="H15" s="29">
        <f t="shared" si="3"/>
        <v>0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66D3-6831-4091-9475-0ADBA53CA69B}">
  <sheetPr codeName="Planilha71"/>
  <dimension ref="A1:I20"/>
  <sheetViews>
    <sheetView zoomScale="40" zoomScaleNormal="4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TEXT(Percentuais!JG1,"0")</f>
        <v>QUESTÃO264</v>
      </c>
    </row>
    <row r="2" spans="1:9" x14ac:dyDescent="0.2">
      <c r="A2" s="55" t="str">
        <f>HLOOKUP(A1,Percentuais!$D$1:$KT$2,2,FALSE)</f>
        <v>Avalie o dimensionamento da força de trabalho do quadro de servidores, quanto aos seguintes temas: [Quantidade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0.10714285714285714</v>
      </c>
      <c r="D9" s="45">
        <f>B9+C9</f>
        <v>0.14285714285714285</v>
      </c>
      <c r="E9" s="4">
        <f>COUNTIFS(Percentuais!$JG$3:$JG$58,$A9,Percentuais!$A$3:$A$58,$E$8)</f>
        <v>0</v>
      </c>
      <c r="F9" s="4">
        <f>COUNTIFS(Percentuais!$JG$3:$JG$58,$A9,Percentuais!$A$3:$A$58,$F$8)</f>
        <v>0</v>
      </c>
      <c r="G9" s="4">
        <f>COUNTIFS(Percentuais!$JG$3:$JG$58,$A9,Percentuais!$A$3:$A$58,$G$8)</f>
        <v>2</v>
      </c>
      <c r="H9" s="4">
        <f>COUNTIFS(Percentuais!$JG$3:$JG$58,$A9,Percentuais!$A$3:$A$58,$H$8)</f>
        <v>6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 t="shared" ref="C10:C14" si="1">$H10/$I$15</f>
        <v>0.21428571428571427</v>
      </c>
      <c r="D10" s="45">
        <f t="shared" ref="D10:D14" si="2">B10+C10</f>
        <v>0.4642857142857143</v>
      </c>
      <c r="E10" s="4">
        <f>COUNTIFS(Percentuais!$JG$3:$JG$58,$A10,Percentuais!$A$3:$A$58,$E$8)</f>
        <v>0</v>
      </c>
      <c r="F10" s="4">
        <f>COUNTIFS(Percentuais!$JG$3:$JG$58,$A10,Percentuais!$A$3:$A$58,$F$8)</f>
        <v>0</v>
      </c>
      <c r="G10" s="4">
        <f>COUNTIFS(Percentuais!$JG$3:$JG$58,$A10,Percentuais!$A$3:$A$58,$G$8)</f>
        <v>14</v>
      </c>
      <c r="H10" s="4">
        <f>COUNTIFS(Percentuais!$JG$3:$JG$58,$A10,Percentuais!$A$3:$A$58,$H$8)</f>
        <v>12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si="1"/>
        <v>0.10714285714285714</v>
      </c>
      <c r="D11" s="45">
        <f t="shared" si="2"/>
        <v>0.25</v>
      </c>
      <c r="E11" s="4">
        <f>COUNTIFS(Percentuais!$JG$3:$JG$58,$A11,Percentuais!$A$3:$A$58,$E$8)</f>
        <v>0</v>
      </c>
      <c r="F11" s="4">
        <f>COUNTIFS(Percentuais!$JG$3:$JG$58,$A11,Percentuais!$A$3:$A$58,$F$8)</f>
        <v>0</v>
      </c>
      <c r="G11" s="4">
        <f>COUNTIFS(Percentuais!$JG$3:$JG$58,$A11,Percentuais!$A$3:$A$58,$G$8)</f>
        <v>8</v>
      </c>
      <c r="H11" s="4">
        <f>COUNTIFS(Percentuais!$JG$3:$JG$58,$A11,Percentuais!$A$3:$A$58,$H$8)</f>
        <v>6</v>
      </c>
      <c r="I11" s="20"/>
    </row>
    <row r="12" spans="1:9" x14ac:dyDescent="0.2">
      <c r="A12" s="15" t="s">
        <v>2</v>
      </c>
      <c r="B12" s="45">
        <f t="shared" si="0"/>
        <v>1.7857142857142856E-2</v>
      </c>
      <c r="C12" s="45">
        <f t="shared" si="1"/>
        <v>7.1428571428571425E-2</v>
      </c>
      <c r="D12" s="45">
        <f t="shared" si="2"/>
        <v>8.9285714285714274E-2</v>
      </c>
      <c r="E12" s="4">
        <f>COUNTIFS(Percentuais!$JG$3:$JG$58,$A12,Percentuais!$A$3:$A$58,$E$8)</f>
        <v>0</v>
      </c>
      <c r="F12" s="4">
        <f>COUNTIFS(Percentuais!$JG$3:$JG$58,$A12,Percentuais!$A$3:$A$58,$F$8)</f>
        <v>0</v>
      </c>
      <c r="G12" s="4">
        <f>COUNTIFS(Percentuais!$JG$3:$JG$58,$A12,Percentuais!$A$3:$A$58,$G$8)</f>
        <v>1</v>
      </c>
      <c r="H12" s="4">
        <f>COUNTIFS(Percentuais!$JG$3:$JG$58,$A12,Percentuais!$A$3:$A$58,$H$8)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1.7857142857142856E-2</v>
      </c>
      <c r="D13" s="45">
        <f t="shared" si="2"/>
        <v>1.7857142857142856E-2</v>
      </c>
      <c r="E13" s="4">
        <f>COUNTIFS(Percentuais!$JG$3:$JG$58,$A13,Percentuais!$A$3:$A$58,$E$8)</f>
        <v>0</v>
      </c>
      <c r="F13" s="4">
        <f>COUNTIFS(Percentuais!$JG$3:$JG$58,$A13,Percentuais!$A$3:$A$58,$F$8)</f>
        <v>0</v>
      </c>
      <c r="G13" s="4">
        <f>COUNTIFS(Percentuais!$JG$3:$JG$58,$A13,Percentuais!$A$3:$A$58,$G$8)</f>
        <v>0</v>
      </c>
      <c r="H13" s="4">
        <f>COUNTIFS(Percentuais!$JG$3:$JG$58,$A13,Percentuais!$A$3:$A$58,$H$8)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3.5714285714285712E-2</v>
      </c>
      <c r="D14" s="45">
        <f t="shared" si="2"/>
        <v>3.5714285714285712E-2</v>
      </c>
      <c r="E14" s="4">
        <f>COUNTIFS(Percentuais!$JG$3:$JG$58,$A14,Percentuais!$A$3:$A$58,$E$8)</f>
        <v>0</v>
      </c>
      <c r="F14" s="4">
        <f>COUNTIFS(Percentuais!$JG$3:$JG$58,$A14,Percentuais!$A$3:$A$58,$F$8)</f>
        <v>0</v>
      </c>
      <c r="G14" s="4">
        <f>COUNTIFS(Percentuais!$JG$3:$JG$58,$A14,Percentuais!$A$3:$A$58,$G$8)</f>
        <v>0</v>
      </c>
      <c r="H14" s="4">
        <f>COUNTIFS(Percentuais!$JG$3:$JG$58,$A14,Percentuais!$A$3:$A$58,$H$8)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EF2-5309-440C-90AD-8799D58B6333}">
  <sheetPr codeName="Planilha72"/>
  <dimension ref="A1:I20"/>
  <sheetViews>
    <sheetView view="pageBreakPreview" zoomScale="50" zoomScaleNormal="6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TEXT(Percentuais!JH1,"0")</f>
        <v>QUESTÃO265</v>
      </c>
    </row>
    <row r="2" spans="1:9" x14ac:dyDescent="0.2">
      <c r="A2" s="55" t="str">
        <f>HLOOKUP(A1,Percentuais!$D$1:$KT$2,2,FALSE)</f>
        <v>Avalie o dimensionamento da força de trabalho do quadro de servidores, quanto aos seguintes temas: [Distribuição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1.7857142857142856E-2</v>
      </c>
      <c r="C9" s="45">
        <f>$H9/$I$15</f>
        <v>8.9285714285714288E-2</v>
      </c>
      <c r="D9" s="45">
        <f>B9+C9</f>
        <v>0.10714285714285715</v>
      </c>
      <c r="E9" s="4">
        <f>COUNTIFS(Percentuais!$JH$3:$JH$58,$A9,Percentuais!$A$3:$A$58,$E$8)</f>
        <v>0</v>
      </c>
      <c r="F9" s="4">
        <f>COUNTIFS(Percentuais!$JH$3:$JH$58,$A9,Percentuais!$A$3:$A$58,$F$8)</f>
        <v>0</v>
      </c>
      <c r="G9" s="4">
        <f>COUNTIFS(Percentuais!$JH$3:$JH$58,$A9,Percentuais!$A$3:$A$58,$G$8)</f>
        <v>1</v>
      </c>
      <c r="H9" s="4">
        <f>COUNTIFS(Percentuais!$JH$3:$JH$58,$A9,Percentuais!$A$3:$A$58,$H$8)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0.19642857142857142</v>
      </c>
      <c r="C10" s="45">
        <f t="shared" ref="C10:C14" si="1">$H10/$I$15</f>
        <v>0.26785714285714285</v>
      </c>
      <c r="D10" s="45">
        <f t="shared" ref="D10:D14" si="2">B10+C10</f>
        <v>0.4642857142857143</v>
      </c>
      <c r="E10" s="4">
        <f>COUNTIFS(Percentuais!$JH$3:$JH$58,$A10,Percentuais!$A$3:$A$58,$E$8)</f>
        <v>0</v>
      </c>
      <c r="F10" s="4">
        <f>COUNTIFS(Percentuais!$JH$3:$JH$58,$A10,Percentuais!$A$3:$A$58,$F$8)</f>
        <v>0</v>
      </c>
      <c r="G10" s="4">
        <f>COUNTIFS(Percentuais!$JH$3:$JH$58,$A10,Percentuais!$A$3:$A$58,$G$8)</f>
        <v>11</v>
      </c>
      <c r="H10" s="4">
        <f>COUNTIFS(Percentuais!$JH$3:$JH$58,$A10,Percentuais!$A$3:$A$58,$H$8)</f>
        <v>15</v>
      </c>
      <c r="I10" s="19"/>
    </row>
    <row r="11" spans="1:9" x14ac:dyDescent="0.2">
      <c r="A11" s="15" t="s">
        <v>1</v>
      </c>
      <c r="B11" s="45">
        <f t="shared" si="0"/>
        <v>0.17857142857142858</v>
      </c>
      <c r="C11" s="45">
        <f t="shared" si="1"/>
        <v>0.10714285714285714</v>
      </c>
      <c r="D11" s="45">
        <f t="shared" si="2"/>
        <v>0.2857142857142857</v>
      </c>
      <c r="E11" s="4">
        <f>COUNTIFS(Percentuais!$JH$3:$JH$58,$A11,Percentuais!$A$3:$A$58,$E$8)</f>
        <v>0</v>
      </c>
      <c r="F11" s="4">
        <f>COUNTIFS(Percentuais!$JH$3:$JH$58,$A11,Percentuais!$A$3:$A$58,$F$8)</f>
        <v>0</v>
      </c>
      <c r="G11" s="4">
        <f>COUNTIFS(Percentuais!$JH$3:$JH$58,$A11,Percentuais!$A$3:$A$58,$G$8)</f>
        <v>10</v>
      </c>
      <c r="H11" s="4">
        <f>COUNTIFS(Percentuais!$JH$3:$JH$58,$A11,Percentuais!$A$3:$A$58,$H$8)</f>
        <v>6</v>
      </c>
      <c r="I11" s="20"/>
    </row>
    <row r="12" spans="1:9" x14ac:dyDescent="0.2">
      <c r="A12" s="15" t="s">
        <v>2</v>
      </c>
      <c r="B12" s="45">
        <f t="shared" si="0"/>
        <v>5.3571428571428568E-2</v>
      </c>
      <c r="C12" s="45">
        <f t="shared" si="1"/>
        <v>5.3571428571428568E-2</v>
      </c>
      <c r="D12" s="45">
        <f t="shared" si="2"/>
        <v>0.10714285714285714</v>
      </c>
      <c r="E12" s="4">
        <f>COUNTIFS(Percentuais!$JH$3:$JH$58,$A12,Percentuais!$A$3:$A$58,$E$8)</f>
        <v>0</v>
      </c>
      <c r="F12" s="4">
        <f>COUNTIFS(Percentuais!$JH$3:$JH$58,$A12,Percentuais!$A$3:$A$58,$F$8)</f>
        <v>0</v>
      </c>
      <c r="G12" s="4">
        <f>COUNTIFS(Percentuais!$JH$3:$JH$58,$A12,Percentuais!$A$3:$A$58,$G$8)</f>
        <v>3</v>
      </c>
      <c r="H12" s="4">
        <f>COUNTIFS(Percentuais!$JH$3:$JH$58,$A12,Percentuais!$A$3:$A$58,$H$8)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1.7857142857142856E-2</v>
      </c>
      <c r="D13" s="45">
        <f t="shared" si="2"/>
        <v>1.7857142857142856E-2</v>
      </c>
      <c r="E13" s="4">
        <f>COUNTIFS(Percentuais!$JH$3:$JH$58,$A13,Percentuais!$A$3:$A$58,$E$8)</f>
        <v>0</v>
      </c>
      <c r="F13" s="4">
        <f>COUNTIFS(Percentuais!$JH$3:$JH$58,$A13,Percentuais!$A$3:$A$58,$F$8)</f>
        <v>0</v>
      </c>
      <c r="G13" s="4">
        <f>COUNTIFS(Percentuais!$JH$3:$JH$58,$A13,Percentuais!$A$3:$A$58,$G$8)</f>
        <v>0</v>
      </c>
      <c r="H13" s="4">
        <f>COUNTIFS(Percentuais!$JH$3:$JH$58,$A13,Percentuais!$A$3:$A$58,$H$8)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1.7857142857142856E-2</v>
      </c>
      <c r="D14" s="45">
        <f t="shared" si="2"/>
        <v>1.7857142857142856E-2</v>
      </c>
      <c r="E14" s="4">
        <f>COUNTIFS(Percentuais!$JH$3:$JH$58,$A14,Percentuais!$A$3:$A$58,$E$8)</f>
        <v>0</v>
      </c>
      <c r="F14" s="4">
        <f>COUNTIFS(Percentuais!$JH$3:$JH$58,$A14,Percentuais!$A$3:$A$58,$F$8)</f>
        <v>0</v>
      </c>
      <c r="G14" s="4">
        <f>COUNTIFS(Percentuais!$JH$3:$JH$58,$A14,Percentuais!$A$3:$A$58,$G$8)</f>
        <v>0</v>
      </c>
      <c r="H14" s="4">
        <f>COUNTIFS(Percentuais!$JH$3:$JH$58,$A14,Percentuais!$A$3:$A$58,$H$8)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87F-CA7E-4317-93F2-C69C63D1BA7D}">
  <sheetPr codeName="Planilha73"/>
  <dimension ref="A1:I20"/>
  <sheetViews>
    <sheetView zoomScale="50" zoomScaleNormal="50" zoomScaleSheetLayoutView="10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TEXT(Percentuais!JI1,"0")</f>
        <v>QUESTÃO266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7.1428571428571425E-2</v>
      </c>
      <c r="D9" s="45">
        <f>B9+C9</f>
        <v>7.1428571428571425E-2</v>
      </c>
      <c r="E9" s="4">
        <f>COUNTIFS(Percentuais!$JI$3:$JI$58,$A9,Percentuais!$A$3:$A$58,$E$8)</f>
        <v>0</v>
      </c>
      <c r="F9" s="4">
        <f>COUNTIFS(Percentuais!$JI$3:$JI$58,$A9,Percentuais!$A$3:$A$58,$F$8)</f>
        <v>0</v>
      </c>
      <c r="G9" s="4">
        <f>COUNTIFS(Percentuais!$JI$3:$JI$58,$A9,Percentuais!$A$3:$A$58,$G$8)</f>
        <v>0</v>
      </c>
      <c r="H9" s="4">
        <f>COUNTIFS(Percentuais!$JI$3:$JI$58,$A9,Percentuais!$A$3:$A$58,$H$8)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0.10714285714285714</v>
      </c>
      <c r="C10" s="45">
        <f t="shared" ref="C10:C14" si="1">$H10/$I$15</f>
        <v>0.19642857142857142</v>
      </c>
      <c r="D10" s="45">
        <f t="shared" ref="D10:D14" si="2">B10+C10</f>
        <v>0.30357142857142855</v>
      </c>
      <c r="E10" s="4">
        <f>COUNTIFS(Percentuais!$JI$3:$JI$58,$A10,Percentuais!$A$3:$A$58,$E$8)</f>
        <v>0</v>
      </c>
      <c r="F10" s="4">
        <f>COUNTIFS(Percentuais!$JI$3:$JI$58,$A10,Percentuais!$A$3:$A$58,$F$8)</f>
        <v>0</v>
      </c>
      <c r="G10" s="4">
        <f>COUNTIFS(Percentuais!$JI$3:$JI$58,$A10,Percentuais!$A$3:$A$58,$G$8)</f>
        <v>6</v>
      </c>
      <c r="H10" s="4">
        <f>COUNTIFS(Percentuais!$JI$3:$JI$58,$A10,Percentuais!$A$3:$A$58,$H$8)</f>
        <v>11</v>
      </c>
      <c r="I10" s="19"/>
    </row>
    <row r="11" spans="1:9" x14ac:dyDescent="0.2">
      <c r="A11" s="15" t="s">
        <v>1</v>
      </c>
      <c r="B11" s="45">
        <f t="shared" si="0"/>
        <v>0.19642857142857142</v>
      </c>
      <c r="C11" s="45">
        <f t="shared" si="1"/>
        <v>0.125</v>
      </c>
      <c r="D11" s="45">
        <f t="shared" si="2"/>
        <v>0.3214285714285714</v>
      </c>
      <c r="E11" s="4">
        <f>COUNTIFS(Percentuais!$JI$3:$JI$58,$A11,Percentuais!$A$3:$A$58,$E$8)</f>
        <v>0</v>
      </c>
      <c r="F11" s="4">
        <f>COUNTIFS(Percentuais!$JI$3:$JI$58,$A11,Percentuais!$A$3:$A$58,$F$8)</f>
        <v>0</v>
      </c>
      <c r="G11" s="4">
        <f>COUNTIFS(Percentuais!$JI$3:$JI$58,$A11,Percentuais!$A$3:$A$58,$G$8)</f>
        <v>11</v>
      </c>
      <c r="H11" s="4">
        <f>COUNTIFS(Percentuais!$JI$3:$JI$58,$A11,Percentuais!$A$3:$A$58,$H$8)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1.7857142857142856E-2</v>
      </c>
      <c r="C12" s="45">
        <f t="shared" si="1"/>
        <v>3.5714285714285712E-2</v>
      </c>
      <c r="D12" s="45">
        <f t="shared" si="2"/>
        <v>5.3571428571428568E-2</v>
      </c>
      <c r="E12" s="4">
        <f>COUNTIFS(Percentuais!$JI$3:$JI$58,$A12,Percentuais!$A$3:$A$58,$E$8)</f>
        <v>0</v>
      </c>
      <c r="F12" s="4">
        <f>COUNTIFS(Percentuais!$JI$3:$JI$58,$A12,Percentuais!$A$3:$A$58,$F$8)</f>
        <v>0</v>
      </c>
      <c r="G12" s="4">
        <f>COUNTIFS(Percentuais!$JI$3:$JI$58,$A12,Percentuais!$A$3:$A$58,$G$8)</f>
        <v>1</v>
      </c>
      <c r="H12" s="4">
        <f>COUNTIFS(Percentuais!$JI$3:$JI$58,$A12,Percentuais!$A$3:$A$58,$H$8)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3.5714285714285712E-2</v>
      </c>
      <c r="D13" s="45">
        <f t="shared" si="2"/>
        <v>3.5714285714285712E-2</v>
      </c>
      <c r="E13" s="4">
        <f>COUNTIFS(Percentuais!$JI$3:$JI$58,$A13,Percentuais!$A$3:$A$58,$E$8)</f>
        <v>0</v>
      </c>
      <c r="F13" s="4">
        <f>COUNTIFS(Percentuais!$JI$3:$JI$58,$A13,Percentuais!$A$3:$A$58,$F$8)</f>
        <v>0</v>
      </c>
      <c r="G13" s="4">
        <f>COUNTIFS(Percentuais!$JI$3:$JI$58,$A13,Percentuais!$A$3:$A$58,$G$8)</f>
        <v>0</v>
      </c>
      <c r="H13" s="4">
        <f>COUNTIFS(Percentuais!$JI$3:$JI$58,$A13,Percentuais!$A$3:$A$58,$H$8)</f>
        <v>2</v>
      </c>
      <c r="I13" s="17"/>
    </row>
    <row r="14" spans="1:9" x14ac:dyDescent="0.2">
      <c r="A14" s="15" t="s">
        <v>54</v>
      </c>
      <c r="B14" s="45">
        <f t="shared" si="0"/>
        <v>0.125</v>
      </c>
      <c r="C14" s="45">
        <f t="shared" si="1"/>
        <v>8.9285714285714288E-2</v>
      </c>
      <c r="D14" s="45">
        <f t="shared" si="2"/>
        <v>0.2142857142857143</v>
      </c>
      <c r="E14" s="4">
        <f>COUNTIFS(Percentuais!$JI$3:$JI$58,$A14,Percentuais!$A$3:$A$58,$E$8)</f>
        <v>0</v>
      </c>
      <c r="F14" s="4">
        <f>COUNTIFS(Percentuais!$JI$3:$JI$58,$A14,Percentuais!$A$3:$A$58,$F$8)</f>
        <v>0</v>
      </c>
      <c r="G14" s="4">
        <f>COUNTIFS(Percentuais!$JI$3:$JI$58,$A14,Percentuais!$A$3:$A$58,$G$8)</f>
        <v>7</v>
      </c>
      <c r="H14" s="4">
        <f>COUNTIFS(Percentuais!$JI$3:$JI$58,$A14,Percentuais!$A$3:$A$58,$H$8)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3B37-8CC7-40FC-8954-CB20483B50DC}">
  <sheetPr codeName="Planilha74"/>
  <dimension ref="A1:I20"/>
  <sheetViews>
    <sheetView zoomScale="60" zoomScaleNormal="60" zoomScaleSheetLayoutView="100" workbookViewId="0">
      <selection activeCell="H36" sqref="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TEXT(Percentuais!JJ1,"0")</f>
        <v>QUESTÃO267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das questões de inclusão e diversidade]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8.9285714285714288E-2</v>
      </c>
      <c r="D9" s="45">
        <f>B9+C9</f>
        <v>8.9285714285714288E-2</v>
      </c>
      <c r="E9" s="4">
        <f>COUNTIFS(Percentuais!$JJ$3:$JJ$58,$A9,Percentuais!$A$3:$A$58,$E$8)</f>
        <v>0</v>
      </c>
      <c r="F9" s="4">
        <f>COUNTIFS(Percentuais!$JJ$3:$JJ$58,$A9,Percentuais!$A$3:$A$58,$F$8)</f>
        <v>0</v>
      </c>
      <c r="G9" s="4">
        <f>COUNTIFS(Percentuais!$JJ$3:$JJ$58,$A9,Percentuais!$A$3:$A$58,$G$8)</f>
        <v>0</v>
      </c>
      <c r="H9" s="4">
        <f>COUNTIFS(Percentuais!$JJ$3:$JJ$58,$A9,Percentuais!$A$3:$A$58,$H$8)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0.16071428571428573</v>
      </c>
      <c r="C10" s="45">
        <f t="shared" ref="C10:C14" si="1">$H10/$I$15</f>
        <v>0.14285714285714285</v>
      </c>
      <c r="D10" s="45">
        <f t="shared" ref="D10:D14" si="2">B10+C10</f>
        <v>0.3035714285714286</v>
      </c>
      <c r="E10" s="4">
        <f>COUNTIFS(Percentuais!$JJ$3:$JJ$58,$A10,Percentuais!$A$3:$A$58,$E$8)</f>
        <v>0</v>
      </c>
      <c r="F10" s="4">
        <f>COUNTIFS(Percentuais!$JJ$3:$JJ$58,$A10,Percentuais!$A$3:$A$58,$F$8)</f>
        <v>0</v>
      </c>
      <c r="G10" s="4">
        <f>COUNTIFS(Percentuais!$JJ$3:$JJ$58,$A10,Percentuais!$A$3:$A$58,$G$8)</f>
        <v>9</v>
      </c>
      <c r="H10" s="4">
        <f>COUNTIFS(Percentuais!$JJ$3:$JJ$58,$A10,Percentuais!$A$3:$A$58,$H$8)</f>
        <v>8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0.125</v>
      </c>
      <c r="D11" s="45">
        <f t="shared" si="2"/>
        <v>0.25</v>
      </c>
      <c r="E11" s="4">
        <f>COUNTIFS(Percentuais!$JJ$3:$JJ$58,$A11,Percentuais!$A$3:$A$58,$E$8)</f>
        <v>0</v>
      </c>
      <c r="F11" s="4">
        <f>COUNTIFS(Percentuais!$JJ$3:$JJ$58,$A11,Percentuais!$A$3:$A$58,$F$8)</f>
        <v>0</v>
      </c>
      <c r="G11" s="4">
        <f>COUNTIFS(Percentuais!$JJ$3:$JJ$58,$A11,Percentuais!$A$3:$A$58,$G$8)</f>
        <v>7</v>
      </c>
      <c r="H11" s="4">
        <f>COUNTIFS(Percentuais!$JJ$3:$JJ$58,$A11,Percentuais!$A$3:$A$58,$H$8)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1.7857142857142856E-2</v>
      </c>
      <c r="C12" s="45">
        <f t="shared" si="1"/>
        <v>3.5714285714285712E-2</v>
      </c>
      <c r="D12" s="45">
        <f t="shared" si="2"/>
        <v>5.3571428571428568E-2</v>
      </c>
      <c r="E12" s="4">
        <f>COUNTIFS(Percentuais!$JJ$3:$JJ$58,$A12,Percentuais!$A$3:$A$58,$E$8)</f>
        <v>0</v>
      </c>
      <c r="F12" s="4">
        <f>COUNTIFS(Percentuais!$JJ$3:$JJ$58,$A12,Percentuais!$A$3:$A$58,$F$8)</f>
        <v>0</v>
      </c>
      <c r="G12" s="4">
        <f>COUNTIFS(Percentuais!$JJ$3:$JJ$58,$A12,Percentuais!$A$3:$A$58,$G$8)</f>
        <v>1</v>
      </c>
      <c r="H12" s="4">
        <f>COUNTIFS(Percentuais!$JJ$3:$JJ$58,$A12,Percentuais!$A$3:$A$58,$H$8)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1.7857142857142856E-2</v>
      </c>
      <c r="D13" s="45">
        <f t="shared" si="2"/>
        <v>1.7857142857142856E-2</v>
      </c>
      <c r="E13" s="4">
        <f>COUNTIFS(Percentuais!$JJ$3:$JJ$58,$A13,Percentuais!$A$3:$A$58,$E$8)</f>
        <v>0</v>
      </c>
      <c r="F13" s="4">
        <f>COUNTIFS(Percentuais!$JJ$3:$JJ$58,$A13,Percentuais!$A$3:$A$58,$F$8)</f>
        <v>0</v>
      </c>
      <c r="G13" s="4">
        <f>COUNTIFS(Percentuais!$JJ$3:$JJ$58,$A13,Percentuais!$A$3:$A$58,$G$8)</f>
        <v>0</v>
      </c>
      <c r="H13" s="4">
        <f>COUNTIFS(Percentuais!$JJ$3:$JJ$58,$A13,Percentuais!$A$3:$A$58,$H$8)</f>
        <v>1</v>
      </c>
      <c r="I13" s="17"/>
    </row>
    <row r="14" spans="1:9" x14ac:dyDescent="0.2">
      <c r="A14" s="15" t="s">
        <v>54</v>
      </c>
      <c r="B14" s="45">
        <f t="shared" si="0"/>
        <v>0.14285714285714285</v>
      </c>
      <c r="C14" s="45">
        <f t="shared" si="1"/>
        <v>0.14285714285714285</v>
      </c>
      <c r="D14" s="45">
        <f t="shared" si="2"/>
        <v>0.2857142857142857</v>
      </c>
      <c r="E14" s="4">
        <f>COUNTIFS(Percentuais!$JJ$3:$JJ$58,$A14,Percentuais!$A$3:$A$58,$E$8)</f>
        <v>0</v>
      </c>
      <c r="F14" s="4">
        <f>COUNTIFS(Percentuais!$JJ$3:$JJ$58,$A14,Percentuais!$A$3:$A$58,$F$8)</f>
        <v>0</v>
      </c>
      <c r="G14" s="4">
        <f>COUNTIFS(Percentuais!$JJ$3:$JJ$58,$A14,Percentuais!$A$3:$A$58,$G$8)</f>
        <v>8</v>
      </c>
      <c r="H14" s="4">
        <f>COUNTIFS(Percentuais!$JJ$3:$JJ$58,$A14,Percentuais!$A$3:$A$58,$H$8)</f>
        <v>8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F9D-4B30-4DA9-BBA4-121DCB926DDE}">
  <sheetPr codeName="Planilha75"/>
  <dimension ref="A1:I20"/>
  <sheetViews>
    <sheetView zoomScale="50" zoomScaleNormal="50" zoomScaleSheetLayoutView="100" workbookViewId="0">
      <selection activeCell="AI42" sqref="AI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TEXT(Percentuais!JK1,"0")</f>
        <v>QUESTÃO268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visam à  prevenção e à  promoção da Saúde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7.1428571428571425E-2</v>
      </c>
      <c r="D9" s="45">
        <f>B9+C9</f>
        <v>0.10714285714285714</v>
      </c>
      <c r="E9" s="4">
        <f>COUNTIFS(Percentuais!$JK$3:$JK$58,$A9,Percentuais!$A$3:$A$58,$E$8)</f>
        <v>0</v>
      </c>
      <c r="F9" s="4">
        <f>COUNTIFS(Percentuais!$JK$3:$JK$58,$A9,Percentuais!$A$3:$A$58,$F$8)</f>
        <v>0</v>
      </c>
      <c r="G9" s="4">
        <f>COUNTIFS(Percentuais!$JK$3:$JK$58,$A9,Percentuais!$A$3:$A$58,$G$8)</f>
        <v>2</v>
      </c>
      <c r="H9" s="4">
        <f>COUNTIFS(Percentuais!$JK$3:$JK$58,$A9,Percentuais!$A$3:$A$58,$H$8)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0.17857142857142858</v>
      </c>
      <c r="C10" s="45">
        <f t="shared" ref="C10:C14" si="1">$H10/$I$15</f>
        <v>0.14285714285714285</v>
      </c>
      <c r="D10" s="45">
        <f t="shared" ref="D10:D14" si="2">B10+C10</f>
        <v>0.3214285714285714</v>
      </c>
      <c r="E10" s="4">
        <f>COUNTIFS(Percentuais!$JK$3:$JK$58,$A10,Percentuais!$A$3:$A$58,$E$8)</f>
        <v>0</v>
      </c>
      <c r="F10" s="4">
        <f>COUNTIFS(Percentuais!$JK$3:$JK$58,$A10,Percentuais!$A$3:$A$58,$F$8)</f>
        <v>0</v>
      </c>
      <c r="G10" s="4">
        <f>COUNTIFS(Percentuais!$JK$3:$JK$58,$A10,Percentuais!$A$3:$A$58,$G$8)</f>
        <v>10</v>
      </c>
      <c r="H10" s="4">
        <f>COUNTIFS(Percentuais!$JK$3:$JK$58,$A10,Percentuais!$A$3:$A$58,$H$8)</f>
        <v>8</v>
      </c>
      <c r="I10" s="19"/>
    </row>
    <row r="11" spans="1:9" x14ac:dyDescent="0.2">
      <c r="A11" s="15" t="s">
        <v>1</v>
      </c>
      <c r="B11" s="45">
        <f t="shared" si="0"/>
        <v>8.9285714285714288E-2</v>
      </c>
      <c r="C11" s="45">
        <f t="shared" si="1"/>
        <v>0.10714285714285714</v>
      </c>
      <c r="D11" s="45">
        <f t="shared" si="2"/>
        <v>0.19642857142857142</v>
      </c>
      <c r="E11" s="4">
        <f>COUNTIFS(Percentuais!$JK$3:$JK$58,$A11,Percentuais!$A$3:$A$58,$E$8)</f>
        <v>0</v>
      </c>
      <c r="F11" s="4">
        <f>COUNTIFS(Percentuais!$JK$3:$JK$58,$A11,Percentuais!$A$3:$A$58,$F$8)</f>
        <v>0</v>
      </c>
      <c r="G11" s="4">
        <f>COUNTIFS(Percentuais!$JK$3:$JK$58,$A11,Percentuais!$A$3:$A$58,$G$8)</f>
        <v>5</v>
      </c>
      <c r="H11" s="4">
        <f>COUNTIFS(Percentuais!$JK$3:$JK$58,$A11,Percentuais!$A$3:$A$58,$H$8)</f>
        <v>6</v>
      </c>
      <c r="I11" s="20"/>
    </row>
    <row r="12" spans="1:9" x14ac:dyDescent="0.2">
      <c r="A12" s="15" t="s">
        <v>2</v>
      </c>
      <c r="B12" s="45">
        <f t="shared" si="0"/>
        <v>5.3571428571428568E-2</v>
      </c>
      <c r="C12" s="45">
        <f t="shared" si="1"/>
        <v>0.10714285714285714</v>
      </c>
      <c r="D12" s="45">
        <f t="shared" si="2"/>
        <v>0.1607142857142857</v>
      </c>
      <c r="E12" s="4">
        <f>COUNTIFS(Percentuais!$JK$3:$JK$58,$A12,Percentuais!$A$3:$A$58,$E$8)</f>
        <v>0</v>
      </c>
      <c r="F12" s="4">
        <f>COUNTIFS(Percentuais!$JK$3:$JK$58,$A12,Percentuais!$A$3:$A$58,$F$8)</f>
        <v>0</v>
      </c>
      <c r="G12" s="4">
        <f>COUNTIFS(Percentuais!$JK$3:$JK$58,$A12,Percentuais!$A$3:$A$58,$G$8)</f>
        <v>3</v>
      </c>
      <c r="H12" s="4">
        <f>COUNTIFS(Percentuais!$JK$3:$JK$58,$A12,Percentuais!$A$3:$A$58,$H$8)</f>
        <v>6</v>
      </c>
      <c r="I12" s="17"/>
    </row>
    <row r="13" spans="1:9" x14ac:dyDescent="0.2">
      <c r="A13" s="15" t="s">
        <v>52</v>
      </c>
      <c r="B13" s="45">
        <f t="shared" si="0"/>
        <v>3.5714285714285712E-2</v>
      </c>
      <c r="C13" s="45">
        <f t="shared" si="1"/>
        <v>5.3571428571428568E-2</v>
      </c>
      <c r="D13" s="45">
        <f t="shared" si="2"/>
        <v>8.9285714285714274E-2</v>
      </c>
      <c r="E13" s="4">
        <f>COUNTIFS(Percentuais!$JK$3:$JK$58,$A13,Percentuais!$A$3:$A$58,$E$8)</f>
        <v>0</v>
      </c>
      <c r="F13" s="4">
        <f>COUNTIFS(Percentuais!$JK$3:$JK$58,$A13,Percentuais!$A$3:$A$58,$F$8)</f>
        <v>0</v>
      </c>
      <c r="G13" s="4">
        <f>COUNTIFS(Percentuais!$JK$3:$JK$58,$A13,Percentuais!$A$3:$A$58,$G$8)</f>
        <v>2</v>
      </c>
      <c r="H13" s="4">
        <f>COUNTIFS(Percentuais!$JK$3:$JK$58,$A13,Percentuais!$A$3:$A$58,$H$8)</f>
        <v>3</v>
      </c>
      <c r="I13" s="17"/>
    </row>
    <row r="14" spans="1:9" x14ac:dyDescent="0.2">
      <c r="A14" s="15" t="s">
        <v>54</v>
      </c>
      <c r="B14" s="45">
        <f t="shared" si="0"/>
        <v>5.3571428571428568E-2</v>
      </c>
      <c r="C14" s="45">
        <f t="shared" si="1"/>
        <v>7.1428571428571425E-2</v>
      </c>
      <c r="D14" s="45">
        <f t="shared" si="2"/>
        <v>0.125</v>
      </c>
      <c r="E14" s="4">
        <f>COUNTIFS(Percentuais!$JK$3:$JK$58,$A14,Percentuais!$A$3:$A$58,$E$8)</f>
        <v>0</v>
      </c>
      <c r="F14" s="4">
        <f>COUNTIFS(Percentuais!$JK$3:$JK$58,$A14,Percentuais!$A$3:$A$58,$F$8)</f>
        <v>0</v>
      </c>
      <c r="G14" s="4">
        <f>COUNTIFS(Percentuais!$JK$3:$JK$58,$A14,Percentuais!$A$3:$A$58,$G$8)</f>
        <v>3</v>
      </c>
      <c r="H14" s="4">
        <f>COUNTIFS(Percentuais!$JK$3:$JK$58,$A14,Percentuais!$A$3:$A$58,$H$8)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64C2-DB07-4BE7-9DB2-CC76622E038B}">
  <sheetPr codeName="Planilha76"/>
  <dimension ref="A1:I20"/>
  <sheetViews>
    <sheetView zoomScale="50" zoomScaleNormal="50" zoomScaleSheetLayoutView="10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TEXT(Percentuais!JL1,"0")</f>
        <v>QUESTÃO269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promovem a qualidade de vida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7.1428571428571425E-2</v>
      </c>
      <c r="D9" s="45">
        <f>B9+C9</f>
        <v>0.10714285714285714</v>
      </c>
      <c r="E9" s="4">
        <f>COUNTIFS(Percentuais!$JL$3:$JL$58,$A9,Percentuais!$A$3:$A$58,$E$8)</f>
        <v>0</v>
      </c>
      <c r="F9" s="4">
        <f>COUNTIFS(Percentuais!$JL$3:$JL$58,$A9,Percentuais!$A$3:$A$58,$F$8)</f>
        <v>0</v>
      </c>
      <c r="G9" s="4">
        <f>COUNTIFS(Percentuais!$JL$3:$JL$58,$A9,Percentuais!$A$3:$A$58,$G$8)</f>
        <v>2</v>
      </c>
      <c r="H9" s="4">
        <f>COUNTIFS(Percentuais!$JL$3:$JL$58,$A9,Percentuais!$A$3:$A$58,$H$8)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0.10714285714285714</v>
      </c>
      <c r="C10" s="45">
        <f t="shared" ref="C10:C14" si="1">$H10/$I$15</f>
        <v>0.10714285714285714</v>
      </c>
      <c r="D10" s="45">
        <f t="shared" ref="D10:D14" si="2">B10+C10</f>
        <v>0.21428571428571427</v>
      </c>
      <c r="E10" s="4">
        <f>COUNTIFS(Percentuais!$JL$3:$JL$58,$A10,Percentuais!$A$3:$A$58,$E$8)</f>
        <v>0</v>
      </c>
      <c r="F10" s="4">
        <f>COUNTIFS(Percentuais!$JL$3:$JL$58,$A10,Percentuais!$A$3:$A$58,$F$8)</f>
        <v>0</v>
      </c>
      <c r="G10" s="4">
        <f>COUNTIFS(Percentuais!$JL$3:$JL$58,$A10,Percentuais!$A$3:$A$58,$G$8)</f>
        <v>6</v>
      </c>
      <c r="H10" s="4">
        <f>COUNTIFS(Percentuais!$JL$3:$JL$58,$A10,Percentuais!$A$3:$A$58,$H$8)</f>
        <v>6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0.14285714285714285</v>
      </c>
      <c r="D11" s="45">
        <f t="shared" si="2"/>
        <v>0.26785714285714285</v>
      </c>
      <c r="E11" s="4">
        <f>COUNTIFS(Percentuais!$JL$3:$JL$58,$A11,Percentuais!$A$3:$A$58,$E$8)</f>
        <v>0</v>
      </c>
      <c r="F11" s="4">
        <f>COUNTIFS(Percentuais!$JL$3:$JL$58,$A11,Percentuais!$A$3:$A$58,$F$8)</f>
        <v>0</v>
      </c>
      <c r="G11" s="4">
        <f>COUNTIFS(Percentuais!$JL$3:$JL$58,$A11,Percentuais!$A$3:$A$58,$G$8)</f>
        <v>7</v>
      </c>
      <c r="H11" s="4">
        <f>COUNTIFS(Percentuais!$JL$3:$JL$58,$A11,Percentuais!$A$3:$A$58,$H$8)</f>
        <v>8</v>
      </c>
      <c r="I11" s="20"/>
    </row>
    <row r="12" spans="1:9" x14ac:dyDescent="0.2">
      <c r="A12" s="15" t="s">
        <v>2</v>
      </c>
      <c r="B12" s="45">
        <f t="shared" si="0"/>
        <v>3.5714285714285712E-2</v>
      </c>
      <c r="C12" s="45">
        <f t="shared" si="1"/>
        <v>8.9285714285714288E-2</v>
      </c>
      <c r="D12" s="45">
        <f t="shared" si="2"/>
        <v>0.125</v>
      </c>
      <c r="E12" s="4">
        <f>COUNTIFS(Percentuais!$JL$3:$JL$58,$A12,Percentuais!$A$3:$A$58,$E$8)</f>
        <v>0</v>
      </c>
      <c r="F12" s="4">
        <f>COUNTIFS(Percentuais!$JL$3:$JL$58,$A12,Percentuais!$A$3:$A$58,$F$8)</f>
        <v>0</v>
      </c>
      <c r="G12" s="4">
        <f>COUNTIFS(Percentuais!$JL$3:$JL$58,$A12,Percentuais!$A$3:$A$58,$G$8)</f>
        <v>2</v>
      </c>
      <c r="H12" s="4">
        <f>COUNTIFS(Percentuais!$JL$3:$JL$58,$A12,Percentuais!$A$3:$A$58,$H$8)</f>
        <v>5</v>
      </c>
      <c r="I12" s="17"/>
    </row>
    <row r="13" spans="1:9" x14ac:dyDescent="0.2">
      <c r="A13" s="15" t="s">
        <v>52</v>
      </c>
      <c r="B13" s="45">
        <f t="shared" si="0"/>
        <v>5.3571428571428568E-2</v>
      </c>
      <c r="C13" s="45">
        <f t="shared" si="1"/>
        <v>7.1428571428571425E-2</v>
      </c>
      <c r="D13" s="45">
        <f t="shared" si="2"/>
        <v>0.125</v>
      </c>
      <c r="E13" s="4">
        <f>COUNTIFS(Percentuais!$JL$3:$JL$58,$A13,Percentuais!$A$3:$A$58,$E$8)</f>
        <v>0</v>
      </c>
      <c r="F13" s="4">
        <f>COUNTIFS(Percentuais!$JL$3:$JL$58,$A13,Percentuais!$A$3:$A$58,$F$8)</f>
        <v>0</v>
      </c>
      <c r="G13" s="4">
        <f>COUNTIFS(Percentuais!$JL$3:$JL$58,$A13,Percentuais!$A$3:$A$58,$G$8)</f>
        <v>3</v>
      </c>
      <c r="H13" s="4">
        <f>COUNTIFS(Percentuais!$JL$3:$JL$58,$A13,Percentuais!$A$3:$A$58,$H$8)</f>
        <v>4</v>
      </c>
      <c r="I13" s="17"/>
    </row>
    <row r="14" spans="1:9" x14ac:dyDescent="0.2">
      <c r="A14" s="15" t="s">
        <v>54</v>
      </c>
      <c r="B14" s="45">
        <f t="shared" si="0"/>
        <v>8.9285714285714288E-2</v>
      </c>
      <c r="C14" s="45">
        <f t="shared" si="1"/>
        <v>7.1428571428571425E-2</v>
      </c>
      <c r="D14" s="45">
        <f t="shared" si="2"/>
        <v>0.1607142857142857</v>
      </c>
      <c r="E14" s="4">
        <f>COUNTIFS(Percentuais!$JL$3:$JL$58,$A14,Percentuais!$A$3:$A$58,$E$8)</f>
        <v>0</v>
      </c>
      <c r="F14" s="4">
        <f>COUNTIFS(Percentuais!$JL$3:$JL$58,$A14,Percentuais!$A$3:$A$58,$F$8)</f>
        <v>0</v>
      </c>
      <c r="G14" s="4">
        <f>COUNTIFS(Percentuais!$JL$3:$JL$58,$A14,Percentuais!$A$3:$A$58,$G$8)</f>
        <v>5</v>
      </c>
      <c r="H14" s="4">
        <f>COUNTIFS(Percentuais!$JL$3:$JL$58,$A14,Percentuais!$A$3:$A$58,$H$8)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F59-24B8-4FCE-AADF-1A6FE1DD0883}">
  <sheetPr codeName="Planilha77"/>
  <dimension ref="A1:I20"/>
  <sheetViews>
    <sheetView zoomScale="50" zoomScaleNormal="50" zoomScaleSheetLayoutView="10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TEXT(Percentuais!JM1,"0")</f>
        <v>QUESTÃO270</v>
      </c>
    </row>
    <row r="2" spans="1:9" x14ac:dyDescent="0.2">
      <c r="A2" s="55" t="str">
        <f>HLOOKUP(A1,Percentuais!$D$1:$KT$2,2,FALSE)</f>
        <v>Avalie as ações de promoção e prevenção da Saúde e Segurança do trabalho na UFPR: [ações de orientação para a aposentadoria]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5.3571428571428568E-2</v>
      </c>
      <c r="D9" s="45">
        <f>B9+C9</f>
        <v>8.9285714285714274E-2</v>
      </c>
      <c r="E9" s="4">
        <f>COUNTIFS(Percentuais!$JM$3:$JM$58,$A9,Percentuais!$A$3:$A$58,$E$8)</f>
        <v>0</v>
      </c>
      <c r="F9" s="4">
        <f>COUNTIFS(Percentuais!$JM$3:$JM$58,$A9,Percentuais!$A$3:$A$58,$F$8)</f>
        <v>0</v>
      </c>
      <c r="G9" s="4">
        <f>COUNTIFS(Percentuais!$JM$3:$JM$58,$A9,Percentuais!$A$3:$A$58,$G$8)</f>
        <v>2</v>
      </c>
      <c r="H9" s="4">
        <f>COUNTIFS(Percentuais!$JM$3:$JM$58,$A9,Percentuais!$A$3:$A$58,$H$8)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1.7857142857142856E-2</v>
      </c>
      <c r="C10" s="45">
        <f t="shared" ref="C10:C14" si="1">$H10/$I$15</f>
        <v>0.125</v>
      </c>
      <c r="D10" s="45">
        <f t="shared" ref="D10:D14" si="2">B10+C10</f>
        <v>0.14285714285714285</v>
      </c>
      <c r="E10" s="4">
        <f>COUNTIFS(Percentuais!$JM$3:$JM$58,$A10,Percentuais!$A$3:$A$58,$E$8)</f>
        <v>0</v>
      </c>
      <c r="F10" s="4">
        <f>COUNTIFS(Percentuais!$JM$3:$JM$58,$A10,Percentuais!$A$3:$A$58,$F$8)</f>
        <v>0</v>
      </c>
      <c r="G10" s="4">
        <f>COUNTIFS(Percentuais!$JM$3:$JM$58,$A10,Percentuais!$A$3:$A$58,$G$8)</f>
        <v>1</v>
      </c>
      <c r="H10" s="4">
        <f>COUNTIFS(Percentuais!$JM$3:$JM$58,$A10,Percentuais!$A$3:$A$58,$H$8)</f>
        <v>7</v>
      </c>
      <c r="I10" s="19"/>
    </row>
    <row r="11" spans="1:9" x14ac:dyDescent="0.2">
      <c r="A11" s="15" t="s">
        <v>1</v>
      </c>
      <c r="B11" s="45">
        <f t="shared" si="0"/>
        <v>0.10714285714285714</v>
      </c>
      <c r="C11" s="45">
        <f t="shared" si="1"/>
        <v>0.125</v>
      </c>
      <c r="D11" s="45">
        <f t="shared" si="2"/>
        <v>0.23214285714285715</v>
      </c>
      <c r="E11" s="4">
        <f>COUNTIFS(Percentuais!$JM$3:$JM$58,$A11,Percentuais!$A$3:$A$58,$E$8)</f>
        <v>0</v>
      </c>
      <c r="F11" s="4">
        <f>COUNTIFS(Percentuais!$JM$3:$JM$58,$A11,Percentuais!$A$3:$A$58,$F$8)</f>
        <v>0</v>
      </c>
      <c r="G11" s="4">
        <f>COUNTIFS(Percentuais!$JM$3:$JM$58,$A11,Percentuais!$A$3:$A$58,$G$8)</f>
        <v>6</v>
      </c>
      <c r="H11" s="4">
        <f>COUNTIFS(Percentuais!$JM$3:$JM$58,$A11,Percentuais!$A$3:$A$58,$H$8)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7.1428571428571425E-2</v>
      </c>
      <c r="D12" s="45">
        <f t="shared" si="2"/>
        <v>0.14285714285714285</v>
      </c>
      <c r="E12" s="4">
        <f>COUNTIFS(Percentuais!$JM$3:$JM$58,$A12,Percentuais!$A$3:$A$58,$E$8)</f>
        <v>0</v>
      </c>
      <c r="F12" s="4">
        <f>COUNTIFS(Percentuais!$JM$3:$JM$58,$A12,Percentuais!$A$3:$A$58,$F$8)</f>
        <v>0</v>
      </c>
      <c r="G12" s="4">
        <f>COUNTIFS(Percentuais!$JM$3:$JM$58,$A12,Percentuais!$A$3:$A$58,$G$8)</f>
        <v>4</v>
      </c>
      <c r="H12" s="4">
        <f>COUNTIFS(Percentuais!$JM$3:$JM$58,$A12,Percentuais!$A$3:$A$58,$H$8)</f>
        <v>4</v>
      </c>
      <c r="I12" s="17"/>
    </row>
    <row r="13" spans="1:9" x14ac:dyDescent="0.2">
      <c r="A13" s="15" t="s">
        <v>52</v>
      </c>
      <c r="B13" s="45">
        <f t="shared" si="0"/>
        <v>5.3571428571428568E-2</v>
      </c>
      <c r="C13" s="45">
        <f t="shared" si="1"/>
        <v>5.3571428571428568E-2</v>
      </c>
      <c r="D13" s="45">
        <f t="shared" si="2"/>
        <v>0.10714285714285714</v>
      </c>
      <c r="E13" s="4">
        <f>COUNTIFS(Percentuais!$JM$3:$JM$58,$A13,Percentuais!$A$3:$A$58,$E$8)</f>
        <v>0</v>
      </c>
      <c r="F13" s="4">
        <f>COUNTIFS(Percentuais!$JM$3:$JM$58,$A13,Percentuais!$A$3:$A$58,$F$8)</f>
        <v>0</v>
      </c>
      <c r="G13" s="4">
        <f>COUNTIFS(Percentuais!$JM$3:$JM$58,$A13,Percentuais!$A$3:$A$58,$G$8)</f>
        <v>3</v>
      </c>
      <c r="H13" s="4">
        <f>COUNTIFS(Percentuais!$JM$3:$JM$58,$A13,Percentuais!$A$3:$A$58,$H$8)</f>
        <v>3</v>
      </c>
      <c r="I13" s="17"/>
    </row>
    <row r="14" spans="1:9" x14ac:dyDescent="0.2">
      <c r="A14" s="15" t="s">
        <v>54</v>
      </c>
      <c r="B14" s="45">
        <f t="shared" si="0"/>
        <v>0.16071428571428573</v>
      </c>
      <c r="C14" s="45">
        <f t="shared" si="1"/>
        <v>0.125</v>
      </c>
      <c r="D14" s="45">
        <f t="shared" si="2"/>
        <v>0.2857142857142857</v>
      </c>
      <c r="E14" s="4">
        <f>COUNTIFS(Percentuais!$JM$3:$JM$58,$A14,Percentuais!$A$3:$A$58,$E$8)</f>
        <v>0</v>
      </c>
      <c r="F14" s="4">
        <f>COUNTIFS(Percentuais!$JM$3:$JM$58,$A14,Percentuais!$A$3:$A$58,$F$8)</f>
        <v>0</v>
      </c>
      <c r="G14" s="4">
        <f>COUNTIFS(Percentuais!$JM$3:$JM$58,$A14,Percentuais!$A$3:$A$58,$G$8)</f>
        <v>9</v>
      </c>
      <c r="H14" s="4">
        <f>COUNTIFS(Percentuais!$JM$3:$JM$58,$A14,Percentuais!$A$3:$A$58,$H$8)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5609-F3C3-4B70-85B3-06D4203B09F6}">
  <sheetPr codeName="Planilha78"/>
  <dimension ref="A1:I20"/>
  <sheetViews>
    <sheetView topLeftCell="G1" zoomScale="80" zoomScaleNormal="80" zoomScaleSheetLayoutView="10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TEXT(Percentuais!JN1,"0")</f>
        <v>QUESTÃO271</v>
      </c>
    </row>
    <row r="2" spans="1:9" x14ac:dyDescent="0.2">
      <c r="A2" s="55" t="str">
        <f>HLOOKUP(A1,Percentuais!$D$1:$KT$2,2,FALSE)</f>
        <v>Avalie as ações de promoção e prevenção da Saúde e Segurança do trabalho na UFPR: [Apoio psicolà³gico aos servidores durante a pandemia da Covid-19]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7.1428571428571425E-2</v>
      </c>
      <c r="D9" s="45">
        <f>B9+C9</f>
        <v>0.10714285714285714</v>
      </c>
      <c r="E9" s="4">
        <f>COUNTIFS(Percentuais!$JN$3:$JN$58,$A9,Percentuais!$A$3:$A$58,$E$8)</f>
        <v>0</v>
      </c>
      <c r="F9" s="4">
        <f>COUNTIFS(Percentuais!$JN$3:$JN$58,$A9,Percentuais!$A$3:$A$58,$F$8)</f>
        <v>0</v>
      </c>
      <c r="G9" s="4">
        <f>COUNTIFS(Percentuais!$JN$3:$JN$58,$A9,Percentuais!$A$3:$A$58,$G$8)</f>
        <v>2</v>
      </c>
      <c r="H9" s="4">
        <f>COUNTIFS(Percentuais!$JN$3:$JN$58,$A9,Percentuais!$A$3:$A$58,$H$8)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7.1428571428571425E-2</v>
      </c>
      <c r="C10" s="45">
        <f t="shared" ref="C10:C14" si="1">$H10/$I$15</f>
        <v>0.125</v>
      </c>
      <c r="D10" s="45">
        <f t="shared" ref="D10:D14" si="2">B10+C10</f>
        <v>0.19642857142857142</v>
      </c>
      <c r="E10" s="4">
        <f>COUNTIFS(Percentuais!$JN$3:$JN$58,$A10,Percentuais!$A$3:$A$58,$E$8)</f>
        <v>0</v>
      </c>
      <c r="F10" s="4">
        <f>COUNTIFS(Percentuais!$JN$3:$JN$58,$A10,Percentuais!$A$3:$A$58,$F$8)</f>
        <v>0</v>
      </c>
      <c r="G10" s="4">
        <f>COUNTIFS(Percentuais!$JN$3:$JN$58,$A10,Percentuais!$A$3:$A$58,$G$8)</f>
        <v>4</v>
      </c>
      <c r="H10" s="4">
        <f>COUNTIFS(Percentuais!$JN$3:$JN$58,$A10,Percentuais!$A$3:$A$58,$H$8)</f>
        <v>7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si="1"/>
        <v>0.125</v>
      </c>
      <c r="D11" s="45">
        <f t="shared" si="2"/>
        <v>0.26785714285714285</v>
      </c>
      <c r="E11" s="4">
        <f>COUNTIFS(Percentuais!$JN$3:$JN$58,$A11,Percentuais!$A$3:$A$58,$E$8)</f>
        <v>0</v>
      </c>
      <c r="F11" s="4">
        <f>COUNTIFS(Percentuais!$JN$3:$JN$58,$A11,Percentuais!$A$3:$A$58,$F$8)</f>
        <v>0</v>
      </c>
      <c r="G11" s="4">
        <f>COUNTIFS(Percentuais!$JN$3:$JN$58,$A11,Percentuais!$A$3:$A$58,$G$8)</f>
        <v>8</v>
      </c>
      <c r="H11" s="4">
        <f>COUNTIFS(Percentuais!$JN$3:$JN$58,$A11,Percentuais!$A$3:$A$58,$H$8)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5.3571428571428568E-2</v>
      </c>
      <c r="D12" s="45">
        <f t="shared" si="2"/>
        <v>5.3571428571428568E-2</v>
      </c>
      <c r="E12" s="4">
        <f>COUNTIFS(Percentuais!$JN$3:$JN$58,$A12,Percentuais!$A$3:$A$58,$E$8)</f>
        <v>0</v>
      </c>
      <c r="F12" s="4">
        <f>COUNTIFS(Percentuais!$JN$3:$JN$58,$A12,Percentuais!$A$3:$A$58,$F$8)</f>
        <v>0</v>
      </c>
      <c r="G12" s="4">
        <f>COUNTIFS(Percentuais!$JN$3:$JN$58,$A12,Percentuais!$A$3:$A$58,$G$8)</f>
        <v>0</v>
      </c>
      <c r="H12" s="4">
        <f>COUNTIFS(Percentuais!$JN$3:$JN$58,$A12,Percentuais!$A$3:$A$58,$H$8)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3.5714285714285712E-2</v>
      </c>
      <c r="C13" s="45">
        <f t="shared" si="1"/>
        <v>1.7857142857142856E-2</v>
      </c>
      <c r="D13" s="45">
        <f t="shared" si="2"/>
        <v>5.3571428571428568E-2</v>
      </c>
      <c r="E13" s="4">
        <f>COUNTIFS(Percentuais!$JN$3:$JN$58,$A13,Percentuais!$A$3:$A$58,$E$8)</f>
        <v>0</v>
      </c>
      <c r="F13" s="4">
        <f>COUNTIFS(Percentuais!$JN$3:$JN$58,$A13,Percentuais!$A$3:$A$58,$F$8)</f>
        <v>0</v>
      </c>
      <c r="G13" s="4">
        <f>COUNTIFS(Percentuais!$JN$3:$JN$58,$A13,Percentuais!$A$3:$A$58,$G$8)</f>
        <v>2</v>
      </c>
      <c r="H13" s="4">
        <f>COUNTIFS(Percentuais!$JN$3:$JN$58,$A13,Percentuais!$A$3:$A$58,$H$8)</f>
        <v>1</v>
      </c>
      <c r="I13" s="17"/>
    </row>
    <row r="14" spans="1:9" x14ac:dyDescent="0.2">
      <c r="A14" s="15" t="s">
        <v>54</v>
      </c>
      <c r="B14" s="45">
        <f t="shared" si="0"/>
        <v>0.16071428571428573</v>
      </c>
      <c r="C14" s="45">
        <f t="shared" si="1"/>
        <v>0.16071428571428573</v>
      </c>
      <c r="D14" s="45">
        <f t="shared" si="2"/>
        <v>0.32142857142857145</v>
      </c>
      <c r="E14" s="4">
        <f>COUNTIFS(Percentuais!$JN$3:$JN$58,$A14,Percentuais!$A$3:$A$58,$E$8)</f>
        <v>0</v>
      </c>
      <c r="F14" s="4">
        <f>COUNTIFS(Percentuais!$JN$3:$JN$58,$A14,Percentuais!$A$3:$A$58,$F$8)</f>
        <v>0</v>
      </c>
      <c r="G14" s="4">
        <f>COUNTIFS(Percentuais!$JN$3:$JN$58,$A14,Percentuais!$A$3:$A$58,$G$8)</f>
        <v>9</v>
      </c>
      <c r="H14" s="4">
        <f>COUNTIFS(Percentuais!$JN$3:$JN$58,$A14,Percentuais!$A$3:$A$58,$H$8)</f>
        <v>9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C42-0058-4048-AE9A-99AB853B7AAC}">
  <sheetPr codeName="Planilha79"/>
  <dimension ref="A1:I20"/>
  <sheetViews>
    <sheetView zoomScale="60" zoomScaleNormal="60" zoomScaleSheetLayoutView="100" workbookViewId="0">
      <selection activeCell="H18" sqref="H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TEXT(Percentuais!JO1,"0")</f>
        <v>QUESTÃO272</v>
      </c>
    </row>
    <row r="2" spans="1:9" x14ac:dyDescent="0.2">
      <c r="A2" s="55" t="str">
        <f>HLOOKUP(A1,Percentuais!$D$1:$KT$2,2,FALSE)</f>
        <v>Avalie as ações de Segurança institucional: [Programas e ações de proteção e Segurança das pessoas]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5.3571428571428568E-2</v>
      </c>
      <c r="D9" s="45">
        <f>B9+C9</f>
        <v>5.3571428571428568E-2</v>
      </c>
      <c r="E9" s="4">
        <f>COUNTIFS(Percentuais!$JO$3:$JO$58,$A9,Percentuais!$A$3:$A$58,$E$8)</f>
        <v>0</v>
      </c>
      <c r="F9" s="4">
        <f>COUNTIFS(Percentuais!$JO$3:$JO$58,$A9,Percentuais!$A$3:$A$58,$F$8)</f>
        <v>0</v>
      </c>
      <c r="G9" s="4">
        <f>COUNTIFS(Percentuais!$JO$3:$JO$58,$A9,Percentuais!$A$3:$A$58,$G$8)</f>
        <v>0</v>
      </c>
      <c r="H9" s="4">
        <f>COUNTIFS(Percentuais!$JO$3:$JO$58,$A9,Percentuais!$A$3:$A$58,$H$8)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0.17857142857142858</v>
      </c>
      <c r="C10" s="45">
        <f t="shared" ref="C10:C14" si="1">$H10/$I$15</f>
        <v>0.17857142857142858</v>
      </c>
      <c r="D10" s="45">
        <f t="shared" ref="D10:D14" si="2">B10+C10</f>
        <v>0.35714285714285715</v>
      </c>
      <c r="E10" s="4">
        <f>COUNTIFS(Percentuais!$JO$3:$JO$58,$A10,Percentuais!$A$3:$A$58,$E$8)</f>
        <v>0</v>
      </c>
      <c r="F10" s="4">
        <f>COUNTIFS(Percentuais!$JO$3:$JO$58,$A10,Percentuais!$A$3:$A$58,$F$8)</f>
        <v>0</v>
      </c>
      <c r="G10" s="4">
        <f>COUNTIFS(Percentuais!$JO$3:$JO$58,$A10,Percentuais!$A$3:$A$58,$G$8)</f>
        <v>10</v>
      </c>
      <c r="H10" s="4">
        <f>COUNTIFS(Percentuais!$JO$3:$JO$58,$A10,Percentuais!$A$3:$A$58,$H$8)</f>
        <v>10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si="1"/>
        <v>0.125</v>
      </c>
      <c r="D11" s="45">
        <f t="shared" si="2"/>
        <v>0.26785714285714285</v>
      </c>
      <c r="E11" s="4">
        <f>COUNTIFS(Percentuais!$JO$3:$JO$58,$A11,Percentuais!$A$3:$A$58,$E$8)</f>
        <v>0</v>
      </c>
      <c r="F11" s="4">
        <f>COUNTIFS(Percentuais!$JO$3:$JO$58,$A11,Percentuais!$A$3:$A$58,$F$8)</f>
        <v>0</v>
      </c>
      <c r="G11" s="4">
        <f>COUNTIFS(Percentuais!$JO$3:$JO$58,$A11,Percentuais!$A$3:$A$58,$G$8)</f>
        <v>8</v>
      </c>
      <c r="H11" s="4">
        <f>COUNTIFS(Percentuais!$JO$3:$JO$58,$A11,Percentuais!$A$3:$A$58,$H$8)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COUNTIFS(Percentuais!$JO$3:$JO$58,$A12,Percentuais!$A$3:$A$58,$E$8)</f>
        <v>0</v>
      </c>
      <c r="F12" s="4">
        <f>COUNTIFS(Percentuais!$JO$3:$JO$58,$A12,Percentuais!$A$3:$A$58,$F$8)</f>
        <v>0</v>
      </c>
      <c r="G12" s="4">
        <f>COUNTIFS(Percentuais!$JO$3:$JO$58,$A12,Percentuais!$A$3:$A$58,$G$8)</f>
        <v>0</v>
      </c>
      <c r="H12" s="4">
        <f>COUNTIFS(Percentuais!$JO$3:$JO$58,$A12,Percentuais!$A$3:$A$58,$H$8)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1.7857142857142856E-2</v>
      </c>
      <c r="C13" s="45">
        <f t="shared" si="1"/>
        <v>5.3571428571428568E-2</v>
      </c>
      <c r="D13" s="45">
        <f t="shared" si="2"/>
        <v>7.1428571428571425E-2</v>
      </c>
      <c r="E13" s="4">
        <f>COUNTIFS(Percentuais!$JO$3:$JO$58,$A13,Percentuais!$A$3:$A$58,$E$8)</f>
        <v>0</v>
      </c>
      <c r="F13" s="4">
        <f>COUNTIFS(Percentuais!$JO$3:$JO$58,$A13,Percentuais!$A$3:$A$58,$F$8)</f>
        <v>0</v>
      </c>
      <c r="G13" s="4">
        <f>COUNTIFS(Percentuais!$JO$3:$JO$58,$A13,Percentuais!$A$3:$A$58,$G$8)</f>
        <v>1</v>
      </c>
      <c r="H13" s="4">
        <f>COUNTIFS(Percentuais!$JO$3:$JO$58,$A13,Percentuais!$A$3:$A$58,$H$8)</f>
        <v>3</v>
      </c>
      <c r="I13" s="17"/>
    </row>
    <row r="14" spans="1:9" x14ac:dyDescent="0.2">
      <c r="A14" s="15" t="s">
        <v>54</v>
      </c>
      <c r="B14" s="45">
        <f t="shared" si="0"/>
        <v>0.10714285714285714</v>
      </c>
      <c r="C14" s="45">
        <f t="shared" si="1"/>
        <v>0.14285714285714285</v>
      </c>
      <c r="D14" s="45">
        <f t="shared" si="2"/>
        <v>0.25</v>
      </c>
      <c r="E14" s="4">
        <f>COUNTIFS(Percentuais!$JO$3:$JO$58,$A14,Percentuais!$A$3:$A$58,$E$8)</f>
        <v>0</v>
      </c>
      <c r="F14" s="4">
        <f>COUNTIFS(Percentuais!$JO$3:$JO$58,$A14,Percentuais!$A$3:$A$58,$F$8)</f>
        <v>0</v>
      </c>
      <c r="G14" s="4">
        <f>COUNTIFS(Percentuais!$JO$3:$JO$58,$A14,Percentuais!$A$3:$A$58,$G$8)</f>
        <v>6</v>
      </c>
      <c r="H14" s="4">
        <f>COUNTIFS(Percentuais!$JO$3:$JO$58,$A14,Percentuais!$A$3:$A$58,$H$8)</f>
        <v>8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FA1-54D9-4BA0-B157-6C5858735980}">
  <sheetPr codeName="Planilha80"/>
  <dimension ref="A1:I20"/>
  <sheetViews>
    <sheetView zoomScale="50" zoomScaleNormal="5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TEXT(Percentuais!JP1,"0")</f>
        <v>QUESTÃO273</v>
      </c>
    </row>
    <row r="2" spans="1:9" x14ac:dyDescent="0.2">
      <c r="A2" s="55" t="str">
        <f>HLOOKUP(A1,Percentuais!$D$1:$KT$2,2,FALSE)</f>
        <v>Avalie as ações de Segurança institucional: [Programas e ações de proteção e Segurança do patrimônio público]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5.3571428571428568E-2</v>
      </c>
      <c r="D9" s="45">
        <f>B9+C9</f>
        <v>5.3571428571428568E-2</v>
      </c>
      <c r="E9" s="4">
        <f>COUNTIFS(Percentuais!$JP$3:$JP$58,$A9,Percentuais!$A$3:$A$58,$E$8)</f>
        <v>0</v>
      </c>
      <c r="F9" s="4">
        <f>COUNTIFS(Percentuais!$JP$3:$JP$58,$A9,Percentuais!$A$3:$A$58,$F$8)</f>
        <v>0</v>
      </c>
      <c r="G9" s="4">
        <f>COUNTIFS(Percentuais!$JP$3:$JP$58,$A9,Percentuais!$A$3:$A$58,$G$8)</f>
        <v>0</v>
      </c>
      <c r="H9" s="4">
        <f>COUNTIFS(Percentuais!$JP$3:$JP$58,$A9,Percentuais!$A$3:$A$58,$H$8)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 t="shared" ref="C10:C14" si="1">$H10/$I$15</f>
        <v>0.21428571428571427</v>
      </c>
      <c r="D10" s="45">
        <f t="shared" ref="D10:D14" si="2">B10+C10</f>
        <v>0.3571428571428571</v>
      </c>
      <c r="E10" s="4">
        <f>COUNTIFS(Percentuais!$JP$3:$JP$58,$A10,Percentuais!$A$3:$A$58,$E$8)</f>
        <v>0</v>
      </c>
      <c r="F10" s="4">
        <f>COUNTIFS(Percentuais!$JP$3:$JP$58,$A10,Percentuais!$A$3:$A$58,$F$8)</f>
        <v>0</v>
      </c>
      <c r="G10" s="4">
        <f>COUNTIFS(Percentuais!$JP$3:$JP$58,$A10,Percentuais!$A$3:$A$58,$G$8)</f>
        <v>8</v>
      </c>
      <c r="H10" s="4">
        <f>COUNTIFS(Percentuais!$JP$3:$JP$58,$A10,Percentuais!$A$3:$A$58,$H$8)</f>
        <v>12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0.125</v>
      </c>
      <c r="D11" s="45">
        <f t="shared" si="2"/>
        <v>0.25</v>
      </c>
      <c r="E11" s="4">
        <f>COUNTIFS(Percentuais!$JP$3:$JP$58,$A11,Percentuais!$A$3:$A$58,$E$8)</f>
        <v>0</v>
      </c>
      <c r="F11" s="4">
        <f>COUNTIFS(Percentuais!$JP$3:$JP$58,$A11,Percentuais!$A$3:$A$58,$F$8)</f>
        <v>0</v>
      </c>
      <c r="G11" s="4">
        <f>COUNTIFS(Percentuais!$JP$3:$JP$58,$A11,Percentuais!$A$3:$A$58,$G$8)</f>
        <v>7</v>
      </c>
      <c r="H11" s="4">
        <f>COUNTIFS(Percentuais!$JP$3:$JP$58,$A11,Percentuais!$A$3:$A$58,$H$8)</f>
        <v>7</v>
      </c>
      <c r="I11" s="20"/>
    </row>
    <row r="12" spans="1:9" x14ac:dyDescent="0.2">
      <c r="A12" s="15" t="s">
        <v>2</v>
      </c>
      <c r="B12" s="45">
        <f t="shared" si="0"/>
        <v>3.5714285714285712E-2</v>
      </c>
      <c r="C12" s="45">
        <f t="shared" si="1"/>
        <v>0</v>
      </c>
      <c r="D12" s="45">
        <f t="shared" si="2"/>
        <v>3.5714285714285712E-2</v>
      </c>
      <c r="E12" s="4">
        <f>COUNTIFS(Percentuais!$JP$3:$JP$58,$A12,Percentuais!$A$3:$A$58,$E$8)</f>
        <v>0</v>
      </c>
      <c r="F12" s="4">
        <f>COUNTIFS(Percentuais!$JP$3:$JP$58,$A12,Percentuais!$A$3:$A$58,$F$8)</f>
        <v>0</v>
      </c>
      <c r="G12" s="4">
        <f>COUNTIFS(Percentuais!$JP$3:$JP$58,$A12,Percentuais!$A$3:$A$58,$G$8)</f>
        <v>2</v>
      </c>
      <c r="H12" s="4">
        <f>COUNTIFS(Percentuais!$JP$3:$JP$58,$A12,Percentuais!$A$3:$A$58,$H$8)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1.7857142857142856E-2</v>
      </c>
      <c r="C13" s="45">
        <f t="shared" si="1"/>
        <v>3.5714285714285712E-2</v>
      </c>
      <c r="D13" s="45">
        <f t="shared" si="2"/>
        <v>5.3571428571428568E-2</v>
      </c>
      <c r="E13" s="4">
        <f>COUNTIFS(Percentuais!$JP$3:$JP$58,$A13,Percentuais!$A$3:$A$58,$E$8)</f>
        <v>0</v>
      </c>
      <c r="F13" s="4">
        <f>COUNTIFS(Percentuais!$JP$3:$JP$58,$A13,Percentuais!$A$3:$A$58,$F$8)</f>
        <v>0</v>
      </c>
      <c r="G13" s="4">
        <f>COUNTIFS(Percentuais!$JP$3:$JP$58,$A13,Percentuais!$A$3:$A$58,$G$8)</f>
        <v>1</v>
      </c>
      <c r="H13" s="4">
        <f>COUNTIFS(Percentuais!$JP$3:$JP$58,$A13,Percentuais!$A$3:$A$58,$H$8)</f>
        <v>2</v>
      </c>
      <c r="I13" s="17"/>
    </row>
    <row r="14" spans="1:9" x14ac:dyDescent="0.2">
      <c r="A14" s="15" t="s">
        <v>54</v>
      </c>
      <c r="B14" s="45">
        <f t="shared" si="0"/>
        <v>0.125</v>
      </c>
      <c r="C14" s="45">
        <f t="shared" si="1"/>
        <v>0.125</v>
      </c>
      <c r="D14" s="45">
        <f t="shared" si="2"/>
        <v>0.25</v>
      </c>
      <c r="E14" s="4">
        <f>COUNTIFS(Percentuais!$JP$3:$JP$58,$A14,Percentuais!$A$3:$A$58,$E$8)</f>
        <v>0</v>
      </c>
      <c r="F14" s="4">
        <f>COUNTIFS(Percentuais!$JP$3:$JP$58,$A14,Percentuais!$A$3:$A$58,$F$8)</f>
        <v>0</v>
      </c>
      <c r="G14" s="4">
        <f>COUNTIFS(Percentuais!$JP$3:$JP$58,$A14,Percentuais!$A$3:$A$58,$G$8)</f>
        <v>7</v>
      </c>
      <c r="H14" s="4">
        <f>COUNTIFS(Percentuais!$JP$3:$JP$58,$A14,Percentuais!$A$3:$A$58,$H$8)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67C-CC6A-4D86-BA60-A2AFE0B39BF8}">
  <sheetPr codeName="Planilha8"/>
  <dimension ref="A1:I18"/>
  <sheetViews>
    <sheetView zoomScale="70" zoomScaleNormal="70" workbookViewId="0">
      <selection activeCell="C18" sqref="C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TEXT(Percentuais!GP1,"0")</f>
        <v>QUESTÃO195</v>
      </c>
    </row>
    <row r="2" spans="1:9" x14ac:dyDescent="0.2">
      <c r="A2" s="55" t="str">
        <f>HLOOKUP(A1,Percentuais!$D$1:$KV$2,2,FALSE)</f>
        <v>Para avaliar o Sistema de Bibliotecas (manutenção, atualização e Políticas para normatização do acervo),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0.2857142857142857</v>
      </c>
      <c r="C10" s="43">
        <f>$H10/$I$12</f>
        <v>7.1428571428571425E-2</v>
      </c>
      <c r="D10" s="43">
        <f>B10+C10</f>
        <v>0.3571428571428571</v>
      </c>
      <c r="E10" s="23">
        <f>COUNTIFS(Percentuais!$GP$3:$GP$58,$A10,Percentuais!$A$3:$A$58,$E$9)</f>
        <v>0</v>
      </c>
      <c r="F10" s="23">
        <f>COUNTIFS(Percentuais!$GP$3:$GP$58,$A10,Percentuais!$A$3:$A$58,$F$9)</f>
        <v>0</v>
      </c>
      <c r="G10" s="23">
        <f>COUNTIFS(Percentuais!$GP$3:$GP$58,$A10,Percentuais!$A$3:$A$58,$G$9)</f>
        <v>16</v>
      </c>
      <c r="H10" s="23">
        <f>COUNTIFS(Percentuais!$GP$3:$GP$58,$A10,Percentuais!$A$3:$A$58,$H$9)</f>
        <v>4</v>
      </c>
      <c r="I10" s="24"/>
    </row>
    <row r="11" spans="1:9" x14ac:dyDescent="0.2">
      <c r="A11" s="22" t="s">
        <v>18</v>
      </c>
      <c r="B11" s="43">
        <f>(E11+F11+G11)/$I$12</f>
        <v>0.16071428571428573</v>
      </c>
      <c r="C11" s="43">
        <f>$H11/$I$12</f>
        <v>0.48214285714285715</v>
      </c>
      <c r="D11" s="43">
        <f t="shared" ref="D11" si="0">B11+C11</f>
        <v>0.6428571428571429</v>
      </c>
      <c r="E11" s="23">
        <f>COUNTIFS(Percentuais!$GP$3:$GP$58,$A11,Percentuais!$A$3:$A$58,$E$9)</f>
        <v>0</v>
      </c>
      <c r="F11" s="23">
        <f>COUNTIFS(Percentuais!$GP$3:$GP$58,$A11,Percentuais!$A$3:$A$58,$F$9)</f>
        <v>0</v>
      </c>
      <c r="G11" s="23">
        <f>COUNTIFS(Percentuais!$GP$3:$GP$58,$A11,Percentuais!$A$3:$A$58,$G$9)</f>
        <v>9</v>
      </c>
      <c r="H11" s="23">
        <f>COUNTIFS(Percentuais!$GP$3:$GP$58,$A11,Percentuais!$A$3:$A$58,$H$9)</f>
        <v>27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2A41-3CB0-4175-A026-231F97983E72}">
  <sheetPr codeName="Planilha81"/>
  <dimension ref="A1:I18"/>
  <sheetViews>
    <sheetView zoomScale="50" zoomScaleNormal="50" workbookViewId="0">
      <selection activeCell="H50" sqref="H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TEXT(Percentuais!JQ1,"0")</f>
        <v>QUESTÃO274</v>
      </c>
    </row>
    <row r="2" spans="1:9" x14ac:dyDescent="0.2">
      <c r="A2" s="55" t="str">
        <f>HLOOKUP(A1,Percentuais!$D$1:$KV$2,2,FALSE)</f>
        <v>Você está envolvido/a com as Políticas ou procedimentos de importação de bens para o desenvolvimento de projetos e pesquisas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1.7857142857142856E-2</v>
      </c>
      <c r="C10" s="43">
        <f>$H10/$I$12</f>
        <v>0</v>
      </c>
      <c r="D10" s="43">
        <f>B10+C10</f>
        <v>1.7857142857142856E-2</v>
      </c>
      <c r="E10" s="23">
        <f>COUNTIFS(Percentuais!$JQ$3:$JQ$58,$A10,Percentuais!$A$3:$A$58,$E$9)</f>
        <v>0</v>
      </c>
      <c r="F10" s="23">
        <f>COUNTIFS(Percentuais!$JQ$3:$JQ$58,$A10,Percentuais!$A$3:$A$58,$F$9)</f>
        <v>0</v>
      </c>
      <c r="G10" s="23">
        <f>COUNTIFS(Percentuais!$JQ$3:$JQ$58,$A10,Percentuais!$A$3:$A$58,$G$9)</f>
        <v>1</v>
      </c>
      <c r="H10" s="23">
        <f>COUNTIFS(Percentuais!$JQ$3:$JQ$58,$A10,Percentuais!$A$3:$A$58,$H$9)</f>
        <v>0</v>
      </c>
      <c r="I10" s="24"/>
    </row>
    <row r="11" spans="1:9" x14ac:dyDescent="0.2">
      <c r="A11" s="22" t="s">
        <v>18</v>
      </c>
      <c r="B11" s="43">
        <f>(E11+F11+G11)/$I$12</f>
        <v>0.42857142857142855</v>
      </c>
      <c r="C11" s="43">
        <f>$H11/$I$12</f>
        <v>0.5535714285714286</v>
      </c>
      <c r="D11" s="43">
        <f t="shared" ref="D11" si="0">B11+C11</f>
        <v>0.98214285714285721</v>
      </c>
      <c r="E11" s="23">
        <f>COUNTIFS(Percentuais!$JQ$3:$JQ$58,$A11,Percentuais!$A$3:$A$58,$E$9)</f>
        <v>0</v>
      </c>
      <c r="F11" s="23">
        <f>COUNTIFS(Percentuais!$JQ$3:$JQ$58,$A11,Percentuais!$A$3:$A$58,$F$9)</f>
        <v>0</v>
      </c>
      <c r="G11" s="23">
        <f>COUNTIFS(Percentuais!$JQ$3:$JQ$58,$A11,Percentuais!$A$3:$A$58,$G$9)</f>
        <v>24</v>
      </c>
      <c r="H11" s="23">
        <f>COUNTIFS(Percentuais!$JQ$3:$JQ$58,$A11,Percentuais!$A$3:$A$58,$H$9)</f>
        <v>31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A141-FD98-4405-A816-DC3C3EEFDA1B}">
  <sheetPr codeName="Planilha83"/>
  <dimension ref="A1:I20"/>
  <sheetViews>
    <sheetView zoomScale="50" zoomScaleNormal="50" zoomScaleSheetLayoutView="100" workbookViewId="0">
      <selection activeCell="AH29" sqref="AH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TEXT(Percentuais!JR1,"0")</f>
        <v>QUESTÃO275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transparência das normativas e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1</v>
      </c>
      <c r="C9" s="45">
        <f>$H9/$I$15</f>
        <v>0</v>
      </c>
      <c r="D9" s="45">
        <f>B9+C9</f>
        <v>1</v>
      </c>
      <c r="E9" s="4">
        <f>COUNTIFS(Percentuais!$JR$3:$JR$58,$A9,Percentuais!$A$3:$A$58,$E$8)</f>
        <v>0</v>
      </c>
      <c r="F9" s="4">
        <f>COUNTIFS(Percentuais!$JR$3:$JR$58,$A9,Percentuais!$A$3:$A$58,$F$8)</f>
        <v>0</v>
      </c>
      <c r="G9" s="4">
        <f>COUNTIFS(Percentuais!$JR$3:$JR$58,$A9,Percentuais!$A$3:$A$58,$G$8)</f>
        <v>1</v>
      </c>
      <c r="H9" s="4">
        <f>COUNTIFS(Percentuais!$JR$3:$JR$58,$A9,Percentuais!$A$3:$A$58,$H$8)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COUNTIFS(Percentuais!$JR$3:$JR$58,$A10,Percentuais!$A$3:$A$58,$E$8)</f>
        <v>0</v>
      </c>
      <c r="F10" s="4">
        <f>COUNTIFS(Percentuais!$JR$3:$JR$58,$A10,Percentuais!$A$3:$A$58,$F$8)</f>
        <v>0</v>
      </c>
      <c r="G10" s="4">
        <f>COUNTIFS(Percentuais!$JR$3:$JR$58,$A10,Percentuais!$A$3:$A$58,$G$8)</f>
        <v>0</v>
      </c>
      <c r="H10" s="4">
        <f>COUNTIFS(Percentuais!$JR$3:$JR$58,$A10,Percentuais!$A$3:$A$58,$H$8)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COUNTIFS(Percentuais!$JR$3:$JR$58,$A11,Percentuais!$A$3:$A$58,$E$8)</f>
        <v>0</v>
      </c>
      <c r="F11" s="4">
        <f>COUNTIFS(Percentuais!$JR$3:$JR$58,$A11,Percentuais!$A$3:$A$58,$F$8)</f>
        <v>0</v>
      </c>
      <c r="G11" s="4">
        <f>COUNTIFS(Percentuais!$JR$3:$JR$58,$A11,Percentuais!$A$3:$A$58,$G$8)</f>
        <v>0</v>
      </c>
      <c r="H11" s="4">
        <f>COUNTIFS(Percentuais!$JR$3:$JR$58,$A11,Percentuais!$A$3:$A$58,$H$8)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COUNTIFS(Percentuais!$JR$3:$JR$58,$A12,Percentuais!$A$3:$A$58,$E$8)</f>
        <v>0</v>
      </c>
      <c r="F12" s="4">
        <f>COUNTIFS(Percentuais!$JR$3:$JR$58,$A12,Percentuais!$A$3:$A$58,$F$8)</f>
        <v>0</v>
      </c>
      <c r="G12" s="4">
        <f>COUNTIFS(Percentuais!$JR$3:$JR$58,$A12,Percentuais!$A$3:$A$58,$G$8)</f>
        <v>0</v>
      </c>
      <c r="H12" s="4">
        <f>COUNTIFS(Percentuais!$JR$3:$JR$58,$A12,Percentuais!$A$3:$A$58,$H$8)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COUNTIFS(Percentuais!$JR$3:$JR$58,$A13,Percentuais!$A$3:$A$58,$E$8)</f>
        <v>0</v>
      </c>
      <c r="F13" s="4">
        <f>COUNTIFS(Percentuais!$JR$3:$JR$58,$A13,Percentuais!$A$3:$A$58,$F$8)</f>
        <v>0</v>
      </c>
      <c r="G13" s="4">
        <f>COUNTIFS(Percentuais!$JR$3:$JR$58,$A13,Percentuais!$A$3:$A$58,$G$8)</f>
        <v>0</v>
      </c>
      <c r="H13" s="4">
        <f>COUNTIFS(Percentuais!$JR$3:$JR$58,$A13,Percentuais!$A$3:$A$58,$H$8)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COUNTIFS(Percentuais!$JR$3:$JR$58,$A14,Percentuais!$A$3:$A$58,$E$8)</f>
        <v>0</v>
      </c>
      <c r="F14" s="4">
        <f>COUNTIFS(Percentuais!$JR$3:$JR$58,$A14,Percentuais!$A$3:$A$58,$F$8)</f>
        <v>0</v>
      </c>
      <c r="G14" s="4">
        <f>COUNTIFS(Percentuais!$JR$3:$JR$58,$A14,Percentuais!$A$3:$A$58,$G$8)</f>
        <v>0</v>
      </c>
      <c r="H14" s="4">
        <f>COUNTIFS(Percentuais!$JR$3:$JR$58,$A14,Percentuais!$A$3:$A$58,$H$8)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14C-B96C-4D40-90B8-AEC2ADB52B65}">
  <sheetPr codeName="Planilha84"/>
  <dimension ref="A1:I20"/>
  <sheetViews>
    <sheetView zoomScale="50" zoomScaleNormal="50" zoomScaleSheetLayoutView="100" workbookViewId="0">
      <selection activeCell="AJ16" sqref="AJ1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TEXT(Percentuais!JS1,"0")</f>
        <v>QUESTÃO276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metodologia e o planejamento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1</v>
      </c>
      <c r="C9" s="45">
        <f>$H9/$I$15</f>
        <v>0</v>
      </c>
      <c r="D9" s="45">
        <f>B9+C9</f>
        <v>1</v>
      </c>
      <c r="E9" s="4">
        <f>COUNTIFS(Percentuais!$JS$3:$JS$58,$A9,Percentuais!$A$3:$A$58,$E$8)</f>
        <v>0</v>
      </c>
      <c r="F9" s="4">
        <f>COUNTIFS(Percentuais!$JS$3:$JS$58,$A9,Percentuais!$A$3:$A$58,$F$8)</f>
        <v>0</v>
      </c>
      <c r="G9" s="4">
        <f>COUNTIFS(Percentuais!$JS$3:$JS$58,$A9,Percentuais!$A$3:$A$58,$G$8)</f>
        <v>1</v>
      </c>
      <c r="H9" s="4">
        <f>COUNTIFS(Percentuais!$JS$3:$JS$58,$A9,Percentuais!$A$3:$A$58,$H$8)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COUNTIFS(Percentuais!$JS$3:$JS$58,$A10,Percentuais!$A$3:$A$58,$E$8)</f>
        <v>0</v>
      </c>
      <c r="F10" s="4">
        <f>COUNTIFS(Percentuais!$JS$3:$JS$58,$A10,Percentuais!$A$3:$A$58,$F$8)</f>
        <v>0</v>
      </c>
      <c r="G10" s="4">
        <f>COUNTIFS(Percentuais!$JS$3:$JS$58,$A10,Percentuais!$A$3:$A$58,$G$8)</f>
        <v>0</v>
      </c>
      <c r="H10" s="4">
        <f>COUNTIFS(Percentuais!$JS$3:$JS$58,$A10,Percentuais!$A$3:$A$58,$H$8)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COUNTIFS(Percentuais!$JS$3:$JS$58,$A11,Percentuais!$A$3:$A$58,$E$8)</f>
        <v>0</v>
      </c>
      <c r="F11" s="4">
        <f>COUNTIFS(Percentuais!$JS$3:$JS$58,$A11,Percentuais!$A$3:$A$58,$F$8)</f>
        <v>0</v>
      </c>
      <c r="G11" s="4">
        <f>COUNTIFS(Percentuais!$JS$3:$JS$58,$A11,Percentuais!$A$3:$A$58,$G$8)</f>
        <v>0</v>
      </c>
      <c r="H11" s="4">
        <f>COUNTIFS(Percentuais!$JS$3:$JS$58,$A11,Percentuais!$A$3:$A$58,$H$8)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COUNTIFS(Percentuais!$JS$3:$JS$58,$A12,Percentuais!$A$3:$A$58,$E$8)</f>
        <v>0</v>
      </c>
      <c r="F12" s="4">
        <f>COUNTIFS(Percentuais!$JS$3:$JS$58,$A12,Percentuais!$A$3:$A$58,$F$8)</f>
        <v>0</v>
      </c>
      <c r="G12" s="4">
        <f>COUNTIFS(Percentuais!$JS$3:$JS$58,$A12,Percentuais!$A$3:$A$58,$G$8)</f>
        <v>0</v>
      </c>
      <c r="H12" s="4">
        <f>COUNTIFS(Percentuais!$JS$3:$JS$58,$A12,Percentuais!$A$3:$A$58,$H$8)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COUNTIFS(Percentuais!$JS$3:$JS$58,$A13,Percentuais!$A$3:$A$58,$E$8)</f>
        <v>0</v>
      </c>
      <c r="F13" s="4">
        <f>COUNTIFS(Percentuais!$JS$3:$JS$58,$A13,Percentuais!$A$3:$A$58,$F$8)</f>
        <v>0</v>
      </c>
      <c r="G13" s="4">
        <f>COUNTIFS(Percentuais!$JS$3:$JS$58,$A13,Percentuais!$A$3:$A$58,$G$8)</f>
        <v>0</v>
      </c>
      <c r="H13" s="4">
        <f>COUNTIFS(Percentuais!$JS$3:$JS$58,$A13,Percentuais!$A$3:$A$58,$H$8)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COUNTIFS(Percentuais!$JS$3:$JS$58,$A14,Percentuais!$A$3:$A$58,$E$8)</f>
        <v>0</v>
      </c>
      <c r="F14" s="4">
        <f>COUNTIFS(Percentuais!$JS$3:$JS$58,$A14,Percentuais!$A$3:$A$58,$F$8)</f>
        <v>0</v>
      </c>
      <c r="G14" s="4">
        <f>COUNTIFS(Percentuais!$JS$3:$JS$58,$A14,Percentuais!$A$3:$A$58,$G$8)</f>
        <v>0</v>
      </c>
      <c r="H14" s="4">
        <f>COUNTIFS(Percentuais!$JS$3:$JS$58,$A14,Percentuais!$A$3:$A$58,$H$8)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5F4-5FEE-42F1-8DCE-FBE8FB010C48}">
  <sheetPr codeName="Planilha85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TEXT(Percentuais!JT1,"0")</f>
        <v>QUESTÃO277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orientação para importação de bens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1</v>
      </c>
      <c r="C9" s="45">
        <f>$H9/$I$15</f>
        <v>0</v>
      </c>
      <c r="D9" s="45">
        <f>B9+C9</f>
        <v>1</v>
      </c>
      <c r="E9" s="4">
        <f>COUNTIFS(Percentuais!$JT$3:$JT$58,$A9,Percentuais!$A$3:$A$58,$E$8)</f>
        <v>0</v>
      </c>
      <c r="F9" s="4">
        <f>COUNTIFS(Percentuais!$JT$3:$JT$58,$A9,Percentuais!$A$3:$A$58,$F$8)</f>
        <v>0</v>
      </c>
      <c r="G9" s="4">
        <f>COUNTIFS(Percentuais!$JT$3:$JT$58,$A9,Percentuais!$A$3:$A$58,$G$8)</f>
        <v>1</v>
      </c>
      <c r="H9" s="4">
        <f>COUNTIFS(Percentuais!$JT$3:$JT$58,$A9,Percentuais!$A$3:$A$58,$H$8)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COUNTIFS(Percentuais!$JT$3:$JT$58,$A10,Percentuais!$A$3:$A$58,$E$8)</f>
        <v>0</v>
      </c>
      <c r="F10" s="4">
        <f>COUNTIFS(Percentuais!$JT$3:$JT$58,$A10,Percentuais!$A$3:$A$58,$F$8)</f>
        <v>0</v>
      </c>
      <c r="G10" s="4">
        <f>COUNTIFS(Percentuais!$JT$3:$JT$58,$A10,Percentuais!$A$3:$A$58,$G$8)</f>
        <v>0</v>
      </c>
      <c r="H10" s="4">
        <f>COUNTIFS(Percentuais!$JT$3:$JT$58,$A10,Percentuais!$A$3:$A$58,$H$8)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COUNTIFS(Percentuais!$JT$3:$JT$58,$A11,Percentuais!$A$3:$A$58,$E$8)</f>
        <v>0</v>
      </c>
      <c r="F11" s="4">
        <f>COUNTIFS(Percentuais!$JT$3:$JT$58,$A11,Percentuais!$A$3:$A$58,$F$8)</f>
        <v>0</v>
      </c>
      <c r="G11" s="4">
        <f>COUNTIFS(Percentuais!$JT$3:$JT$58,$A11,Percentuais!$A$3:$A$58,$G$8)</f>
        <v>0</v>
      </c>
      <c r="H11" s="4">
        <f>COUNTIFS(Percentuais!$JT$3:$JT$58,$A11,Percentuais!$A$3:$A$58,$H$8)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COUNTIFS(Percentuais!$JT$3:$JT$58,$A12,Percentuais!$A$3:$A$58,$E$8)</f>
        <v>0</v>
      </c>
      <c r="F12" s="4">
        <f>COUNTIFS(Percentuais!$JT$3:$JT$58,$A12,Percentuais!$A$3:$A$58,$F$8)</f>
        <v>0</v>
      </c>
      <c r="G12" s="4">
        <f>COUNTIFS(Percentuais!$JT$3:$JT$58,$A12,Percentuais!$A$3:$A$58,$G$8)</f>
        <v>0</v>
      </c>
      <c r="H12" s="4">
        <f>COUNTIFS(Percentuais!$JT$3:$JT$58,$A12,Percentuais!$A$3:$A$58,$H$8)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COUNTIFS(Percentuais!$JT$3:$JT$58,$A13,Percentuais!$A$3:$A$58,$E$8)</f>
        <v>0</v>
      </c>
      <c r="F13" s="4">
        <f>COUNTIFS(Percentuais!$JT$3:$JT$58,$A13,Percentuais!$A$3:$A$58,$F$8)</f>
        <v>0</v>
      </c>
      <c r="G13" s="4">
        <f>COUNTIFS(Percentuais!$JT$3:$JT$58,$A13,Percentuais!$A$3:$A$58,$G$8)</f>
        <v>0</v>
      </c>
      <c r="H13" s="4">
        <f>COUNTIFS(Percentuais!$JT$3:$JT$58,$A13,Percentuais!$A$3:$A$58,$H$8)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COUNTIFS(Percentuais!$JT$3:$JT$58,$A14,Percentuais!$A$3:$A$58,$E$8)</f>
        <v>0</v>
      </c>
      <c r="F14" s="4">
        <f>COUNTIFS(Percentuais!$JT$3:$JT$58,$A14,Percentuais!$A$3:$A$58,$F$8)</f>
        <v>0</v>
      </c>
      <c r="G14" s="4">
        <f>COUNTIFS(Percentuais!$JT$3:$JT$58,$A14,Percentuais!$A$3:$A$58,$G$8)</f>
        <v>0</v>
      </c>
      <c r="H14" s="4">
        <f>COUNTIFS(Percentuais!$JT$3:$JT$58,$A14,Percentuais!$A$3:$A$58,$H$8)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1D1-72E4-49AB-8E77-51B9D2A9AB70}">
  <sheetPr codeName="Planilha86"/>
  <dimension ref="A1:I20"/>
  <sheetViews>
    <sheetView zoomScale="50" zoomScaleNormal="50" zoomScaleSheetLayoutView="100" workbookViewId="0">
      <selection activeCell="AG19" sqref="A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TEXT(Percentuais!JU1,"0")</f>
        <v>QUESTÃO278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divulgação de contratos]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1</v>
      </c>
      <c r="C9" s="45">
        <f>$H9/$I$15</f>
        <v>0</v>
      </c>
      <c r="D9" s="45">
        <f>B9+C9</f>
        <v>1</v>
      </c>
      <c r="E9" s="4">
        <f>COUNTIFS(Percentuais!$JU$3:$JU$58,$A9,Percentuais!$A$3:$A$58,$E$8)</f>
        <v>0</v>
      </c>
      <c r="F9" s="4">
        <f>COUNTIFS(Percentuais!$JU$3:$JU$58,$A9,Percentuais!$A$3:$A$58,$F$8)</f>
        <v>0</v>
      </c>
      <c r="G9" s="4">
        <f>COUNTIFS(Percentuais!$JU$3:$JU$58,$A9,Percentuais!$A$3:$A$58,$G$8)</f>
        <v>1</v>
      </c>
      <c r="H9" s="4">
        <f>COUNTIFS(Percentuais!$JU$3:$JU$58,$A9,Percentuais!$A$3:$A$58,$H$8)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COUNTIFS(Percentuais!$JU$3:$JU$58,$A10,Percentuais!$A$3:$A$58,$E$8)</f>
        <v>0</v>
      </c>
      <c r="F10" s="4">
        <f>COUNTIFS(Percentuais!$JU$3:$JU$58,$A10,Percentuais!$A$3:$A$58,$F$8)</f>
        <v>0</v>
      </c>
      <c r="G10" s="4">
        <f>COUNTIFS(Percentuais!$JU$3:$JU$58,$A10,Percentuais!$A$3:$A$58,$G$8)</f>
        <v>0</v>
      </c>
      <c r="H10" s="4">
        <f>COUNTIFS(Percentuais!$JU$3:$JU$58,$A10,Percentuais!$A$3:$A$58,$H$8)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COUNTIFS(Percentuais!$JU$3:$JU$58,$A11,Percentuais!$A$3:$A$58,$E$8)</f>
        <v>0</v>
      </c>
      <c r="F11" s="4">
        <f>COUNTIFS(Percentuais!$JU$3:$JU$58,$A11,Percentuais!$A$3:$A$58,$F$8)</f>
        <v>0</v>
      </c>
      <c r="G11" s="4">
        <f>COUNTIFS(Percentuais!$JU$3:$JU$58,$A11,Percentuais!$A$3:$A$58,$G$8)</f>
        <v>0</v>
      </c>
      <c r="H11" s="4">
        <f>COUNTIFS(Percentuais!$JU$3:$JU$58,$A11,Percentuais!$A$3:$A$58,$H$8)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COUNTIFS(Percentuais!$JU$3:$JU$58,$A12,Percentuais!$A$3:$A$58,$E$8)</f>
        <v>0</v>
      </c>
      <c r="F12" s="4">
        <f>COUNTIFS(Percentuais!$JU$3:$JU$58,$A12,Percentuais!$A$3:$A$58,$F$8)</f>
        <v>0</v>
      </c>
      <c r="G12" s="4">
        <f>COUNTIFS(Percentuais!$JU$3:$JU$58,$A12,Percentuais!$A$3:$A$58,$G$8)</f>
        <v>0</v>
      </c>
      <c r="H12" s="4">
        <f>COUNTIFS(Percentuais!$JU$3:$JU$58,$A12,Percentuais!$A$3:$A$58,$H$8)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COUNTIFS(Percentuais!$JU$3:$JU$58,$A13,Percentuais!$A$3:$A$58,$E$8)</f>
        <v>0</v>
      </c>
      <c r="F13" s="4">
        <f>COUNTIFS(Percentuais!$JU$3:$JU$58,$A13,Percentuais!$A$3:$A$58,$F$8)</f>
        <v>0</v>
      </c>
      <c r="G13" s="4">
        <f>COUNTIFS(Percentuais!$JU$3:$JU$58,$A13,Percentuais!$A$3:$A$58,$G$8)</f>
        <v>0</v>
      </c>
      <c r="H13" s="4">
        <f>COUNTIFS(Percentuais!$JU$3:$JU$58,$A13,Percentuais!$A$3:$A$58,$H$8)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COUNTIFS(Percentuais!$JU$3:$JU$58,$A14,Percentuais!$A$3:$A$58,$E$8)</f>
        <v>0</v>
      </c>
      <c r="F14" s="4">
        <f>COUNTIFS(Percentuais!$JU$3:$JU$58,$A14,Percentuais!$A$3:$A$58,$F$8)</f>
        <v>0</v>
      </c>
      <c r="G14" s="4">
        <f>COUNTIFS(Percentuais!$JU$3:$JU$58,$A14,Percentuais!$A$3:$A$58,$G$8)</f>
        <v>0</v>
      </c>
      <c r="H14" s="4">
        <f>COUNTIFS(Percentuais!$JU$3:$JU$58,$A14,Percentuais!$A$3:$A$58,$H$8)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13CB-D1C0-4261-A79B-2148D607E01E}">
  <sheetPr codeName="Planilha82"/>
  <dimension ref="A1:I18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TEXT(Percentuais!JV1,"0")</f>
        <v>QUESTÃO279</v>
      </c>
    </row>
    <row r="2" spans="1:9" x14ac:dyDescent="0.2">
      <c r="A2" s="55" t="str">
        <f>HLOOKUP(A1,Percentuais!$D$1:$KV$2,2,FALSE)</f>
        <v>Você está envolvido/a com os processos e procedimentos de gestão da logística de suprimentos e/ou de patrimônio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3.5714285714285712E-2</v>
      </c>
      <c r="C10" s="43">
        <f>$H10/$I$12</f>
        <v>3.5714285714285712E-2</v>
      </c>
      <c r="D10" s="43">
        <f>B10+C10</f>
        <v>7.1428571428571425E-2</v>
      </c>
      <c r="E10" s="23">
        <f>COUNTIFS(Percentuais!$JV$3:$JV$58,$A10,Percentuais!$A$3:$A$58,$E$9)</f>
        <v>0</v>
      </c>
      <c r="F10" s="23">
        <f>COUNTIFS(Percentuais!$JV$3:$JV$58,$A10,Percentuais!$A$3:$A$58,$F$9)</f>
        <v>0</v>
      </c>
      <c r="G10" s="23">
        <f>COUNTIFS(Percentuais!$JV$3:$JV$58,$A10,Percentuais!$A$3:$A$58,$G$9)</f>
        <v>2</v>
      </c>
      <c r="H10" s="23">
        <f>COUNTIFS(Percentuais!$JV$3:$JV$58,$A10,Percentuais!$A$3:$A$58,$H$9)</f>
        <v>2</v>
      </c>
      <c r="I10" s="24"/>
    </row>
    <row r="11" spans="1:9" x14ac:dyDescent="0.2">
      <c r="A11" s="22" t="s">
        <v>18</v>
      </c>
      <c r="B11" s="43">
        <f>(E11+F11+G11)/$I$12</f>
        <v>0.4107142857142857</v>
      </c>
      <c r="C11" s="43">
        <f>$H11/$I$12</f>
        <v>0.5178571428571429</v>
      </c>
      <c r="D11" s="43">
        <f t="shared" ref="D11" si="0">B11+C11</f>
        <v>0.9285714285714286</v>
      </c>
      <c r="E11" s="23">
        <f>COUNTIFS(Percentuais!$JV$3:$JV$58,$A11,Percentuais!$A$3:$A$58,$E$9)</f>
        <v>0</v>
      </c>
      <c r="F11" s="23">
        <f>COUNTIFS(Percentuais!$JV$3:$JV$58,$A11,Percentuais!$A$3:$A$58,$F$9)</f>
        <v>0</v>
      </c>
      <c r="G11" s="23">
        <f>COUNTIFS(Percentuais!$JV$3:$JV$58,$A11,Percentuais!$A$3:$A$58,$G$9)</f>
        <v>23</v>
      </c>
      <c r="H11" s="23">
        <f>COUNTIFS(Percentuais!$JV$3:$JV$58,$A11,Percentuais!$A$3:$A$58,$H$9)</f>
        <v>29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DC35-2483-4D12-BB6F-83191BF6A112}">
  <sheetPr codeName="Planilha88"/>
  <dimension ref="A1:I20"/>
  <sheetViews>
    <sheetView zoomScale="80" zoomScaleNormal="80" zoomScaleSheetLayoutView="100" workbookViewId="0">
      <selection activeCell="I23" sqref="I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TEXT(Percentuais!JW1,"0")</f>
        <v>QUESTÃO280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COUNTIFS(Percentuais!$JW$3:$JW$58,$A9,Percentuais!$A$3:$A$58,$E$8)</f>
        <v>0</v>
      </c>
      <c r="F9" s="4">
        <f>COUNTIFS(Percentuais!$JW$3:$JW$58,$A9,Percentuais!$A$3:$A$58,$F$8)</f>
        <v>0</v>
      </c>
      <c r="G9" s="4">
        <f>COUNTIFS(Percentuais!$JW$3:$JW$58,$A9,Percentuais!$A$3:$A$58,$G$8)</f>
        <v>0</v>
      </c>
      <c r="H9" s="4">
        <f>COUNTIFS(Percentuais!$JW$3:$JW$58,$A9,Percentuais!$A$3:$A$58,$H$8)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 t="shared" ref="C10:C14" si="1">$H10/$I$15</f>
        <v>0.5</v>
      </c>
      <c r="D10" s="45">
        <f t="shared" ref="D10:D14" si="2">B10+C10</f>
        <v>0.75</v>
      </c>
      <c r="E10" s="4">
        <f>COUNTIFS(Percentuais!$JW$3:$JW$58,$A10,Percentuais!$A$3:$A$58,$E$8)</f>
        <v>0</v>
      </c>
      <c r="F10" s="4">
        <f>COUNTIFS(Percentuais!$JW$3:$JW$58,$A10,Percentuais!$A$3:$A$58,$F$8)</f>
        <v>0</v>
      </c>
      <c r="G10" s="4">
        <f>COUNTIFS(Percentuais!$JW$3:$JW$58,$A10,Percentuais!$A$3:$A$58,$G$8)</f>
        <v>1</v>
      </c>
      <c r="H10" s="4">
        <f>COUNTIFS(Percentuais!$JW$3:$JW$58,$A10,Percentuais!$A$3:$A$58,$H$8)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si="1"/>
        <v>0</v>
      </c>
      <c r="D11" s="45">
        <f t="shared" si="2"/>
        <v>0.25</v>
      </c>
      <c r="E11" s="4">
        <f>COUNTIFS(Percentuais!$JW$3:$JW$58,$A11,Percentuais!$A$3:$A$58,$E$8)</f>
        <v>0</v>
      </c>
      <c r="F11" s="4">
        <f>COUNTIFS(Percentuais!$JW$3:$JW$58,$A11,Percentuais!$A$3:$A$58,$F$8)</f>
        <v>0</v>
      </c>
      <c r="G11" s="4">
        <f>COUNTIFS(Percentuais!$JW$3:$JW$58,$A11,Percentuais!$A$3:$A$58,$G$8)</f>
        <v>1</v>
      </c>
      <c r="H11" s="4">
        <f>COUNTIFS(Percentuais!$JW$3:$JW$58,$A11,Percentuais!$A$3:$A$58,$H$8)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COUNTIFS(Percentuais!$JW$3:$JW$58,$A12,Percentuais!$A$3:$A$58,$E$8)</f>
        <v>0</v>
      </c>
      <c r="F12" s="4">
        <f>COUNTIFS(Percentuais!$JW$3:$JW$58,$A12,Percentuais!$A$3:$A$58,$F$8)</f>
        <v>0</v>
      </c>
      <c r="G12" s="4">
        <f>COUNTIFS(Percentuais!$JW$3:$JW$58,$A12,Percentuais!$A$3:$A$58,$G$8)</f>
        <v>0</v>
      </c>
      <c r="H12" s="4">
        <f>COUNTIFS(Percentuais!$JW$3:$JW$58,$A12,Percentuais!$A$3:$A$58,$H$8)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COUNTIFS(Percentuais!$JW$3:$JW$58,$A13,Percentuais!$A$3:$A$58,$E$8)</f>
        <v>0</v>
      </c>
      <c r="F13" s="4">
        <f>COUNTIFS(Percentuais!$JW$3:$JW$58,$A13,Percentuais!$A$3:$A$58,$F$8)</f>
        <v>0</v>
      </c>
      <c r="G13" s="4">
        <f>COUNTIFS(Percentuais!$JW$3:$JW$58,$A13,Percentuais!$A$3:$A$58,$G$8)</f>
        <v>0</v>
      </c>
      <c r="H13" s="4">
        <f>COUNTIFS(Percentuais!$JW$3:$JW$58,$A13,Percentuais!$A$3:$A$58,$H$8)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COUNTIFS(Percentuais!$JW$3:$JW$58,$A14,Percentuais!$A$3:$A$58,$E$8)</f>
        <v>0</v>
      </c>
      <c r="F14" s="4">
        <f>COUNTIFS(Percentuais!$JW$3:$JW$58,$A14,Percentuais!$A$3:$A$58,$F$8)</f>
        <v>0</v>
      </c>
      <c r="G14" s="4">
        <f>COUNTIFS(Percentuais!$JW$3:$JW$58,$A14,Percentuais!$A$3:$A$58,$G$8)</f>
        <v>0</v>
      </c>
      <c r="H14" s="4">
        <f>COUNTIFS(Percentuais!$JW$3:$JW$58,$A14,Percentuais!$A$3:$A$58,$H$8)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2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EB0D-1173-43B3-A699-83334803EE74}">
  <sheetPr codeName="Planilha89"/>
  <dimension ref="A1:I20"/>
  <sheetViews>
    <sheetView zoomScale="40" zoomScaleNormal="40" zoomScaleSheetLayoutView="100" workbookViewId="0">
      <selection activeCell="AQ34" sqref="AP34:AQ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TEXT(Percentuais!JX1,"0")</f>
        <v>QUESTÃO281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COUNTIFS(Percentuais!$JX$3:$JX$58,$A9,Percentuais!$A$3:$A$58,$E$8)</f>
        <v>0</v>
      </c>
      <c r="F9" s="4">
        <f>COUNTIFS(Percentuais!$JX$3:$JX$58,$A9,Percentuais!$A$3:$A$58,$F$8)</f>
        <v>0</v>
      </c>
      <c r="G9" s="4">
        <f>COUNTIFS(Percentuais!$JX$3:$JX$58,$A9,Percentuais!$A$3:$A$58,$G$8)</f>
        <v>0</v>
      </c>
      <c r="H9" s="4">
        <f>COUNTIFS(Percentuais!$JX$3:$JX$58,$A9,Percentuais!$A$3:$A$58,$H$8)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 t="shared" ref="C10:C14" si="1">$H10/$I$15</f>
        <v>0.25</v>
      </c>
      <c r="D10" s="45">
        <f t="shared" ref="D10:D14" si="2">B10+C10</f>
        <v>0.75</v>
      </c>
      <c r="E10" s="4">
        <f>COUNTIFS(Percentuais!$JX$3:$JX$58,$A10,Percentuais!$A$3:$A$58,$E$8)</f>
        <v>0</v>
      </c>
      <c r="F10" s="4">
        <f>COUNTIFS(Percentuais!$JX$3:$JX$58,$A10,Percentuais!$A$3:$A$58,$F$8)</f>
        <v>0</v>
      </c>
      <c r="G10" s="4">
        <f>COUNTIFS(Percentuais!$JX$3:$JX$58,$A10,Percentuais!$A$3:$A$58,$G$8)</f>
        <v>2</v>
      </c>
      <c r="H10" s="4">
        <f>COUNTIFS(Percentuais!$JX$3:$JX$58,$A10,Percentuais!$A$3:$A$58,$H$8)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0.25</v>
      </c>
      <c r="D11" s="45">
        <f t="shared" si="2"/>
        <v>0.25</v>
      </c>
      <c r="E11" s="4">
        <f>COUNTIFS(Percentuais!$JX$3:$JX$58,$A11,Percentuais!$A$3:$A$58,$E$8)</f>
        <v>0</v>
      </c>
      <c r="F11" s="4">
        <f>COUNTIFS(Percentuais!$JX$3:$JX$58,$A11,Percentuais!$A$3:$A$58,$F$8)</f>
        <v>0</v>
      </c>
      <c r="G11" s="4">
        <f>COUNTIFS(Percentuais!$JX$3:$JX$58,$A11,Percentuais!$A$3:$A$58,$G$8)</f>
        <v>0</v>
      </c>
      <c r="H11" s="4">
        <f>COUNTIFS(Percentuais!$JX$3:$JX$58,$A11,Percentuais!$A$3:$A$58,$H$8)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COUNTIFS(Percentuais!$JX$3:$JX$58,$A12,Percentuais!$A$3:$A$58,$E$8)</f>
        <v>0</v>
      </c>
      <c r="F12" s="4">
        <f>COUNTIFS(Percentuais!$JX$3:$JX$58,$A12,Percentuais!$A$3:$A$58,$F$8)</f>
        <v>0</v>
      </c>
      <c r="G12" s="4">
        <f>COUNTIFS(Percentuais!$JX$3:$JX$58,$A12,Percentuais!$A$3:$A$58,$G$8)</f>
        <v>0</v>
      </c>
      <c r="H12" s="4">
        <f>COUNTIFS(Percentuais!$JX$3:$JX$58,$A12,Percentuais!$A$3:$A$58,$H$8)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COUNTIFS(Percentuais!$JX$3:$JX$58,$A13,Percentuais!$A$3:$A$58,$E$8)</f>
        <v>0</v>
      </c>
      <c r="F13" s="4">
        <f>COUNTIFS(Percentuais!$JX$3:$JX$58,$A13,Percentuais!$A$3:$A$58,$F$8)</f>
        <v>0</v>
      </c>
      <c r="G13" s="4">
        <f>COUNTIFS(Percentuais!$JX$3:$JX$58,$A13,Percentuais!$A$3:$A$58,$G$8)</f>
        <v>0</v>
      </c>
      <c r="H13" s="4">
        <f>COUNTIFS(Percentuais!$JX$3:$JX$58,$A13,Percentuais!$A$3:$A$58,$H$8)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COUNTIFS(Percentuais!$JX$3:$JX$58,$A14,Percentuais!$A$3:$A$58,$E$8)</f>
        <v>0</v>
      </c>
      <c r="F14" s="4">
        <f>COUNTIFS(Percentuais!$JX$3:$JX$58,$A14,Percentuais!$A$3:$A$58,$F$8)</f>
        <v>0</v>
      </c>
      <c r="G14" s="4">
        <f>COUNTIFS(Percentuais!$JX$3:$JX$58,$A14,Percentuais!$A$3:$A$58,$G$8)</f>
        <v>0</v>
      </c>
      <c r="H14" s="4">
        <f>COUNTIFS(Percentuais!$JX$3:$JX$58,$A14,Percentuais!$A$3:$A$58,$H$8)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2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F2EC-0F37-490D-9675-EF472C6B7FD7}">
  <sheetPr codeName="Planilha90"/>
  <dimension ref="A1:I20"/>
  <sheetViews>
    <sheetView zoomScale="50" zoomScaleNormal="50" zoomScaleSheetLayoutView="10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TEXT(Percentuais!JY1,"0")</f>
        <v>QUESTÃO282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COUNTIFS(Percentuais!$JY$3:$JY$58,$A9,Percentuais!$A$3:$A$58,$E$8)</f>
        <v>0</v>
      </c>
      <c r="F9" s="4">
        <f>COUNTIFS(Percentuais!$JY$3:$JY$58,$A9,Percentuais!$A$3:$A$58,$F$8)</f>
        <v>0</v>
      </c>
      <c r="G9" s="4">
        <f>COUNTIFS(Percentuais!$JY$3:$JY$58,$A9,Percentuais!$A$3:$A$58,$G$8)</f>
        <v>0</v>
      </c>
      <c r="H9" s="4">
        <f>COUNTIFS(Percentuais!$JY$3:$JY$58,$A9,Percentuais!$A$3:$A$58,$H$8)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 t="shared" ref="C10:C14" si="1">$H10/$I$15</f>
        <v>0.25</v>
      </c>
      <c r="D10" s="45">
        <f t="shared" ref="D10:D14" si="2">B10+C10</f>
        <v>0.75</v>
      </c>
      <c r="E10" s="4">
        <f>COUNTIFS(Percentuais!$JY$3:$JY$58,$A10,Percentuais!$A$3:$A$58,$E$8)</f>
        <v>0</v>
      </c>
      <c r="F10" s="4">
        <f>COUNTIFS(Percentuais!$JY$3:$JY$58,$A10,Percentuais!$A$3:$A$58,$F$8)</f>
        <v>0</v>
      </c>
      <c r="G10" s="4">
        <f>COUNTIFS(Percentuais!$JY$3:$JY$58,$A10,Percentuais!$A$3:$A$58,$G$8)</f>
        <v>2</v>
      </c>
      <c r="H10" s="4">
        <f>COUNTIFS(Percentuais!$JY$3:$JY$58,$A10,Percentuais!$A$3:$A$58,$H$8)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COUNTIFS(Percentuais!$JY$3:$JY$58,$A11,Percentuais!$A$3:$A$58,$E$8)</f>
        <v>0</v>
      </c>
      <c r="F11" s="4">
        <f>COUNTIFS(Percentuais!$JY$3:$JY$58,$A11,Percentuais!$A$3:$A$58,$F$8)</f>
        <v>0</v>
      </c>
      <c r="G11" s="4">
        <f>COUNTIFS(Percentuais!$JY$3:$JY$58,$A11,Percentuais!$A$3:$A$58,$G$8)</f>
        <v>0</v>
      </c>
      <c r="H11" s="4">
        <f>COUNTIFS(Percentuais!$JY$3:$JY$58,$A11,Percentuais!$A$3:$A$58,$H$8)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COUNTIFS(Percentuais!$JY$3:$JY$58,$A12,Percentuais!$A$3:$A$58,$E$8)</f>
        <v>0</v>
      </c>
      <c r="F12" s="4">
        <f>COUNTIFS(Percentuais!$JY$3:$JY$58,$A12,Percentuais!$A$3:$A$58,$F$8)</f>
        <v>0</v>
      </c>
      <c r="G12" s="4">
        <f>COUNTIFS(Percentuais!$JY$3:$JY$58,$A12,Percentuais!$A$3:$A$58,$G$8)</f>
        <v>0</v>
      </c>
      <c r="H12" s="4">
        <f>COUNTIFS(Percentuais!$JY$3:$JY$58,$A12,Percentuais!$A$3:$A$58,$H$8)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COUNTIFS(Percentuais!$JY$3:$JY$58,$A13,Percentuais!$A$3:$A$58,$E$8)</f>
        <v>0</v>
      </c>
      <c r="F13" s="4">
        <f>COUNTIFS(Percentuais!$JY$3:$JY$58,$A13,Percentuais!$A$3:$A$58,$F$8)</f>
        <v>0</v>
      </c>
      <c r="G13" s="4">
        <f>COUNTIFS(Percentuais!$JY$3:$JY$58,$A13,Percentuais!$A$3:$A$58,$G$8)</f>
        <v>0</v>
      </c>
      <c r="H13" s="4">
        <f>COUNTIFS(Percentuais!$JY$3:$JY$58,$A13,Percentuais!$A$3:$A$58,$H$8)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COUNTIFS(Percentuais!$JY$3:$JY$58,$A14,Percentuais!$A$3:$A$58,$E$8)</f>
        <v>0</v>
      </c>
      <c r="F14" s="4">
        <f>COUNTIFS(Percentuais!$JY$3:$JY$58,$A14,Percentuais!$A$3:$A$58,$F$8)</f>
        <v>0</v>
      </c>
      <c r="G14" s="4">
        <f>COUNTIFS(Percentuais!$JY$3:$JY$58,$A14,Percentuais!$A$3:$A$58,$G$8)</f>
        <v>0</v>
      </c>
      <c r="H14" s="4">
        <f>COUNTIFS(Percentuais!$JY$3:$JY$58,$A14,Percentuais!$A$3:$A$58,$H$8)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2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EF7-4B4A-427A-9DF2-E17B69F68121}">
  <sheetPr codeName="Planilha92"/>
  <dimension ref="A1:I20"/>
  <sheetViews>
    <sheetView zoomScale="40" zoomScaleNormal="40" zoomScaleSheetLayoutView="100" workbookViewId="0">
      <selection activeCell="AR43" sqref="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TEXT(Percentuais!JZ1,"0")</f>
        <v>QUESTÃO283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COUNTIFS(Percentuais!$JZ$3:$JZ$58,$A9,Percentuais!$A$3:$A$58,$E$8)</f>
        <v>0</v>
      </c>
      <c r="F9" s="4">
        <f>COUNTIFS(Percentuais!$JZ$3:$JZ$58,$A9,Percentuais!$A$3:$A$58,$F$8)</f>
        <v>0</v>
      </c>
      <c r="G9" s="4">
        <f>COUNTIFS(Percentuais!$JZ$3:$JZ$58,$A9,Percentuais!$A$3:$A$58,$G$8)</f>
        <v>0</v>
      </c>
      <c r="H9" s="4">
        <f>COUNTIFS(Percentuais!$JZ$3:$JZ$58,$A9,Percentuais!$A$3:$A$58,$H$8)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 t="shared" ref="C10:C14" si="1">$H10/$I$15</f>
        <v>0.25</v>
      </c>
      <c r="D10" s="45">
        <f t="shared" ref="D10:D14" si="2">B10+C10</f>
        <v>0.75</v>
      </c>
      <c r="E10" s="4">
        <f>COUNTIFS(Percentuais!$JZ$3:$JZ$58,$A10,Percentuais!$A$3:$A$58,$E$8)</f>
        <v>0</v>
      </c>
      <c r="F10" s="4">
        <f>COUNTIFS(Percentuais!$JZ$3:$JZ$58,$A10,Percentuais!$A$3:$A$58,$F$8)</f>
        <v>0</v>
      </c>
      <c r="G10" s="4">
        <f>COUNTIFS(Percentuais!$JZ$3:$JZ$58,$A10,Percentuais!$A$3:$A$58,$G$8)</f>
        <v>2</v>
      </c>
      <c r="H10" s="4">
        <f>COUNTIFS(Percentuais!$JZ$3:$JZ$58,$A10,Percentuais!$A$3:$A$58,$H$8)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0.25</v>
      </c>
      <c r="D11" s="45">
        <f t="shared" si="2"/>
        <v>0.25</v>
      </c>
      <c r="E11" s="4">
        <f>COUNTIFS(Percentuais!$JZ$3:$JZ$58,$A11,Percentuais!$A$3:$A$58,$E$8)</f>
        <v>0</v>
      </c>
      <c r="F11" s="4">
        <f>COUNTIFS(Percentuais!$JZ$3:$JZ$58,$A11,Percentuais!$A$3:$A$58,$F$8)</f>
        <v>0</v>
      </c>
      <c r="G11" s="4">
        <f>COUNTIFS(Percentuais!$JZ$3:$JZ$58,$A11,Percentuais!$A$3:$A$58,$G$8)</f>
        <v>0</v>
      </c>
      <c r="H11" s="4">
        <f>COUNTIFS(Percentuais!$JZ$3:$JZ$58,$A11,Percentuais!$A$3:$A$58,$H$8)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COUNTIFS(Percentuais!$JZ$3:$JZ$58,$A12,Percentuais!$A$3:$A$58,$E$8)</f>
        <v>0</v>
      </c>
      <c r="F12" s="4">
        <f>COUNTIFS(Percentuais!$JZ$3:$JZ$58,$A12,Percentuais!$A$3:$A$58,$F$8)</f>
        <v>0</v>
      </c>
      <c r="G12" s="4">
        <f>COUNTIFS(Percentuais!$JZ$3:$JZ$58,$A12,Percentuais!$A$3:$A$58,$G$8)</f>
        <v>0</v>
      </c>
      <c r="H12" s="4">
        <f>COUNTIFS(Percentuais!$JZ$3:$JZ$58,$A12,Percentuais!$A$3:$A$58,$H$8)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COUNTIFS(Percentuais!$JZ$3:$JZ$58,$A13,Percentuais!$A$3:$A$58,$E$8)</f>
        <v>0</v>
      </c>
      <c r="F13" s="4">
        <f>COUNTIFS(Percentuais!$JZ$3:$JZ$58,$A13,Percentuais!$A$3:$A$58,$F$8)</f>
        <v>0</v>
      </c>
      <c r="G13" s="4">
        <f>COUNTIFS(Percentuais!$JZ$3:$JZ$58,$A13,Percentuais!$A$3:$A$58,$G$8)</f>
        <v>0</v>
      </c>
      <c r="H13" s="4">
        <f>COUNTIFS(Percentuais!$JZ$3:$JZ$58,$A13,Percentuais!$A$3:$A$58,$H$8)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COUNTIFS(Percentuais!$JZ$3:$JZ$58,$A14,Percentuais!$A$3:$A$58,$E$8)</f>
        <v>0</v>
      </c>
      <c r="F14" s="4">
        <f>COUNTIFS(Percentuais!$JZ$3:$JZ$58,$A14,Percentuais!$A$3:$A$58,$F$8)</f>
        <v>0</v>
      </c>
      <c r="G14" s="4">
        <f>COUNTIFS(Percentuais!$JZ$3:$JZ$58,$A14,Percentuais!$A$3:$A$58,$G$8)</f>
        <v>0</v>
      </c>
      <c r="H14" s="4">
        <f>COUNTIFS(Percentuais!$JZ$3:$JZ$58,$A14,Percentuais!$A$3:$A$58,$H$8)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2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1CF-C2FD-489E-8930-87DF6127DC85}">
  <sheetPr codeName="Planilha9"/>
  <dimension ref="A1:I20"/>
  <sheetViews>
    <sheetView zoomScale="40" zoomScaleNormal="40" workbookViewId="0">
      <selection activeCell="AM24" sqref="AM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TEXT(Percentuais!GQ1,"0")</f>
        <v>QUESTÃO196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0.05</v>
      </c>
      <c r="C9" s="45">
        <f>$H9/$I$15</f>
        <v>0.1</v>
      </c>
      <c r="D9" s="45">
        <f>B9+C9</f>
        <v>0.15000000000000002</v>
      </c>
      <c r="E9" s="4">
        <f>COUNTIFS(Percentuais!$GQ$3:$GQ$58,$A9,Percentuais!$A$3:$A$58,$E$8)</f>
        <v>0</v>
      </c>
      <c r="F9" s="4">
        <f>COUNTIFS(Percentuais!$GQ$3:$GQ$58,$A9,Percentuais!$A$3:$A$58,$F$8)</f>
        <v>0</v>
      </c>
      <c r="G9" s="4">
        <f>COUNTIFS(Percentuais!$GQ$3:$GQ$58,$A9,Percentuais!$A$3:$A$58,$G$8)</f>
        <v>1</v>
      </c>
      <c r="H9" s="4">
        <f>COUNTIFS(Percentuais!$GQ$3:$GQ$58,$A9,Percentuais!$A$3:$A$58,$H$8)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0.1</v>
      </c>
      <c r="D10" s="45">
        <f t="shared" ref="D10:D13" si="1">B10+C10</f>
        <v>0.85</v>
      </c>
      <c r="E10" s="4">
        <f>COUNTIFS(Percentuais!$GQ$3:$GQ$58,$A10,Percentuais!$A$3:$A$58,$E$8)</f>
        <v>0</v>
      </c>
      <c r="F10" s="4">
        <f>COUNTIFS(Percentuais!$GQ$3:$GQ$58,$A10,Percentuais!$A$3:$A$58,$F$8)</f>
        <v>0</v>
      </c>
      <c r="G10" s="4">
        <f>COUNTIFS(Percentuais!$GQ$3:$GQ$58,$A10,Percentuais!$A$3:$A$58,$G$8)</f>
        <v>15</v>
      </c>
      <c r="H10" s="4">
        <f>COUNTIFS(Percentuais!$GQ$3:$GQ$58,$A10,Percentuais!$A$3:$A$58,$H$8)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COUNTIFS(Percentuais!$GQ$3:$GQ$58,$A11,Percentuais!$A$3:$A$58,$E$8)</f>
        <v>0</v>
      </c>
      <c r="F11" s="4">
        <f>COUNTIFS(Percentuais!$GQ$3:$GQ$58,$A11,Percentuais!$A$3:$A$58,$F$8)</f>
        <v>0</v>
      </c>
      <c r="G11" s="4">
        <f>COUNTIFS(Percentuais!$GQ$3:$GQ$58,$A11,Percentuais!$A$3:$A$58,$G$8)</f>
        <v>0</v>
      </c>
      <c r="H11" s="4">
        <f>COUNTIFS(Percentuais!$GQ$3:$GQ$58,$A11,Percentuais!$A$3:$A$58,$H$8)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COUNTIFS(Percentuais!$GQ$3:$GQ$58,$A12,Percentuais!$A$3:$A$58,$E$8)</f>
        <v>0</v>
      </c>
      <c r="F12" s="4">
        <f>COUNTIFS(Percentuais!$GQ$3:$GQ$58,$A12,Percentuais!$A$3:$A$58,$F$8)</f>
        <v>0</v>
      </c>
      <c r="G12" s="4">
        <f>COUNTIFS(Percentuais!$GQ$3:$GQ$58,$A12,Percentuais!$A$3:$A$58,$G$8)</f>
        <v>0</v>
      </c>
      <c r="H12" s="4">
        <f>COUNTIFS(Percentuais!$GQ$3:$GQ$58,$A12,Percentuais!$A$3:$A$58,$H$8)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COUNTIFS(Percentuais!$GQ$3:$GQ$58,$A13,Percentuais!$A$3:$A$58,$E$8)</f>
        <v>0</v>
      </c>
      <c r="F13" s="4">
        <f>COUNTIFS(Percentuais!$GQ$3:$GQ$58,$A13,Percentuais!$A$3:$A$58,$F$8)</f>
        <v>0</v>
      </c>
      <c r="G13" s="4">
        <f>COUNTIFS(Percentuais!$GQ$3:$GQ$58,$A13,Percentuais!$A$3:$A$58,$G$8)</f>
        <v>0</v>
      </c>
      <c r="H13" s="4">
        <f>COUNTIFS(Percentuais!$GQ$3:$GQ$58,$A13,Percentuais!$A$3:$A$58,$H$8)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COUNTIFS(Percentuais!$GQ$3:$GQ$58,$A14,Percentuais!$A$3:$A$58,$E$8)</f>
        <v>0</v>
      </c>
      <c r="F14" s="4">
        <f>COUNTIFS(Percentuais!$GQ$3:$GQ$58,$A14,Percentuais!$A$3:$A$58,$F$8)</f>
        <v>0</v>
      </c>
      <c r="G14" s="4">
        <f>COUNTIFS(Percentuais!$GQ$3:$GQ$58,$A14,Percentuais!$A$3:$A$58,$G$8)</f>
        <v>0</v>
      </c>
      <c r="H14" s="4">
        <f>COUNTIFS(Percentuais!$GQ$3:$GQ$58,$A14,Percentuais!$A$3:$A$58,$H$8)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16</v>
      </c>
      <c r="H15" s="29">
        <f t="shared" si="3"/>
        <v>4</v>
      </c>
      <c r="I15" s="30">
        <f>SUM(E15:H15)</f>
        <v>20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5F16-284B-4B9F-866D-48E3154FED7A}">
  <sheetPr codeName="Planilha91"/>
  <dimension ref="A1:I18"/>
  <sheetViews>
    <sheetView view="pageBreakPreview" zoomScale="60" zoomScaleNormal="100" workbookViewId="0">
      <selection activeCell="D33" sqref="D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TEXT(Percentuais!KA1,"0")</f>
        <v>QUESTÃO284</v>
      </c>
    </row>
    <row r="2" spans="1:9" x14ac:dyDescent="0.2">
      <c r="A2" s="55" t="str">
        <f>HLOOKUP(A1,Percentuais!$D$1:$KV$2,2,FALSE)</f>
        <v>Para avaliar o planejamento, a Organização e as ações de Governança Institucional,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0.17857142857142858</v>
      </c>
      <c r="C10" s="43">
        <f>$H10/$I$12</f>
        <v>0.10714285714285714</v>
      </c>
      <c r="D10" s="43">
        <f>B10+C10</f>
        <v>0.2857142857142857</v>
      </c>
      <c r="E10" s="23">
        <f>COUNTIFS(Percentuais!$KA$3:$KA$58,$A10,Percentuais!$A$3:$A$58,$E$9)</f>
        <v>0</v>
      </c>
      <c r="F10" s="23">
        <f>COUNTIFS(Percentuais!$KA$3:$KA$58,$A10,Percentuais!$A$3:$A$58,$F$9)</f>
        <v>0</v>
      </c>
      <c r="G10" s="23">
        <f>COUNTIFS(Percentuais!$KA$3:$KA$58,$A10,Percentuais!$A$3:$A$58,$G$9)</f>
        <v>10</v>
      </c>
      <c r="H10" s="23">
        <f>COUNTIFS(Percentuais!$KA$3:$KA$58,$A10,Percentuais!$A$3:$A$58,$H$9)</f>
        <v>6</v>
      </c>
      <c r="I10" s="24"/>
    </row>
    <row r="11" spans="1:9" x14ac:dyDescent="0.2">
      <c r="A11" s="22" t="s">
        <v>18</v>
      </c>
      <c r="B11" s="43">
        <f>(E11+F11+G11)/$I$12</f>
        <v>0.26785714285714285</v>
      </c>
      <c r="C11" s="43">
        <f>$H11/$I$12</f>
        <v>0.44642857142857145</v>
      </c>
      <c r="D11" s="43">
        <f t="shared" ref="D11" si="0">B11+C11</f>
        <v>0.7142857142857143</v>
      </c>
      <c r="E11" s="23">
        <f>COUNTIFS(Percentuais!$KA$3:$KA$58,$A11,Percentuais!$A$3:$A$58,$E$9)</f>
        <v>0</v>
      </c>
      <c r="F11" s="23">
        <f>COUNTIFS(Percentuais!$KA$3:$KA$58,$A11,Percentuais!$A$3:$A$58,$F$9)</f>
        <v>0</v>
      </c>
      <c r="G11" s="23">
        <f>COUNTIFS(Percentuais!$KA$3:$KA$58,$A11,Percentuais!$A$3:$A$58,$G$9)</f>
        <v>15</v>
      </c>
      <c r="H11" s="23">
        <f>COUNTIFS(Percentuais!$KA$3:$KA$58,$A11,Percentuais!$A$3:$A$58,$H$9)</f>
        <v>25</v>
      </c>
      <c r="I11" s="25"/>
    </row>
    <row r="12" spans="1:9" x14ac:dyDescent="0.2">
      <c r="A12" s="21"/>
      <c r="B12" s="44">
        <f t="shared" ref="B12:H12" si="1">SUM(B10:B11)</f>
        <v>0.4464285714285714</v>
      </c>
      <c r="C12" s="44">
        <f t="shared" si="1"/>
        <v>0.5535714285714286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25</v>
      </c>
      <c r="H12" s="27">
        <f t="shared" si="1"/>
        <v>31</v>
      </c>
      <c r="I12" s="28">
        <f>SUM(E12:H12)</f>
        <v>56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9916-F59D-4BDC-B548-F86932389F9C}">
  <sheetPr codeName="Planilha94"/>
  <dimension ref="A1:I20"/>
  <sheetViews>
    <sheetView view="pageBreakPreview" zoomScale="50" zoomScaleNormal="90" zoomScaleSheetLayoutView="50" workbookViewId="0">
      <selection activeCell="E41" sqref="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TEXT(Percentuais!KB1,"0")</f>
        <v>QUESTÃO285</v>
      </c>
    </row>
    <row r="2" spans="1:9" x14ac:dyDescent="0.2">
      <c r="A2" s="55" t="str">
        <f>HLOOKUP(A1,Percentuais!$D$1:$KT$2,2,FALSE)</f>
        <v>Avalie as ações de Governança Institucional: [Publicação e divulgação de indicadores de desempenho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6.25E-2</v>
      </c>
      <c r="D9" s="45">
        <f>B9+C9</f>
        <v>0.125</v>
      </c>
      <c r="E9" s="4">
        <f>COUNTIFS(Percentuais!$KB$3:$KB$58,$A9,Percentuais!$A$3:$A$58,$E$8)</f>
        <v>0</v>
      </c>
      <c r="F9" s="4">
        <f>COUNTIFS(Percentuais!$KB$3:$KB$58,$A9,Percentuais!$A$3:$A$58,$F$8)</f>
        <v>0</v>
      </c>
      <c r="G9" s="4">
        <f>COUNTIFS(Percentuais!$KB$3:$KB$58,$A9,Percentuais!$A$3:$A$58,$G$8)</f>
        <v>1</v>
      </c>
      <c r="H9" s="4">
        <f>COUNTIFS(Percentuais!$KB$3:$KB$58,$A9,Percentuais!$A$3:$A$58,$H$8)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0.4375</v>
      </c>
      <c r="C10" s="45">
        <f t="shared" ref="C10:C14" si="1">$H10/$I$15</f>
        <v>0.25</v>
      </c>
      <c r="D10" s="45">
        <f t="shared" ref="D10:D14" si="2">B10+C10</f>
        <v>0.6875</v>
      </c>
      <c r="E10" s="4">
        <f>COUNTIFS(Percentuais!$KB$3:$KB$58,$A10,Percentuais!$A$3:$A$58,$E$8)</f>
        <v>0</v>
      </c>
      <c r="F10" s="4">
        <f>COUNTIFS(Percentuais!$KB$3:$KB$58,$A10,Percentuais!$A$3:$A$58,$F$8)</f>
        <v>0</v>
      </c>
      <c r="G10" s="4">
        <f>COUNTIFS(Percentuais!$KB$3:$KB$58,$A10,Percentuais!$A$3:$A$58,$G$8)</f>
        <v>7</v>
      </c>
      <c r="H10" s="4">
        <f>COUNTIFS(Percentuais!$KB$3:$KB$58,$A10,Percentuais!$A$3:$A$58,$H$8)</f>
        <v>4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6.25E-2</v>
      </c>
      <c r="D11" s="45">
        <f t="shared" si="2"/>
        <v>0.1875</v>
      </c>
      <c r="E11" s="4">
        <f>COUNTIFS(Percentuais!$KB$3:$KB$58,$A11,Percentuais!$A$3:$A$58,$E$8)</f>
        <v>0</v>
      </c>
      <c r="F11" s="4">
        <f>COUNTIFS(Percentuais!$KB$3:$KB$58,$A11,Percentuais!$A$3:$A$58,$F$8)</f>
        <v>0</v>
      </c>
      <c r="G11" s="4">
        <f>COUNTIFS(Percentuais!$KB$3:$KB$58,$A11,Percentuais!$A$3:$A$58,$G$8)</f>
        <v>2</v>
      </c>
      <c r="H11" s="4">
        <f>COUNTIFS(Percentuais!$KB$3:$KB$58,$A11,Percentuais!$A$3:$A$58,$H$8)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COUNTIFS(Percentuais!$KB$3:$KB$58,$A12,Percentuais!$A$3:$A$58,$E$8)</f>
        <v>0</v>
      </c>
      <c r="F12" s="4">
        <f>COUNTIFS(Percentuais!$KB$3:$KB$58,$A12,Percentuais!$A$3:$A$58,$F$8)</f>
        <v>0</v>
      </c>
      <c r="G12" s="4">
        <f>COUNTIFS(Percentuais!$KB$3:$KB$58,$A12,Percentuais!$A$3:$A$58,$G$8)</f>
        <v>0</v>
      </c>
      <c r="H12" s="4">
        <f>COUNTIFS(Percentuais!$KB$3:$KB$58,$A12,Percentuais!$A$3:$A$58,$H$8)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COUNTIFS(Percentuais!$KB$3:$KB$58,$A13,Percentuais!$A$3:$A$58,$E$8)</f>
        <v>0</v>
      </c>
      <c r="F13" s="4">
        <f>COUNTIFS(Percentuais!$KB$3:$KB$58,$A13,Percentuais!$A$3:$A$58,$F$8)</f>
        <v>0</v>
      </c>
      <c r="G13" s="4">
        <f>COUNTIFS(Percentuais!$KB$3:$KB$58,$A13,Percentuais!$A$3:$A$58,$G$8)</f>
        <v>0</v>
      </c>
      <c r="H13" s="4">
        <f>COUNTIFS(Percentuais!$KB$3:$KB$58,$A13,Percentuais!$A$3:$A$58,$H$8)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COUNTIFS(Percentuais!$KB$3:$KB$58,$A14,Percentuais!$A$3:$A$58,$E$8)</f>
        <v>0</v>
      </c>
      <c r="F14" s="4">
        <f>COUNTIFS(Percentuais!$KB$3:$KB$58,$A14,Percentuais!$A$3:$A$58,$F$8)</f>
        <v>0</v>
      </c>
      <c r="G14" s="4">
        <f>COUNTIFS(Percentuais!$KB$3:$KB$58,$A14,Percentuais!$A$3:$A$58,$G$8)</f>
        <v>0</v>
      </c>
      <c r="H14" s="4">
        <f>COUNTIFS(Percentuais!$KB$3:$KB$58,$A14,Percentuais!$A$3:$A$58,$H$8)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6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6E6-1B07-4DC0-93E8-D19257C1E03D}">
  <sheetPr codeName="Planilha95"/>
  <dimension ref="A1:I20"/>
  <sheetViews>
    <sheetView zoomScale="40" zoomScaleNormal="40" zoomScaleSheetLayoutView="100" workbookViewId="0">
      <selection activeCell="AR28" sqref="AR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TEXT(Percentuais!KC1,"0")</f>
        <v>QUESTÃO286</v>
      </c>
    </row>
    <row r="2" spans="1:9" x14ac:dyDescent="0.2">
      <c r="A2" s="55" t="str">
        <f>HLOOKUP(A1,Percentuais!$D$1:$KT$2,2,FALSE)</f>
        <v>Avalie as ações de Governança Institucional: [Políticas de mapeamento de processos (melhoria continua dos processos administrativos, fluxos de trabalho e revisão de procedimentos da 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0</v>
      </c>
      <c r="D9" s="45">
        <f>B9+C9</f>
        <v>6.25E-2</v>
      </c>
      <c r="E9" s="4">
        <f>COUNTIFS(Percentuais!$KC$3:$KC$58,$A9,Percentuais!$A$3:$A$58,$E$8)</f>
        <v>0</v>
      </c>
      <c r="F9" s="4">
        <f>COUNTIFS(Percentuais!$KC$3:$KC$58,$A9,Percentuais!$A$3:$A$58,$F$8)</f>
        <v>0</v>
      </c>
      <c r="G9" s="4">
        <f>COUNTIFS(Percentuais!$KC$3:$KC$58,$A9,Percentuais!$A$3:$A$58,$G$8)</f>
        <v>1</v>
      </c>
      <c r="H9" s="4">
        <f>COUNTIFS(Percentuais!$KC$3:$KC$58,$A9,Percentuais!$A$3:$A$58,$H$8)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0.4375</v>
      </c>
      <c r="C10" s="45">
        <f t="shared" ref="C10:C14" si="1">$H10/$I$15</f>
        <v>0.25</v>
      </c>
      <c r="D10" s="45">
        <f t="shared" ref="D10:D14" si="2">B10+C10</f>
        <v>0.6875</v>
      </c>
      <c r="E10" s="4">
        <f>COUNTIFS(Percentuais!$KC$3:$KC$58,$A10,Percentuais!$A$3:$A$58,$E$8)</f>
        <v>0</v>
      </c>
      <c r="F10" s="4">
        <f>COUNTIFS(Percentuais!$KC$3:$KC$58,$A10,Percentuais!$A$3:$A$58,$F$8)</f>
        <v>0</v>
      </c>
      <c r="G10" s="4">
        <f>COUNTIFS(Percentuais!$KC$3:$KC$58,$A10,Percentuais!$A$3:$A$58,$G$8)</f>
        <v>7</v>
      </c>
      <c r="H10" s="4">
        <f>COUNTIFS(Percentuais!$KC$3:$KC$58,$A10,Percentuais!$A$3:$A$58,$H$8)</f>
        <v>4</v>
      </c>
      <c r="I10" s="19"/>
    </row>
    <row r="11" spans="1:9" x14ac:dyDescent="0.2">
      <c r="A11" s="15" t="s">
        <v>1</v>
      </c>
      <c r="B11" s="45">
        <f t="shared" si="0"/>
        <v>6.25E-2</v>
      </c>
      <c r="C11" s="45">
        <f t="shared" si="1"/>
        <v>6.25E-2</v>
      </c>
      <c r="D11" s="45">
        <f t="shared" si="2"/>
        <v>0.125</v>
      </c>
      <c r="E11" s="4">
        <f>COUNTIFS(Percentuais!$KC$3:$KC$58,$A11,Percentuais!$A$3:$A$58,$E$8)</f>
        <v>0</v>
      </c>
      <c r="F11" s="4">
        <f>COUNTIFS(Percentuais!$KC$3:$KC$58,$A11,Percentuais!$A$3:$A$58,$F$8)</f>
        <v>0</v>
      </c>
      <c r="G11" s="4">
        <f>COUNTIFS(Percentuais!$KC$3:$KC$58,$A11,Percentuais!$A$3:$A$58,$G$8)</f>
        <v>1</v>
      </c>
      <c r="H11" s="4">
        <f>COUNTIFS(Percentuais!$KC$3:$KC$58,$A11,Percentuais!$A$3:$A$58,$H$8)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6.25E-2</v>
      </c>
      <c r="C12" s="45">
        <f t="shared" si="1"/>
        <v>0</v>
      </c>
      <c r="D12" s="45">
        <f t="shared" si="2"/>
        <v>6.25E-2</v>
      </c>
      <c r="E12" s="4">
        <f>COUNTIFS(Percentuais!$KC$3:$KC$58,$A12,Percentuais!$A$3:$A$58,$E$8)</f>
        <v>0</v>
      </c>
      <c r="F12" s="4">
        <f>COUNTIFS(Percentuais!$KC$3:$KC$58,$A12,Percentuais!$A$3:$A$58,$F$8)</f>
        <v>0</v>
      </c>
      <c r="G12" s="4">
        <f>COUNTIFS(Percentuais!$KC$3:$KC$58,$A12,Percentuais!$A$3:$A$58,$G$8)</f>
        <v>1</v>
      </c>
      <c r="H12" s="4">
        <f>COUNTIFS(Percentuais!$KC$3:$KC$58,$A12,Percentuais!$A$3:$A$58,$H$8)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COUNTIFS(Percentuais!$KC$3:$KC$58,$A13,Percentuais!$A$3:$A$58,$E$8)</f>
        <v>0</v>
      </c>
      <c r="F13" s="4">
        <f>COUNTIFS(Percentuais!$KC$3:$KC$58,$A13,Percentuais!$A$3:$A$58,$F$8)</f>
        <v>0</v>
      </c>
      <c r="G13" s="4">
        <f>COUNTIFS(Percentuais!$KC$3:$KC$58,$A13,Percentuais!$A$3:$A$58,$G$8)</f>
        <v>0</v>
      </c>
      <c r="H13" s="4">
        <f>COUNTIFS(Percentuais!$KC$3:$KC$58,$A13,Percentuais!$A$3:$A$58,$H$8)</f>
        <v>0</v>
      </c>
      <c r="I13" s="17"/>
    </row>
    <row r="14" spans="1:9" x14ac:dyDescent="0.2">
      <c r="A14" s="1" t="s">
        <v>54</v>
      </c>
      <c r="B14" s="45">
        <f t="shared" si="0"/>
        <v>0</v>
      </c>
      <c r="C14" s="45">
        <f t="shared" si="1"/>
        <v>6.25E-2</v>
      </c>
      <c r="D14" s="45">
        <f t="shared" si="2"/>
        <v>6.25E-2</v>
      </c>
      <c r="E14" s="4">
        <f>COUNTIFS(Percentuais!$KC$3:$KC$58,$A14,Percentuais!$A$3:$A$58,$E$8)</f>
        <v>0</v>
      </c>
      <c r="F14" s="4">
        <f>COUNTIFS(Percentuais!$KC$3:$KC$58,$A14,Percentuais!$A$3:$A$58,$F$8)</f>
        <v>0</v>
      </c>
      <c r="G14" s="4">
        <f>COUNTIFS(Percentuais!$KC$3:$KC$58,$A14,Percentuais!$A$3:$A$58,$G$8)</f>
        <v>0</v>
      </c>
      <c r="H14" s="4">
        <f>COUNTIFS(Percentuais!$KC$3:$KC$58,$A14,Percentuais!$A$3:$A$58,$H$8)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6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EAF5-915B-4306-A0D4-0A494FAFB564}">
  <sheetPr codeName="Planilha96"/>
  <dimension ref="A1:I20"/>
  <sheetViews>
    <sheetView zoomScale="50" zoomScaleNormal="50" zoomScaleSheetLayoutView="10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TEXT(Percentuais!KD1,"0")</f>
        <v>QUESTÃO287</v>
      </c>
    </row>
    <row r="2" spans="1:9" x14ac:dyDescent="0.2">
      <c r="A2" s="55" t="str">
        <f>HLOOKUP(A1,Percentuais!$D$1:$KT$2,2,FALSE)</f>
        <v>Avalie as ações de Governança Institucional: [Revisão do organograma do Setor, da Pró-Reitoria, da Superintendência, do Campus ou da unidade equivalente para atender aos preceitos de desburocratização dos procedimentos de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0</v>
      </c>
      <c r="D9" s="45">
        <f>B9+C9</f>
        <v>6.25E-2</v>
      </c>
      <c r="E9" s="4">
        <f>COUNTIFS(Percentuais!$KD$3:$KD$58,$A9,Percentuais!$A$3:$A$58,$E$8)</f>
        <v>0</v>
      </c>
      <c r="F9" s="4">
        <f>COUNTIFS(Percentuais!$KD$3:$KD$58,$A9,Percentuais!$A$3:$A$58,$F$8)</f>
        <v>0</v>
      </c>
      <c r="G9" s="4">
        <f>COUNTIFS(Percentuais!$KD$3:$KD$58,$A9,Percentuais!$A$3:$A$58,$G$8)</f>
        <v>1</v>
      </c>
      <c r="H9" s="4">
        <f>COUNTIFS(Percentuais!$KD$3:$KD$58,$A9,Percentuais!$A$3:$A$58,$H$8)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 t="shared" ref="C10:C14" si="1">$H10/$I$15</f>
        <v>0.125</v>
      </c>
      <c r="D10" s="45">
        <f t="shared" ref="D10:D14" si="2">B10+C10</f>
        <v>0.375</v>
      </c>
      <c r="E10" s="4">
        <f>COUNTIFS(Percentuais!$KD$3:$KD$58,$A10,Percentuais!$A$3:$A$58,$E$8)</f>
        <v>0</v>
      </c>
      <c r="F10" s="4">
        <f>COUNTIFS(Percentuais!$KD$3:$KD$58,$A10,Percentuais!$A$3:$A$58,$F$8)</f>
        <v>0</v>
      </c>
      <c r="G10" s="4">
        <f>COUNTIFS(Percentuais!$KD$3:$KD$58,$A10,Percentuais!$A$3:$A$58,$G$8)</f>
        <v>4</v>
      </c>
      <c r="H10" s="4">
        <f>COUNTIFS(Percentuais!$KD$3:$KD$58,$A10,Percentuais!$A$3:$A$58,$H$8)</f>
        <v>2</v>
      </c>
      <c r="I10" s="19"/>
    </row>
    <row r="11" spans="1:9" x14ac:dyDescent="0.2">
      <c r="A11" s="15" t="s">
        <v>1</v>
      </c>
      <c r="B11" s="45">
        <f t="shared" si="0"/>
        <v>0.1875</v>
      </c>
      <c r="C11" s="45">
        <f t="shared" si="1"/>
        <v>6.25E-2</v>
      </c>
      <c r="D11" s="45">
        <f t="shared" si="2"/>
        <v>0.25</v>
      </c>
      <c r="E11" s="4">
        <f>COUNTIFS(Percentuais!$KD$3:$KD$58,$A11,Percentuais!$A$3:$A$58,$E$8)</f>
        <v>0</v>
      </c>
      <c r="F11" s="4">
        <f>COUNTIFS(Percentuais!$KD$3:$KD$58,$A11,Percentuais!$A$3:$A$58,$F$8)</f>
        <v>0</v>
      </c>
      <c r="G11" s="4">
        <f>COUNTIFS(Percentuais!$KD$3:$KD$58,$A11,Percentuais!$A$3:$A$58,$G$8)</f>
        <v>3</v>
      </c>
      <c r="H11" s="4">
        <f>COUNTIFS(Percentuais!$KD$3:$KD$58,$A11,Percentuais!$A$3:$A$58,$H$8)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1"/>
        <v>6.25E-2</v>
      </c>
      <c r="D12" s="45">
        <f t="shared" si="2"/>
        <v>0.1875</v>
      </c>
      <c r="E12" s="4">
        <f>COUNTIFS(Percentuais!$KD$3:$KD$58,$A12,Percentuais!$A$3:$A$58,$E$8)</f>
        <v>0</v>
      </c>
      <c r="F12" s="4">
        <f>COUNTIFS(Percentuais!$KD$3:$KD$58,$A12,Percentuais!$A$3:$A$58,$F$8)</f>
        <v>0</v>
      </c>
      <c r="G12" s="4">
        <f>COUNTIFS(Percentuais!$KD$3:$KD$58,$A12,Percentuais!$A$3:$A$58,$G$8)</f>
        <v>2</v>
      </c>
      <c r="H12" s="4">
        <f>COUNTIFS(Percentuais!$KD$3:$KD$58,$A12,Percentuais!$A$3:$A$58,$H$8)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COUNTIFS(Percentuais!$KD$3:$KD$58,$A13,Percentuais!$A$3:$A$58,$E$8)</f>
        <v>0</v>
      </c>
      <c r="F13" s="4">
        <f>COUNTIFS(Percentuais!$KD$3:$KD$58,$A13,Percentuais!$A$3:$A$58,$F$8)</f>
        <v>0</v>
      </c>
      <c r="G13" s="4">
        <f>COUNTIFS(Percentuais!$KD$3:$KD$58,$A13,Percentuais!$A$3:$A$58,$G$8)</f>
        <v>0</v>
      </c>
      <c r="H13" s="4">
        <f>COUNTIFS(Percentuais!$KD$3:$KD$58,$A13,Percentuais!$A$3:$A$58,$H$8)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0.125</v>
      </c>
      <c r="D14" s="45">
        <f t="shared" si="2"/>
        <v>0.125</v>
      </c>
      <c r="E14" s="4">
        <f>COUNTIFS(Percentuais!$KD$3:$KD$58,$A14,Percentuais!$A$3:$A$58,$E$8)</f>
        <v>0</v>
      </c>
      <c r="F14" s="4">
        <f>COUNTIFS(Percentuais!$KD$3:$KD$58,$A14,Percentuais!$A$3:$A$58,$F$8)</f>
        <v>0</v>
      </c>
      <c r="G14" s="4">
        <f>COUNTIFS(Percentuais!$KD$3:$KD$58,$A14,Percentuais!$A$3:$A$58,$G$8)</f>
        <v>0</v>
      </c>
      <c r="H14" s="4">
        <f>COUNTIFS(Percentuais!$KD$3:$KD$58,$A14,Percentuais!$A$3:$A$58,$H$8)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6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7AEE-BCE7-4855-B506-CF4AAD08B1CF}">
  <sheetPr codeName="Planilha97"/>
  <dimension ref="A1:I20"/>
  <sheetViews>
    <sheetView zoomScale="50" zoomScaleNormal="50" zoomScaleSheetLayoutView="100" workbookViewId="0">
      <selection activeCell="AJ11" sqref="AJ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TEXT(Percentuais!KE1,"0")</f>
        <v>QUESTÃO288</v>
      </c>
    </row>
    <row r="2" spans="1:9" x14ac:dyDescent="0.2">
      <c r="A2" s="55" t="str">
        <f>HLOOKUP(A1,Percentuais!$D$1:$KT$2,2,FALSE)</f>
        <v>Avalie as ações de Governança Institucional: [divulgação e orientação sobre a Políticas de Governança Institucional]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0</v>
      </c>
      <c r="D9" s="45">
        <f>B9+C9</f>
        <v>6.25E-2</v>
      </c>
      <c r="E9" s="4">
        <f>COUNTIFS(Percentuais!$KE$3:$KE$58,$A9,Percentuais!$A$3:$A$58,$E$8)</f>
        <v>0</v>
      </c>
      <c r="F9" s="4">
        <f>COUNTIFS(Percentuais!$KE$3:$KE$58,$A9,Percentuais!$A$3:$A$58,$F$8)</f>
        <v>0</v>
      </c>
      <c r="G9" s="4">
        <f>COUNTIFS(Percentuais!$KE$3:$KE$58,$A9,Percentuais!$A$3:$A$58,$G$8)</f>
        <v>1</v>
      </c>
      <c r="H9" s="4">
        <f>COUNTIFS(Percentuais!$KE$3:$KE$58,$A9,Percentuais!$A$3:$A$58,$H$8)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0.3125</v>
      </c>
      <c r="C10" s="45">
        <f t="shared" ref="C10:C14" si="1">$H10/$I$15</f>
        <v>0.1875</v>
      </c>
      <c r="D10" s="45">
        <f t="shared" ref="D10:D14" si="2">B10+C10</f>
        <v>0.5</v>
      </c>
      <c r="E10" s="4">
        <f>COUNTIFS(Percentuais!$KE$3:$KE$58,$A10,Percentuais!$A$3:$A$58,$E$8)</f>
        <v>0</v>
      </c>
      <c r="F10" s="4">
        <f>COUNTIFS(Percentuais!$KE$3:$KE$58,$A10,Percentuais!$A$3:$A$58,$F$8)</f>
        <v>0</v>
      </c>
      <c r="G10" s="4">
        <f>COUNTIFS(Percentuais!$KE$3:$KE$58,$A10,Percentuais!$A$3:$A$58,$G$8)</f>
        <v>5</v>
      </c>
      <c r="H10" s="4">
        <f>COUNTIFS(Percentuais!$KE$3:$KE$58,$A10,Percentuais!$A$3:$A$58,$H$8)</f>
        <v>3</v>
      </c>
      <c r="I10" s="19"/>
    </row>
    <row r="11" spans="1:9" x14ac:dyDescent="0.2">
      <c r="A11" s="15" t="s">
        <v>1</v>
      </c>
      <c r="B11" s="45">
        <f t="shared" si="0"/>
        <v>0.1875</v>
      </c>
      <c r="C11" s="45">
        <f t="shared" si="1"/>
        <v>6.25E-2</v>
      </c>
      <c r="D11" s="45">
        <f t="shared" si="2"/>
        <v>0.25</v>
      </c>
      <c r="E11" s="4">
        <f>COUNTIFS(Percentuais!$KE$3:$KE$58,$A11,Percentuais!$A$3:$A$58,$E$8)</f>
        <v>0</v>
      </c>
      <c r="F11" s="4">
        <f>COUNTIFS(Percentuais!$KE$3:$KE$58,$A11,Percentuais!$A$3:$A$58,$F$8)</f>
        <v>0</v>
      </c>
      <c r="G11" s="4">
        <f>COUNTIFS(Percentuais!$KE$3:$KE$58,$A11,Percentuais!$A$3:$A$58,$G$8)</f>
        <v>3</v>
      </c>
      <c r="H11" s="4">
        <f>COUNTIFS(Percentuais!$KE$3:$KE$58,$A11,Percentuais!$A$3:$A$58,$H$8)</f>
        <v>1</v>
      </c>
      <c r="I11" s="20"/>
    </row>
    <row r="12" spans="1:9" x14ac:dyDescent="0.2">
      <c r="A12" s="15" t="s">
        <v>2</v>
      </c>
      <c r="B12" s="45">
        <f t="shared" si="0"/>
        <v>6.25E-2</v>
      </c>
      <c r="C12" s="45">
        <f t="shared" si="1"/>
        <v>0</v>
      </c>
      <c r="D12" s="45">
        <f t="shared" si="2"/>
        <v>6.25E-2</v>
      </c>
      <c r="E12" s="4">
        <f>COUNTIFS(Percentuais!$KE$3:$KE$58,$A12,Percentuais!$A$3:$A$58,$E$8)</f>
        <v>0</v>
      </c>
      <c r="F12" s="4">
        <f>COUNTIFS(Percentuais!$KE$3:$KE$58,$A12,Percentuais!$A$3:$A$58,$F$8)</f>
        <v>0</v>
      </c>
      <c r="G12" s="4">
        <f>COUNTIFS(Percentuais!$KE$3:$KE$58,$A12,Percentuais!$A$3:$A$58,$G$8)</f>
        <v>1</v>
      </c>
      <c r="H12" s="4">
        <f>COUNTIFS(Percentuais!$KE$3:$KE$58,$A12,Percentuais!$A$3:$A$58,$H$8)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COUNTIFS(Percentuais!$KE$3:$KE$58,$A13,Percentuais!$A$3:$A$58,$E$8)</f>
        <v>0</v>
      </c>
      <c r="F13" s="4">
        <f>COUNTIFS(Percentuais!$KE$3:$KE$58,$A13,Percentuais!$A$3:$A$58,$F$8)</f>
        <v>0</v>
      </c>
      <c r="G13" s="4">
        <f>COUNTIFS(Percentuais!$KE$3:$KE$58,$A13,Percentuais!$A$3:$A$58,$G$8)</f>
        <v>0</v>
      </c>
      <c r="H13" s="4">
        <f>COUNTIFS(Percentuais!$KE$3:$KE$58,$A13,Percentuais!$A$3:$A$58,$H$8)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0.125</v>
      </c>
      <c r="D14" s="45">
        <f t="shared" si="2"/>
        <v>0.125</v>
      </c>
      <c r="E14" s="4">
        <f>COUNTIFS(Percentuais!$KE$3:$KE$58,$A14,Percentuais!$A$3:$A$58,$E$8)</f>
        <v>0</v>
      </c>
      <c r="F14" s="4">
        <f>COUNTIFS(Percentuais!$KE$3:$KE$58,$A14,Percentuais!$A$3:$A$58,$F$8)</f>
        <v>0</v>
      </c>
      <c r="G14" s="4">
        <f>COUNTIFS(Percentuais!$KE$3:$KE$58,$A14,Percentuais!$A$3:$A$58,$G$8)</f>
        <v>0</v>
      </c>
      <c r="H14" s="4">
        <f>COUNTIFS(Percentuais!$KE$3:$KE$58,$A14,Percentuais!$A$3:$A$58,$H$8)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6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F393-64DE-4B9D-8AD2-0650FF3B7AA1}">
  <sheetPr codeName="Planilha98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TEXT(Percentuais!KF1,"0")</f>
        <v>QUESTÃO289</v>
      </c>
    </row>
    <row r="2" spans="1:9" x14ac:dyDescent="0.2">
      <c r="A2" s="55" t="str">
        <f>HLOOKUP(A1,Percentuais!$D$1:$KT$2,2,FALSE)</f>
        <v>Por favor, avalie o planejamento e a qualidade dos serviços terceirizados: [Planejamento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7.1428571428571425E-2</v>
      </c>
      <c r="D9" s="45">
        <f>B9+C9</f>
        <v>0.10714285714285714</v>
      </c>
      <c r="E9" s="4">
        <f>COUNTIFS(Percentuais!$KF$3:$KF$58,$A9,Percentuais!$A$3:$A$58,$E$8)</f>
        <v>0</v>
      </c>
      <c r="F9" s="4">
        <f>COUNTIFS(Percentuais!$KF$3:$KF$58,$A9,Percentuais!$A$3:$A$58,$F$8)</f>
        <v>0</v>
      </c>
      <c r="G9" s="4">
        <f>COUNTIFS(Percentuais!$KF$3:$KF$58,$A9,Percentuais!$A$3:$A$58,$G$8)</f>
        <v>2</v>
      </c>
      <c r="H9" s="4">
        <f>COUNTIFS(Percentuais!$KF$3:$KF$58,$A9,Percentuais!$A$3:$A$58,$H$8)</f>
        <v>4</v>
      </c>
      <c r="I9" s="18"/>
    </row>
    <row r="10" spans="1:9" x14ac:dyDescent="0.2">
      <c r="A10" s="15" t="s">
        <v>3</v>
      </c>
      <c r="B10" s="45">
        <f t="shared" ref="B10:B13" si="0">($G10+$F10+$E10)/$I$15</f>
        <v>0.14285714285714285</v>
      </c>
      <c r="C10" s="45">
        <f t="shared" ref="C10:C14" si="1">$H10/$I$15</f>
        <v>0.25</v>
      </c>
      <c r="D10" s="45">
        <f t="shared" ref="D10:D14" si="2">B10+C10</f>
        <v>0.39285714285714285</v>
      </c>
      <c r="E10" s="4">
        <f>COUNTIFS(Percentuais!$KF$3:$KF$58,$A10,Percentuais!$A$3:$A$58,$E$8)</f>
        <v>0</v>
      </c>
      <c r="F10" s="4">
        <f>COUNTIFS(Percentuais!$KF$3:$KF$58,$A10,Percentuais!$A$3:$A$58,$F$8)</f>
        <v>0</v>
      </c>
      <c r="G10" s="4">
        <f>COUNTIFS(Percentuais!$KF$3:$KF$58,$A10,Percentuais!$A$3:$A$58,$G$8)</f>
        <v>8</v>
      </c>
      <c r="H10" s="4">
        <f>COUNTIFS(Percentuais!$KF$3:$KF$58,$A10,Percentuais!$A$3:$A$58,$H$8)</f>
        <v>14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8.9285714285714288E-2</v>
      </c>
      <c r="D11" s="45">
        <f t="shared" si="2"/>
        <v>0.2142857142857143</v>
      </c>
      <c r="E11" s="4">
        <f>COUNTIFS(Percentuais!$KF$3:$KF$58,$A11,Percentuais!$A$3:$A$58,$E$8)</f>
        <v>0</v>
      </c>
      <c r="F11" s="4">
        <f>COUNTIFS(Percentuais!$KF$3:$KF$58,$A11,Percentuais!$A$3:$A$58,$F$8)</f>
        <v>0</v>
      </c>
      <c r="G11" s="4">
        <f>COUNTIFS(Percentuais!$KF$3:$KF$58,$A11,Percentuais!$A$3:$A$58,$G$8)</f>
        <v>7</v>
      </c>
      <c r="H11" s="4">
        <f>COUNTIFS(Percentuais!$KF$3:$KF$58,$A11,Percentuais!$A$3:$A$58,$H$8)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3.5714285714285712E-2</v>
      </c>
      <c r="D12" s="45">
        <f t="shared" si="2"/>
        <v>3.5714285714285712E-2</v>
      </c>
      <c r="E12" s="4">
        <f>COUNTIFS(Percentuais!$KF$3:$KF$58,$A12,Percentuais!$A$3:$A$58,$E$8)</f>
        <v>0</v>
      </c>
      <c r="F12" s="4">
        <f>COUNTIFS(Percentuais!$KF$3:$KF$58,$A12,Percentuais!$A$3:$A$58,$F$8)</f>
        <v>0</v>
      </c>
      <c r="G12" s="4">
        <f>COUNTIFS(Percentuais!$KF$3:$KF$58,$A12,Percentuais!$A$3:$A$58,$G$8)</f>
        <v>0</v>
      </c>
      <c r="H12" s="4">
        <f>COUNTIFS(Percentuais!$KF$3:$KF$58,$A12,Percentuais!$A$3:$A$58,$H$8)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COUNTIFS(Percentuais!$KF$3:$KF$58,$A13,Percentuais!$A$3:$A$58,$E$8)</f>
        <v>0</v>
      </c>
      <c r="F13" s="4">
        <f>COUNTIFS(Percentuais!$KF$3:$KF$58,$A13,Percentuais!$A$3:$A$58,$F$8)</f>
        <v>0</v>
      </c>
      <c r="G13" s="4">
        <f>COUNTIFS(Percentuais!$KF$3:$KF$58,$A13,Percentuais!$A$3:$A$58,$G$8)</f>
        <v>0</v>
      </c>
      <c r="H13" s="4">
        <f>COUNTIFS(Percentuais!$KF$3:$KF$58,$A13,Percentuais!$A$3:$A$58,$H$8)</f>
        <v>0</v>
      </c>
      <c r="I13" s="17"/>
    </row>
    <row r="14" spans="1:9" x14ac:dyDescent="0.2">
      <c r="A14" s="15" t="s">
        <v>54</v>
      </c>
      <c r="B14" s="45">
        <f>($G14+$F14+$E14)/$I$15</f>
        <v>0.14285714285714285</v>
      </c>
      <c r="C14" s="45">
        <f t="shared" si="1"/>
        <v>0.10714285714285714</v>
      </c>
      <c r="D14" s="45">
        <f t="shared" si="2"/>
        <v>0.25</v>
      </c>
      <c r="E14" s="4">
        <f>COUNTIFS(Percentuais!$KF$3:$KF$58,$A14,Percentuais!$A$3:$A$58,$E$8)</f>
        <v>0</v>
      </c>
      <c r="F14" s="4">
        <f>COUNTIFS(Percentuais!$KF$3:$KF$58,$A14,Percentuais!$A$3:$A$58,$F$8)</f>
        <v>0</v>
      </c>
      <c r="G14" s="4">
        <f>COUNTIFS(Percentuais!$KF$3:$KF$58,$A14,Percentuais!$A$3:$A$58,$G$8)</f>
        <v>8</v>
      </c>
      <c r="H14" s="4">
        <f>COUNTIFS(Percentuais!$KF$3:$KF$58,$A14,Percentuais!$A$3:$A$58,$H$8)</f>
        <v>6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D5D1-AB9E-47C3-B06C-5D14C05B8243}">
  <sheetPr codeName="Planilha100"/>
  <dimension ref="A1:I20"/>
  <sheetViews>
    <sheetView zoomScale="40" zoomScaleNormal="40" zoomScaleSheetLayoutView="40" workbookViewId="0">
      <selection activeCell="AS31" sqref="AS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TEXT(Percentuais!KG1,"0")</f>
        <v>QUESTÃO290</v>
      </c>
    </row>
    <row r="2" spans="1:9" x14ac:dyDescent="0.2">
      <c r="A2" s="55" t="str">
        <f>HLOOKUP(A1,Percentuais!$D$1:$KT$2,2,FALSE)</f>
        <v>Por favor, avalie o planejamento e a qualidade dos serviços terceirizados: [Transparência na gestão e no 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3.5714285714285712E-2</v>
      </c>
      <c r="C9" s="45">
        <f>$H9/$I$15</f>
        <v>3.5714285714285712E-2</v>
      </c>
      <c r="D9" s="45">
        <f>B9+C9</f>
        <v>7.1428571428571425E-2</v>
      </c>
      <c r="E9" s="4">
        <f>COUNTIFS(Percentuais!$KG$3:$KG$58,$A9,Percentuais!$A$3:$A$58,$E$8)</f>
        <v>0</v>
      </c>
      <c r="F9" s="4">
        <f>COUNTIFS(Percentuais!$KG$3:$KG$58,$A9,Percentuais!$A$3:$A$58,$F$8)</f>
        <v>0</v>
      </c>
      <c r="G9" s="4">
        <f>COUNTIFS(Percentuais!$KG$3:$KG$58,$A9,Percentuais!$A$3:$A$58,$G$8)</f>
        <v>2</v>
      </c>
      <c r="H9" s="4">
        <f>COUNTIFS(Percentuais!$KG$3:$KG$58,$A9,Percentuais!$A$3:$A$58,$H$8)</f>
        <v>2</v>
      </c>
      <c r="I9" s="18"/>
    </row>
    <row r="10" spans="1:9" x14ac:dyDescent="0.2">
      <c r="A10" s="15" t="s">
        <v>3</v>
      </c>
      <c r="B10" s="45">
        <f t="shared" ref="B10:B13" si="0">($G10+$F10+$E10)/$I$15</f>
        <v>0.125</v>
      </c>
      <c r="C10" s="45">
        <f t="shared" ref="C10:C14" si="1">$H10/$I$15</f>
        <v>0.16071428571428573</v>
      </c>
      <c r="D10" s="45">
        <f t="shared" ref="D10:D14" si="2">B10+C10</f>
        <v>0.2857142857142857</v>
      </c>
      <c r="E10" s="4">
        <f>COUNTIFS(Percentuais!$KG$3:$KG$58,$A10,Percentuais!$A$3:$A$58,$E$8)</f>
        <v>0</v>
      </c>
      <c r="F10" s="4">
        <f>COUNTIFS(Percentuais!$KG$3:$KG$58,$A10,Percentuais!$A$3:$A$58,$F$8)</f>
        <v>0</v>
      </c>
      <c r="G10" s="4">
        <f>COUNTIFS(Percentuais!$KG$3:$KG$58,$A10,Percentuais!$A$3:$A$58,$G$8)</f>
        <v>7</v>
      </c>
      <c r="H10" s="4">
        <f>COUNTIFS(Percentuais!$KG$3:$KG$58,$A10,Percentuais!$A$3:$A$58,$H$8)</f>
        <v>9</v>
      </c>
      <c r="I10" s="19"/>
    </row>
    <row r="11" spans="1:9" x14ac:dyDescent="0.2">
      <c r="A11" s="15" t="s">
        <v>1</v>
      </c>
      <c r="B11" s="45">
        <f t="shared" si="0"/>
        <v>8.9285714285714288E-2</v>
      </c>
      <c r="C11" s="45">
        <f t="shared" si="1"/>
        <v>7.1428571428571425E-2</v>
      </c>
      <c r="D11" s="45">
        <f t="shared" si="2"/>
        <v>0.1607142857142857</v>
      </c>
      <c r="E11" s="4">
        <f>COUNTIFS(Percentuais!$KG$3:$KG$58,$A11,Percentuais!$A$3:$A$58,$E$8)</f>
        <v>0</v>
      </c>
      <c r="F11" s="4">
        <f>COUNTIFS(Percentuais!$KG$3:$KG$58,$A11,Percentuais!$A$3:$A$58,$F$8)</f>
        <v>0</v>
      </c>
      <c r="G11" s="4">
        <f>COUNTIFS(Percentuais!$KG$3:$KG$58,$A11,Percentuais!$A$3:$A$58,$G$8)</f>
        <v>5</v>
      </c>
      <c r="H11" s="4">
        <f>COUNTIFS(Percentuais!$KG$3:$KG$58,$A11,Percentuais!$A$3:$A$58,$H$8)</f>
        <v>4</v>
      </c>
      <c r="I11" s="20"/>
    </row>
    <row r="12" spans="1:9" x14ac:dyDescent="0.2">
      <c r="A12" s="15" t="s">
        <v>2</v>
      </c>
      <c r="B12" s="45">
        <f t="shared" si="0"/>
        <v>7.1428571428571425E-2</v>
      </c>
      <c r="C12" s="45">
        <f t="shared" si="1"/>
        <v>5.3571428571428568E-2</v>
      </c>
      <c r="D12" s="45">
        <f t="shared" si="2"/>
        <v>0.125</v>
      </c>
      <c r="E12" s="4">
        <f>COUNTIFS(Percentuais!$KG$3:$KG$58,$A12,Percentuais!$A$3:$A$58,$E$8)</f>
        <v>0</v>
      </c>
      <c r="F12" s="4">
        <f>COUNTIFS(Percentuais!$KG$3:$KG$58,$A12,Percentuais!$A$3:$A$58,$F$8)</f>
        <v>0</v>
      </c>
      <c r="G12" s="4">
        <f>COUNTIFS(Percentuais!$KG$3:$KG$58,$A12,Percentuais!$A$3:$A$58,$G$8)</f>
        <v>4</v>
      </c>
      <c r="H12" s="4">
        <f>COUNTIFS(Percentuais!$KG$3:$KG$58,$A12,Percentuais!$A$3:$A$58,$H$8)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1.7857142857142856E-2</v>
      </c>
      <c r="D13" s="45">
        <f t="shared" si="2"/>
        <v>1.7857142857142856E-2</v>
      </c>
      <c r="E13" s="4">
        <f>COUNTIFS(Percentuais!$KG$3:$KG$58,$A13,Percentuais!$A$3:$A$58,$E$8)</f>
        <v>0</v>
      </c>
      <c r="F13" s="4">
        <f>COUNTIFS(Percentuais!$KG$3:$KG$58,$A13,Percentuais!$A$3:$A$58,$F$8)</f>
        <v>0</v>
      </c>
      <c r="G13" s="4">
        <f>COUNTIFS(Percentuais!$KG$3:$KG$58,$A13,Percentuais!$A$3:$A$58,$G$8)</f>
        <v>0</v>
      </c>
      <c r="H13" s="4">
        <f>COUNTIFS(Percentuais!$KG$3:$KG$58,$A13,Percentuais!$A$3:$A$58,$H$8)</f>
        <v>1</v>
      </c>
      <c r="I13" s="17"/>
    </row>
    <row r="14" spans="1:9" x14ac:dyDescent="0.2">
      <c r="A14" s="15" t="s">
        <v>54</v>
      </c>
      <c r="B14" s="45">
        <f>($G14+$F14+$E14)/$I$15</f>
        <v>0.125</v>
      </c>
      <c r="C14" s="45">
        <f t="shared" si="1"/>
        <v>0.21428571428571427</v>
      </c>
      <c r="D14" s="45">
        <f t="shared" si="2"/>
        <v>0.3392857142857143</v>
      </c>
      <c r="E14" s="4">
        <f>COUNTIFS(Percentuais!$KG$3:$KG$58,$A14,Percentuais!$A$3:$A$58,$E$8)</f>
        <v>0</v>
      </c>
      <c r="F14" s="4">
        <f>COUNTIFS(Percentuais!$KG$3:$KG$58,$A14,Percentuais!$A$3:$A$58,$F$8)</f>
        <v>0</v>
      </c>
      <c r="G14" s="4">
        <f>COUNTIFS(Percentuais!$KG$3:$KG$58,$A14,Percentuais!$A$3:$A$58,$G$8)</f>
        <v>7</v>
      </c>
      <c r="H14" s="4">
        <f>COUNTIFS(Percentuais!$KG$3:$KG$58,$A14,Percentuais!$A$3:$A$58,$H$8)</f>
        <v>12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5177-D46C-419B-B578-8A8937C977D9}">
  <sheetPr codeName="Planilha99"/>
  <dimension ref="A1:I20"/>
  <sheetViews>
    <sheetView zoomScale="50" zoomScaleNormal="50" zoomScaleSheetLayoutView="100" workbookViewId="0">
      <selection activeCell="AI39" sqref="AI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TEXT(Percentuais!KH1,"0")</f>
        <v>QUESTÃO291</v>
      </c>
    </row>
    <row r="2" spans="1:9" x14ac:dyDescent="0.2">
      <c r="A2" s="55" t="str">
        <f>HLOOKUP(A1,Percentuais!$D$1:$KT$2,2,FALSE)</f>
        <v>Por favor, avalie o planejamento e a qualidade dos serviços terceirizados: [Recepção ou portaria da sua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0.16071428571428573</v>
      </c>
      <c r="C9" s="45">
        <f>$H9/$I$15</f>
        <v>0.14285714285714285</v>
      </c>
      <c r="D9" s="45">
        <f>B9+C9</f>
        <v>0.3035714285714286</v>
      </c>
      <c r="E9" s="4">
        <f>COUNTIFS(Percentuais!$KH$3:$KH$58,$A9,Percentuais!$A$3:$A$58,$E$8)</f>
        <v>0</v>
      </c>
      <c r="F9" s="4">
        <f>COUNTIFS(Percentuais!$KH$3:$KH$58,$A9,Percentuais!$A$3:$A$58,$F$8)</f>
        <v>0</v>
      </c>
      <c r="G9" s="4">
        <f>COUNTIFS(Percentuais!$KH$3:$KH$58,$A9,Percentuais!$A$3:$A$58,$G$8)</f>
        <v>9</v>
      </c>
      <c r="H9" s="4">
        <f>COUNTIFS(Percentuais!$KH$3:$KH$58,$A9,Percentuais!$A$3:$A$58,$H$8)</f>
        <v>8</v>
      </c>
      <c r="I9" s="18"/>
    </row>
    <row r="10" spans="1:9" x14ac:dyDescent="0.2">
      <c r="A10" s="15" t="s">
        <v>3</v>
      </c>
      <c r="B10" s="45">
        <f t="shared" ref="B10:B13" si="0">($G10+$F10+$E10)/$I$15</f>
        <v>0.19642857142857142</v>
      </c>
      <c r="C10" s="45">
        <f t="shared" ref="C10:C13" si="1">$H10/$I$15</f>
        <v>0.3392857142857143</v>
      </c>
      <c r="D10" s="45">
        <f t="shared" ref="D10:D13" si="2">B10+C10</f>
        <v>0.5357142857142857</v>
      </c>
      <c r="E10" s="4">
        <f>COUNTIFS(Percentuais!$KH$3:$KH$58,$A10,Percentuais!$A$3:$A$58,$E$8)</f>
        <v>0</v>
      </c>
      <c r="F10" s="4">
        <f>COUNTIFS(Percentuais!$KH$3:$KH$58,$A10,Percentuais!$A$3:$A$58,$F$8)</f>
        <v>0</v>
      </c>
      <c r="G10" s="4">
        <f>COUNTIFS(Percentuais!$KH$3:$KH$58,$A10,Percentuais!$A$3:$A$58,$G$8)</f>
        <v>11</v>
      </c>
      <c r="H10" s="4">
        <f>COUNTIFS(Percentuais!$KH$3:$KH$58,$A10,Percentuais!$A$3:$A$58,$H$8)</f>
        <v>19</v>
      </c>
      <c r="I10" s="19"/>
    </row>
    <row r="11" spans="1:9" x14ac:dyDescent="0.2">
      <c r="A11" s="15" t="s">
        <v>1</v>
      </c>
      <c r="B11" s="45">
        <f t="shared" si="0"/>
        <v>5.3571428571428568E-2</v>
      </c>
      <c r="C11" s="45">
        <f t="shared" si="1"/>
        <v>3.5714285714285712E-2</v>
      </c>
      <c r="D11" s="45">
        <f t="shared" si="2"/>
        <v>8.9285714285714274E-2</v>
      </c>
      <c r="E11" s="4">
        <f>COUNTIFS(Percentuais!$KH$3:$KH$58,$A11,Percentuais!$A$3:$A$58,$E$8)</f>
        <v>0</v>
      </c>
      <c r="F11" s="4">
        <f>COUNTIFS(Percentuais!$KH$3:$KH$58,$A11,Percentuais!$A$3:$A$58,$F$8)</f>
        <v>0</v>
      </c>
      <c r="G11" s="4">
        <f>COUNTIFS(Percentuais!$KH$3:$KH$58,$A11,Percentuais!$A$3:$A$58,$G$8)</f>
        <v>3</v>
      </c>
      <c r="H11" s="4">
        <f>COUNTIFS(Percentuais!$KH$3:$KH$58,$A11,Percentuais!$A$3:$A$58,$H$8)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COUNTIFS(Percentuais!$KH$3:$KH$58,$A12,Percentuais!$A$3:$A$58,$E$8)</f>
        <v>0</v>
      </c>
      <c r="F12" s="4">
        <f>COUNTIFS(Percentuais!$KH$3:$KH$58,$A12,Percentuais!$A$3:$A$58,$F$8)</f>
        <v>0</v>
      </c>
      <c r="G12" s="4">
        <f>COUNTIFS(Percentuais!$KH$3:$KH$58,$A12,Percentuais!$A$3:$A$58,$G$8)</f>
        <v>0</v>
      </c>
      <c r="H12" s="4">
        <f>COUNTIFS(Percentuais!$KH$3:$KH$58,$A12,Percentuais!$A$3:$A$58,$H$8)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1.7857142857142856E-2</v>
      </c>
      <c r="C13" s="45">
        <f t="shared" si="1"/>
        <v>0</v>
      </c>
      <c r="D13" s="45">
        <f t="shared" si="2"/>
        <v>1.7857142857142856E-2</v>
      </c>
      <c r="E13" s="4">
        <f>COUNTIFS(Percentuais!$KH$3:$KH$58,$A13,Percentuais!$A$3:$A$58,$E$8)</f>
        <v>0</v>
      </c>
      <c r="F13" s="4">
        <f>COUNTIFS(Percentuais!$KH$3:$KH$58,$A13,Percentuais!$A$3:$A$58,$F$8)</f>
        <v>0</v>
      </c>
      <c r="G13" s="4">
        <f>COUNTIFS(Percentuais!$KH$3:$KH$58,$A13,Percentuais!$A$3:$A$58,$G$8)</f>
        <v>1</v>
      </c>
      <c r="H13" s="4">
        <f>COUNTIFS(Percentuais!$KH$3:$KH$58,$A13,Percentuais!$A$3:$A$58,$H$8)</f>
        <v>0</v>
      </c>
      <c r="I13" s="17"/>
    </row>
    <row r="14" spans="1:9" x14ac:dyDescent="0.2">
      <c r="A14" s="15" t="s">
        <v>54</v>
      </c>
      <c r="B14" s="45">
        <f>($G14+$F14+$E14)/$I$15</f>
        <v>1.7857142857142856E-2</v>
      </c>
      <c r="C14" s="45">
        <f>$H14/$I$15</f>
        <v>3.5714285714285712E-2</v>
      </c>
      <c r="D14" s="45">
        <f t="shared" ref="D14" si="3">B14+C14</f>
        <v>5.3571428571428568E-2</v>
      </c>
      <c r="E14" s="4">
        <f>COUNTIFS(Percentuais!$KH$3:$KH$58,$A14,Percentuais!$A$3:$A$58,$E$8)</f>
        <v>0</v>
      </c>
      <c r="F14" s="4">
        <f>COUNTIFS(Percentuais!$KH$3:$KH$58,$A14,Percentuais!$A$3:$A$58,$F$8)</f>
        <v>0</v>
      </c>
      <c r="G14" s="4">
        <f>COUNTIFS(Percentuais!$KH$3:$KH$58,$A14,Percentuais!$A$3:$A$58,$G$8)</f>
        <v>1</v>
      </c>
      <c r="H14" s="4">
        <f>COUNTIFS(Percentuais!$KH$3:$KH$58,$A14,Percentuais!$A$3:$A$58,$H$8)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25</v>
      </c>
      <c r="H15" s="29">
        <f>SUM(H9:H14)</f>
        <v>31</v>
      </c>
      <c r="I15" s="30">
        <f>SUM(E15:H15)</f>
        <v>56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73B-4885-4536-9CB5-69D114A111EB}">
  <sheetPr codeName="Planilha101"/>
  <dimension ref="A1:I20"/>
  <sheetViews>
    <sheetView zoomScale="50" zoomScaleNormal="50" zoomScaleSheetLayoutView="100" workbookViewId="0">
      <selection activeCell="AK38" sqref="AK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TEXT(Percentuais!KI1,"0")</f>
        <v>QUESTÃO292</v>
      </c>
    </row>
    <row r="2" spans="1:9" x14ac:dyDescent="0.2">
      <c r="A2" s="55" t="str">
        <f>HLOOKUP(A1,Percentuais!$D$1:$KT$2,2,FALSE)</f>
        <v>Por favor, avalie o planejamento e a qualidade dos serviços terceirizados: [Segurança]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0.11320754716981132</v>
      </c>
      <c r="C9" s="45">
        <f>$H9/$I$15</f>
        <v>9.4339622641509441E-2</v>
      </c>
      <c r="D9" s="45">
        <f>B9+C9</f>
        <v>0.20754716981132076</v>
      </c>
      <c r="E9" s="4">
        <f>COUNTIFS(Percentuais!$KI$3:$KI$58,$A9,Percentuais!$A$3:$A$58,$E$8)</f>
        <v>0</v>
      </c>
      <c r="F9" s="4">
        <f>COUNTIFS(Percentuais!$KI$3:$KI$58,$A9,Percentuais!$A$3:$A$58,$F$8)</f>
        <v>0</v>
      </c>
      <c r="G9" s="4">
        <f>COUNTIFS(Percentuais!$KI$3:$KI$58,$A9,Percentuais!$A$3:$A$58,$G$8)</f>
        <v>6</v>
      </c>
      <c r="H9" s="4">
        <f>COUNTIFS(Percentuais!$KI$3:$KI$58,$A9,Percentuais!$A$3:$A$58,$H$8)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0.20754716981132076</v>
      </c>
      <c r="C10" s="45">
        <f t="shared" ref="C10:C14" si="1">$H10/$I$15</f>
        <v>0.26415094339622641</v>
      </c>
      <c r="D10" s="45">
        <f t="shared" ref="D10:D14" si="2">B10+C10</f>
        <v>0.47169811320754718</v>
      </c>
      <c r="E10" s="4">
        <f>COUNTIFS(Percentuais!$KI$3:$KI$58,$A10,Percentuais!$A$3:$A$58,$E$8)</f>
        <v>0</v>
      </c>
      <c r="F10" s="4">
        <f>COUNTIFS(Percentuais!$KI$3:$KI$58,$A10,Percentuais!$A$3:$A$58,$F$8)</f>
        <v>0</v>
      </c>
      <c r="G10" s="4">
        <f>COUNTIFS(Percentuais!$KI$3:$KI$58,$A10,Percentuais!$A$3:$A$58,$G$8)</f>
        <v>11</v>
      </c>
      <c r="H10" s="4">
        <f>COUNTIFS(Percentuais!$KI$3:$KI$58,$A10,Percentuais!$A$3:$A$58,$H$8)</f>
        <v>14</v>
      </c>
      <c r="I10" s="19"/>
    </row>
    <row r="11" spans="1:9" x14ac:dyDescent="0.2">
      <c r="A11" s="15" t="s">
        <v>1</v>
      </c>
      <c r="B11" s="45">
        <f t="shared" si="0"/>
        <v>9.4339622641509441E-2</v>
      </c>
      <c r="C11" s="45">
        <f t="shared" si="1"/>
        <v>9.4339622641509441E-2</v>
      </c>
      <c r="D11" s="45">
        <f t="shared" si="2"/>
        <v>0.18867924528301888</v>
      </c>
      <c r="E11" s="4">
        <f>COUNTIFS(Percentuais!$KI$3:$KI$58,$A11,Percentuais!$A$3:$A$58,$E$8)</f>
        <v>0</v>
      </c>
      <c r="F11" s="4">
        <f>COUNTIFS(Percentuais!$KI$3:$KI$58,$A11,Percentuais!$A$3:$A$58,$F$8)</f>
        <v>0</v>
      </c>
      <c r="G11" s="4">
        <f>COUNTIFS(Percentuais!$KI$3:$KI$58,$A11,Percentuais!$A$3:$A$58,$G$8)</f>
        <v>5</v>
      </c>
      <c r="H11" s="4">
        <f>COUNTIFS(Percentuais!$KI$3:$KI$58,$A11,Percentuais!$A$3:$A$58,$H$8)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9.4339622641509441E-2</v>
      </c>
      <c r="D12" s="45">
        <f t="shared" si="2"/>
        <v>9.4339622641509441E-2</v>
      </c>
      <c r="E12" s="4">
        <f>COUNTIFS(Percentuais!$KI$3:$KI$58,$A12,Percentuais!$A$3:$A$58,$E$8)</f>
        <v>0</v>
      </c>
      <c r="F12" s="4">
        <f>COUNTIFS(Percentuais!$KI$3:$KI$58,$A12,Percentuais!$A$3:$A$58,$F$8)</f>
        <v>0</v>
      </c>
      <c r="G12" s="4">
        <f>COUNTIFS(Percentuais!$KI$3:$KI$58,$A12,Percentuais!$A$3:$A$58,$G$8)</f>
        <v>0</v>
      </c>
      <c r="H12" s="4">
        <f>COUNTIFS(Percentuais!$KI$3:$KI$58,$A12,Percentuais!$A$3:$A$58,$H$8)</f>
        <v>5</v>
      </c>
      <c r="I12" s="17"/>
    </row>
    <row r="13" spans="1:9" x14ac:dyDescent="0.2">
      <c r="A13" s="15" t="s">
        <v>52</v>
      </c>
      <c r="B13" s="45">
        <f t="shared" si="0"/>
        <v>3.7735849056603772E-2</v>
      </c>
      <c r="C13" s="45">
        <f t="shared" si="1"/>
        <v>0</v>
      </c>
      <c r="D13" s="45">
        <f t="shared" si="2"/>
        <v>3.7735849056603772E-2</v>
      </c>
      <c r="E13" s="4">
        <f>COUNTIFS(Percentuais!$KI$3:$KI$58,$A13,Percentuais!$A$3:$A$58,$E$8)</f>
        <v>0</v>
      </c>
      <c r="F13" s="4">
        <f>COUNTIFS(Percentuais!$KI$3:$KI$58,$A13,Percentuais!$A$3:$A$58,$F$8)</f>
        <v>0</v>
      </c>
      <c r="G13" s="4">
        <f>COUNTIFS(Percentuais!$KI$3:$KI$58,$A13,Percentuais!$A$3:$A$58,$G$8)</f>
        <v>2</v>
      </c>
      <c r="H13" s="4">
        <f>COUNTIFS(Percentuais!$KI$3:$KI$58,$A13,Percentuais!$A$3:$A$58,$H$8)</f>
        <v>0</v>
      </c>
      <c r="I13" s="17"/>
    </row>
    <row r="14" spans="1:9" x14ac:dyDescent="0.2">
      <c r="A14" s="15" t="s">
        <v>54</v>
      </c>
      <c r="B14" s="45">
        <f t="shared" si="0"/>
        <v>1.8867924528301886E-2</v>
      </c>
      <c r="C14" s="45">
        <f t="shared" si="1"/>
        <v>3.7735849056603772E-2</v>
      </c>
      <c r="D14" s="45">
        <f t="shared" si="2"/>
        <v>5.6603773584905662E-2</v>
      </c>
      <c r="E14" s="4">
        <f>COUNTIFS(Percentuais!$KI$3:$KI$58,$A14,Percentuais!$A$3:$A$58,$E$8)</f>
        <v>0</v>
      </c>
      <c r="F14" s="4">
        <f>COUNTIFS(Percentuais!$KI$3:$KI$58,$A14,Percentuais!$A$3:$A$58,$F$8)</f>
        <v>0</v>
      </c>
      <c r="G14" s="4">
        <f>COUNTIFS(Percentuais!$KI$3:$KI$58,$A14,Percentuais!$A$3:$A$58,$G$8)</f>
        <v>1</v>
      </c>
      <c r="H14" s="4">
        <f>COUNTIFS(Percentuais!$KI$3:$KI$58,$A14,Percentuais!$A$3:$A$58,$H$8)</f>
        <v>2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29">
        <f>SUM(F9:F13)</f>
        <v>0</v>
      </c>
      <c r="G15" s="29">
        <f>SUM(G9:G13)</f>
        <v>24</v>
      </c>
      <c r="H15" s="29">
        <f>SUM(H9:H13)</f>
        <v>29</v>
      </c>
      <c r="I15" s="30">
        <f>SUM(E15:H15)</f>
        <v>53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AD64-E47A-466A-BDFD-28CC94A05380}">
  <sheetPr codeName="Planilha102"/>
  <dimension ref="A1:I20"/>
  <sheetViews>
    <sheetView zoomScale="30" zoomScaleNormal="3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TEXT(Percentuais!KJ1,"0")</f>
        <v>QUESTÃO293</v>
      </c>
    </row>
    <row r="2" spans="1:9" x14ac:dyDescent="0.2">
      <c r="A2" s="55" t="str">
        <f>HLOOKUP(A1,Percentuais!$D$1:$KT$2,2,FALSE)</f>
        <v>Por favor, avalie o planejamento e a qualidade dos serviços terceirizados: [Limpeza e conservação  dos ambientes]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9.0909090909090912E-2</v>
      </c>
      <c r="C9" s="45">
        <f>$H9/$I$15</f>
        <v>0.2</v>
      </c>
      <c r="D9" s="45">
        <f>B9+C9</f>
        <v>0.29090909090909089</v>
      </c>
      <c r="E9" s="4">
        <f>COUNTIFS(Percentuais!$KJ$3:$KJ$58,$A9,Percentuais!$A$3:$A$58,$E$8)</f>
        <v>0</v>
      </c>
      <c r="F9" s="4">
        <f>COUNTIFS(Percentuais!$KJ$3:$KJ$58,$A9,Percentuais!$A$3:$A$58,$F$8)</f>
        <v>0</v>
      </c>
      <c r="G9" s="4">
        <f>COUNTIFS(Percentuais!$KJ$3:$KJ$58,$A9,Percentuais!$A$3:$A$58,$G$8)</f>
        <v>5</v>
      </c>
      <c r="H9" s="4">
        <f>COUNTIFS(Percentuais!$KJ$3:$KJ$58,$A9,Percentuais!$A$3:$A$58,$H$8)</f>
        <v>11</v>
      </c>
      <c r="I9" s="18"/>
    </row>
    <row r="10" spans="1:9" x14ac:dyDescent="0.2">
      <c r="A10" s="15" t="s">
        <v>3</v>
      </c>
      <c r="B10" s="45">
        <f t="shared" ref="B10:B14" si="0">($G10+$F10+$E10)/$I$15</f>
        <v>0.25454545454545452</v>
      </c>
      <c r="C10" s="45">
        <f t="shared" ref="C10:C14" si="1">$H10/$I$15</f>
        <v>0.23636363636363636</v>
      </c>
      <c r="D10" s="45">
        <f t="shared" ref="D10:D14" si="2">B10+C10</f>
        <v>0.49090909090909085</v>
      </c>
      <c r="E10" s="4">
        <f>COUNTIFS(Percentuais!$KJ$3:$KJ$58,$A10,Percentuais!$A$3:$A$58,$E$8)</f>
        <v>0</v>
      </c>
      <c r="F10" s="4">
        <f>COUNTIFS(Percentuais!$KJ$3:$KJ$58,$A10,Percentuais!$A$3:$A$58,$F$8)</f>
        <v>0</v>
      </c>
      <c r="G10" s="4">
        <f>COUNTIFS(Percentuais!$KJ$3:$KJ$58,$A10,Percentuais!$A$3:$A$58,$G$8)</f>
        <v>14</v>
      </c>
      <c r="H10" s="4">
        <f>COUNTIFS(Percentuais!$KJ$3:$KJ$58,$A10,Percentuais!$A$3:$A$58,$H$8)</f>
        <v>13</v>
      </c>
      <c r="I10" s="19"/>
    </row>
    <row r="11" spans="1:9" x14ac:dyDescent="0.2">
      <c r="A11" s="15" t="s">
        <v>1</v>
      </c>
      <c r="B11" s="45">
        <f t="shared" si="0"/>
        <v>7.2727272727272724E-2</v>
      </c>
      <c r="C11" s="45">
        <f t="shared" si="1"/>
        <v>0.10909090909090909</v>
      </c>
      <c r="D11" s="45">
        <f t="shared" si="2"/>
        <v>0.18181818181818182</v>
      </c>
      <c r="E11" s="4">
        <f>COUNTIFS(Percentuais!$KJ$3:$KJ$58,$A11,Percentuais!$A$3:$A$58,$E$8)</f>
        <v>0</v>
      </c>
      <c r="F11" s="4">
        <f>COUNTIFS(Percentuais!$KJ$3:$KJ$58,$A11,Percentuais!$A$3:$A$58,$F$8)</f>
        <v>0</v>
      </c>
      <c r="G11" s="4">
        <f>COUNTIFS(Percentuais!$KJ$3:$KJ$58,$A11,Percentuais!$A$3:$A$58,$G$8)</f>
        <v>4</v>
      </c>
      <c r="H11" s="4">
        <f>COUNTIFS(Percentuais!$KJ$3:$KJ$58,$A11,Percentuais!$A$3:$A$58,$H$8)</f>
        <v>6</v>
      </c>
      <c r="I11" s="20"/>
    </row>
    <row r="12" spans="1:9" x14ac:dyDescent="0.2">
      <c r="A12" s="15" t="s">
        <v>2</v>
      </c>
      <c r="B12" s="45">
        <f t="shared" si="0"/>
        <v>3.6363636363636362E-2</v>
      </c>
      <c r="C12" s="45">
        <f t="shared" si="1"/>
        <v>0</v>
      </c>
      <c r="D12" s="45">
        <f t="shared" si="2"/>
        <v>3.6363636363636362E-2</v>
      </c>
      <c r="E12" s="4">
        <f>COUNTIFS(Percentuais!$KJ$3:$KJ$58,$A12,Percentuais!$A$3:$A$58,$E$8)</f>
        <v>0</v>
      </c>
      <c r="F12" s="4">
        <f>COUNTIFS(Percentuais!$KJ$3:$KJ$58,$A12,Percentuais!$A$3:$A$58,$F$8)</f>
        <v>0</v>
      </c>
      <c r="G12" s="4">
        <f>COUNTIFS(Percentuais!$KJ$3:$KJ$58,$A12,Percentuais!$A$3:$A$58,$G$8)</f>
        <v>2</v>
      </c>
      <c r="H12" s="4">
        <f>COUNTIFS(Percentuais!$KJ$3:$KJ$58,$A12,Percentuais!$A$3:$A$58,$H$8)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COUNTIFS(Percentuais!$KJ$3:$KJ$58,$A13,Percentuais!$A$3:$A$58,$E$8)</f>
        <v>0</v>
      </c>
      <c r="F13" s="4">
        <f>COUNTIFS(Percentuais!$KJ$3:$KJ$58,$A13,Percentuais!$A$3:$A$58,$F$8)</f>
        <v>0</v>
      </c>
      <c r="G13" s="4">
        <f>COUNTIFS(Percentuais!$KJ$3:$KJ$58,$A13,Percentuais!$A$3:$A$58,$G$8)</f>
        <v>0</v>
      </c>
      <c r="H13" s="4">
        <f>COUNTIFS(Percentuais!$KJ$3:$KJ$58,$A13,Percentuais!$A$3:$A$58,$H$8)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1.8181818181818181E-2</v>
      </c>
      <c r="D14" s="45">
        <f t="shared" si="2"/>
        <v>1.8181818181818181E-2</v>
      </c>
      <c r="E14" s="4">
        <f>COUNTIFS(Percentuais!$KJ$3:$KJ$58,$A14,Percentuais!$A$3:$A$58,$E$8)</f>
        <v>0</v>
      </c>
      <c r="F14" s="4">
        <f>COUNTIFS(Percentuais!$KJ$3:$KJ$58,$A14,Percentuais!$A$3:$A$58,$F$8)</f>
        <v>0</v>
      </c>
      <c r="G14" s="4">
        <f>COUNTIFS(Percentuais!$KJ$3:$KJ$58,$A14,Percentuais!$A$3:$A$58,$G$8)</f>
        <v>0</v>
      </c>
      <c r="H14" s="4">
        <f>COUNTIFS(Percentuais!$KJ$3:$KJ$58,$A14,Percentuais!$A$3:$A$58,$H$8)</f>
        <v>1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COUNTIFS(Percentuais!$KJ$3:$KJ$58,$A15,Percentuais!$A$3:$A$58,$F$8)</f>
        <v>0</v>
      </c>
      <c r="G15" s="29">
        <f>SUM(G9:G13)</f>
        <v>25</v>
      </c>
      <c r="H15" s="29">
        <f>SUM(H9:H13)</f>
        <v>30</v>
      </c>
      <c r="I15" s="30">
        <f>SUM(E15:H15)</f>
        <v>55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109</vt:i4>
      </vt:variant>
    </vt:vector>
  </HeadingPairs>
  <TitlesOfParts>
    <vt:vector size="109" baseType="lpstr">
      <vt:lpstr>Percentuais</vt:lpstr>
      <vt:lpstr>SOBRE ESSE BLOCO</vt:lpstr>
      <vt:lpstr>Q190</vt:lpstr>
      <vt:lpstr>Q191</vt:lpstr>
      <vt:lpstr>Q192</vt:lpstr>
      <vt:lpstr>Q193</vt:lpstr>
      <vt:lpstr>Q194</vt:lpstr>
      <vt:lpstr>Q195</vt:lpstr>
      <vt:lpstr>Q196</vt:lpstr>
      <vt:lpstr>Q197</vt:lpstr>
      <vt:lpstr>Q198</vt:lpstr>
      <vt:lpstr>Q199</vt:lpstr>
      <vt:lpstr>Q200</vt:lpstr>
      <vt:lpstr>Q201</vt:lpstr>
      <vt:lpstr>Q202</vt:lpstr>
      <vt:lpstr>Q204</vt:lpstr>
      <vt:lpstr>Q203</vt:lpstr>
      <vt:lpstr>Q205</vt:lpstr>
      <vt:lpstr>Q206</vt:lpstr>
      <vt:lpstr>Q207</vt:lpstr>
      <vt:lpstr>Q208</vt:lpstr>
      <vt:lpstr>Q209</vt:lpstr>
      <vt:lpstr>Q210</vt:lpstr>
      <vt:lpstr>Q211</vt:lpstr>
      <vt:lpstr>Q212</vt:lpstr>
      <vt:lpstr>Q213</vt:lpstr>
      <vt:lpstr>Q214</vt:lpstr>
      <vt:lpstr>Q215</vt:lpstr>
      <vt:lpstr>Q216</vt:lpstr>
      <vt:lpstr>Q217</vt:lpstr>
      <vt:lpstr>Q218</vt:lpstr>
      <vt:lpstr>Q219</vt:lpstr>
      <vt:lpstr>Q220</vt:lpstr>
      <vt:lpstr>Q221</vt:lpstr>
      <vt:lpstr>Q222</vt:lpstr>
      <vt:lpstr>Q223</vt:lpstr>
      <vt:lpstr>Q224</vt:lpstr>
      <vt:lpstr>Q225</vt:lpstr>
      <vt:lpstr>Q226</vt:lpstr>
      <vt:lpstr>Q227</vt:lpstr>
      <vt:lpstr>Q228</vt:lpstr>
      <vt:lpstr>Q229</vt:lpstr>
      <vt:lpstr>Q230</vt:lpstr>
      <vt:lpstr>Q231</vt:lpstr>
      <vt:lpstr>Q232</vt:lpstr>
      <vt:lpstr>Q233</vt:lpstr>
      <vt:lpstr>Q234</vt:lpstr>
      <vt:lpstr>Q235</vt:lpstr>
      <vt:lpstr>Q236</vt:lpstr>
      <vt:lpstr>Q237</vt:lpstr>
      <vt:lpstr>Q238-245</vt:lpstr>
      <vt:lpstr>Q246</vt:lpstr>
      <vt:lpstr>Q247</vt:lpstr>
      <vt:lpstr>Q248</vt:lpstr>
      <vt:lpstr>Q249</vt:lpstr>
      <vt:lpstr>Q250</vt:lpstr>
      <vt:lpstr>Q251</vt:lpstr>
      <vt:lpstr>Q252</vt:lpstr>
      <vt:lpstr>Q253</vt:lpstr>
      <vt:lpstr>Q254</vt:lpstr>
      <vt:lpstr>Q255</vt:lpstr>
      <vt:lpstr>Q256</vt:lpstr>
      <vt:lpstr>Q257</vt:lpstr>
      <vt:lpstr>Q258</vt:lpstr>
      <vt:lpstr>Q259</vt:lpstr>
      <vt:lpstr>Q260</vt:lpstr>
      <vt:lpstr>Q261</vt:lpstr>
      <vt:lpstr>Q262</vt:lpstr>
      <vt:lpstr>Q263</vt:lpstr>
      <vt:lpstr>Q264</vt:lpstr>
      <vt:lpstr>Q265</vt:lpstr>
      <vt:lpstr>Q266</vt:lpstr>
      <vt:lpstr>Q267</vt:lpstr>
      <vt:lpstr>Q268</vt:lpstr>
      <vt:lpstr>Q269</vt:lpstr>
      <vt:lpstr>Q270</vt:lpstr>
      <vt:lpstr>Q271</vt:lpstr>
      <vt:lpstr>Q272</vt:lpstr>
      <vt:lpstr>Q273</vt:lpstr>
      <vt:lpstr>Q274</vt:lpstr>
      <vt:lpstr>Q275</vt:lpstr>
      <vt:lpstr>Q276</vt:lpstr>
      <vt:lpstr>Q277</vt:lpstr>
      <vt:lpstr>Q278</vt:lpstr>
      <vt:lpstr>Q279</vt:lpstr>
      <vt:lpstr>Q280</vt:lpstr>
      <vt:lpstr>Q281</vt:lpstr>
      <vt:lpstr>Q282</vt:lpstr>
      <vt:lpstr>Q283</vt:lpstr>
      <vt:lpstr>Q284</vt:lpstr>
      <vt:lpstr>Q285</vt:lpstr>
      <vt:lpstr>Q286</vt:lpstr>
      <vt:lpstr>Q287</vt:lpstr>
      <vt:lpstr>Q288</vt:lpstr>
      <vt:lpstr>Q289</vt:lpstr>
      <vt:lpstr>Q290</vt:lpstr>
      <vt:lpstr>Q291</vt:lpstr>
      <vt:lpstr>Q292</vt:lpstr>
      <vt:lpstr>Q293</vt:lpstr>
      <vt:lpstr>Q294</vt:lpstr>
      <vt:lpstr>Q295</vt:lpstr>
      <vt:lpstr>Q296</vt:lpstr>
      <vt:lpstr>Q297</vt:lpstr>
      <vt:lpstr>Q298</vt:lpstr>
      <vt:lpstr>Q299</vt:lpstr>
      <vt:lpstr>Q300</vt:lpstr>
      <vt:lpstr>Q301</vt:lpstr>
      <vt:lpstr>Q302</vt:lpstr>
      <vt:lpstr>Q303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2021-02-03T17:57:08Z</dcterms:modified>
  <dc:language>pt-BR</dc:language>
</cp:coreProperties>
</file>