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ONY\Documents\"/>
    </mc:Choice>
  </mc:AlternateContent>
  <xr:revisionPtr revIDLastSave="0" documentId="13_ncr:1_{96BFB65A-FD99-4988-9EDA-5154FD8F6B6E}" xr6:coauthVersionLast="46" xr6:coauthVersionMax="46" xr10:uidLastSave="{00000000-0000-0000-0000-000000000000}"/>
  <bookViews>
    <workbookView xWindow="-120" yWindow="-120" windowWidth="20730" windowHeight="11160" xr2:uid="{30BF47FF-0A64-40DC-A512-51C3970D6AB2}"/>
  </bookViews>
  <sheets>
    <sheet name="ABERTAS" sheetId="2" r:id="rId1"/>
    <sheet name="ANALISE ABERTAS" sheetId="3" r:id="rId2"/>
  </sheets>
  <definedNames>
    <definedName name="_xlnm._FilterDatabase" localSheetId="0" hidden="1">ABERTAS!$A$1:$D$149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3" l="1"/>
  <c r="D28" i="3"/>
  <c r="D29" i="3"/>
  <c r="D30" i="3"/>
  <c r="D31" i="3"/>
  <c r="D32" i="3"/>
  <c r="D33" i="3"/>
  <c r="D34" i="3"/>
  <c r="D35" i="3"/>
  <c r="E27" i="3"/>
  <c r="E28" i="3"/>
  <c r="E29" i="3"/>
  <c r="E30" i="3"/>
  <c r="E31" i="3"/>
  <c r="E32" i="3"/>
  <c r="E33" i="3"/>
  <c r="E34" i="3"/>
  <c r="E35" i="3"/>
  <c r="E26" i="3"/>
  <c r="D26" i="3"/>
  <c r="C2" i="3"/>
  <c r="C3" i="3"/>
  <c r="C4" i="3"/>
  <c r="C5" i="3"/>
  <c r="C6" i="3"/>
  <c r="C7" i="3"/>
  <c r="C8" i="3"/>
  <c r="C9" i="3"/>
  <c r="C10" i="3"/>
  <c r="C11" i="3"/>
  <c r="D36" i="3" l="1"/>
  <c r="E36" i="3"/>
  <c r="C12" i="3"/>
  <c r="B6" i="3" s="1"/>
  <c r="C36" i="3" l="1"/>
  <c r="B10" i="3"/>
  <c r="B3" i="3"/>
  <c r="B4" i="3"/>
  <c r="B7" i="3"/>
  <c r="B8" i="3"/>
  <c r="B9" i="3"/>
  <c r="B2" i="3"/>
  <c r="B11" i="3"/>
  <c r="B5" i="3"/>
  <c r="B26" i="3" l="1"/>
  <c r="B30" i="3"/>
  <c r="B33" i="3"/>
  <c r="C27" i="3"/>
  <c r="C30" i="3"/>
  <c r="C33" i="3"/>
  <c r="C26" i="3"/>
  <c r="B29" i="3"/>
  <c r="B32" i="3"/>
  <c r="B35" i="3"/>
  <c r="C29" i="3"/>
  <c r="C32" i="3"/>
  <c r="C35" i="3"/>
  <c r="B28" i="3"/>
  <c r="B31" i="3"/>
  <c r="B34" i="3"/>
  <c r="C28" i="3"/>
  <c r="C31" i="3"/>
  <c r="C34" i="3"/>
  <c r="B27" i="3"/>
</calcChain>
</file>

<file path=xl/sharedStrings.xml><?xml version="1.0" encoding="utf-8"?>
<sst xmlns="http://schemas.openxmlformats.org/spreadsheetml/2006/main" count="625" uniqueCount="200">
  <si>
    <t>TECNICO_ESTATUTARIO</t>
  </si>
  <si>
    <t>SL</t>
  </si>
  <si>
    <t>estou em licença para estudos</t>
  </si>
  <si>
    <t>BL</t>
  </si>
  <si>
    <t>emprestei do Departamento, mas o equipamento, notebook não estava muito bom e traz morosidade e retrabalho. Estou dando preferência ao uso do notebook familiar, mas tem uso compartilhado com outros membros da família.</t>
  </si>
  <si>
    <t>DOCENTE_ESTATUTARIO</t>
  </si>
  <si>
    <t>CH</t>
  </si>
  <si>
    <t>Não investi, usei o que tinha, mas não é o cenário ideal.</t>
  </si>
  <si>
    <t>Usei estrutura própria, da minha casa (equipamento, mobiliário, internet). Se isso é considerado investimento, então eu tive que investir.</t>
  </si>
  <si>
    <t>EP</t>
  </si>
  <si>
    <t>Usei equipamentos próprios sem auxílio da UFPR, o que é um pouco complicado, principalmente devido as conexões de internet. Precisávamos de um apoio neste sentido, dando acesso a internet aos professores também. Tive que comprar equipamentos também para viabilizar as aulas online.</t>
  </si>
  <si>
    <t>ED</t>
  </si>
  <si>
    <t>Peguei meu desktop, acho que para o trabalho remoto deveríamos ter mobiliários disponíveis e ajuda para o pagamento das despesas de internet e energia elétrica.</t>
  </si>
  <si>
    <t>PROEC</t>
  </si>
  <si>
    <t>Utilizei a minha própria estrutura</t>
  </si>
  <si>
    <t>A internet foi por minha conta</t>
  </si>
  <si>
    <t>AG</t>
  </si>
  <si>
    <t>Em atividade presencial.</t>
  </si>
  <si>
    <t>TC</t>
  </si>
  <si>
    <t>Usei estrutura de meu escritório particular (mesa, computador, franquia de internet, energia elétrica, etc).</t>
  </si>
  <si>
    <t>PROGEPE</t>
  </si>
  <si>
    <t>Adquiri uma impressora para agilizar meu trabalho, porém, já havia plano de adquiri-la antes do trabalho remoto.</t>
  </si>
  <si>
    <t>Tive dificuldades nesse quesito, pois para emprestar equipamentos precisava de processo no SEI e eu não tinha computador em casa, montar um processo pelo smartfone sem condições, então tive que economizar, reduzir alguns gastos para adquirir um PC (que subiu muito nesse período de pandemia), tive que providenciar uma mesa, cadeira (ainda não é ergonômica ideal), então isso foi bem complicado mesmo, conseguir um equipamento para trabalhar assim.</t>
  </si>
  <si>
    <t>Fiz pequenos investimentos em recursos de hardware (camera e mesa digitalizadora), mas o investimento mais significativo foi em tempo para apropriação dos recursos de software para gravação de vídeos, web conferência e transmissão online</t>
  </si>
  <si>
    <t>PRA</t>
  </si>
  <si>
    <t>Não investi por ser inseguro a data de retorno.</t>
  </si>
  <si>
    <t>Fiz a compra da plataforma Zoom (pagamento mensal) para ministrar as minhas aulas na graduação e na Pós-Graduação. Tive problemas com a plataforma TEAMS</t>
  </si>
  <si>
    <t>SIBI</t>
  </si>
  <si>
    <t>Não investi, tinha equipamentos</t>
  </si>
  <si>
    <t>SP</t>
  </si>
  <si>
    <t>estou pesquisando preços para investir em mesa digitalizadora, microfone apropriado e iluminação dedicados à melhoria do ensino remoto.</t>
  </si>
  <si>
    <t>SIPAD</t>
  </si>
  <si>
    <t>Investi num laptop da ACER ao qual não me adaptei. Solicitei um UFPR para os trabalhos. Bem melhor.</t>
  </si>
  <si>
    <t>As disciplinas ministradas são de laboratório, não sendo possível executar remotamente. As atividades de pesquisa continuam normalmente na parte teórica de escrita de artigos, com restrição na parte prática.</t>
  </si>
  <si>
    <t>JA</t>
  </si>
  <si>
    <t>Realizei grande parte das minhas atividades de forma presencial por se tratar de atividades que não se enquadram de forma remota</t>
  </si>
  <si>
    <t>Não sabia que poderia emprestar mobiliário e equipamentos. Até certo momento não poderia nem entrar nos prédios.</t>
  </si>
  <si>
    <t>GAB</t>
  </si>
  <si>
    <t>Emprestei da UFPR somente o computador para realizar o trabalho</t>
  </si>
  <si>
    <t>Estou em afastamento e portanto não realizei trabalho remoto de forma diária.</t>
  </si>
  <si>
    <t>EMPRESTEI APENAS UM NOTEBOOK, NÃO TENHO CADEIRA NEM MESA ADEQUADAS PARA O TRABALHO</t>
  </si>
  <si>
    <t>Não recebemos um suporte da universidade. Inexistente preocupação da instituição quanto a qualidade de trabalho dos docentes no período remoto, seja a respeito de questões de estrutura quanto a respeito das resoluções do periodo especial. Pouca preocupação com direcionamentos para desenvolvimento de atividades de pesquisa, mesmo as de carater emergencia, como aquelas contempladas em editais de fomento a soluções à Epidemias.</t>
  </si>
  <si>
    <t>JD</t>
  </si>
  <si>
    <t>Investimento apenas em iluminação profissional</t>
  </si>
  <si>
    <t>HC</t>
  </si>
  <si>
    <t>Não trabalhei remotamente.</t>
  </si>
  <si>
    <t>Serviço de internet é pessoal, computador é emprestado da UFPR</t>
  </si>
  <si>
    <t>emprestei da UFPR o notebook pois há arquivos que utilizo e que estavam neste equipamento; avisei à chefia imediata que levei o equipamento. É patrimônio sob minha responsabilidade pelo qual respondo pelo cuidado e zelo. Utilizo minha internet de casa, não foi necessário ampliar a banda ou qualquer outra alteração.</t>
  </si>
  <si>
    <t>PRAE</t>
  </si>
  <si>
    <t>Estou usando equipamentos e internet particular</t>
  </si>
  <si>
    <t>SD</t>
  </si>
  <si>
    <t>só foi necessário uso de computador e celular pessoais.</t>
  </si>
  <si>
    <t>PROGRAD</t>
  </si>
  <si>
    <t>Terei de investir/adquirir equipamentos e internet pois não tinha. Ficará por minha conta.</t>
  </si>
  <si>
    <t xml:space="preserve">Comprei aplicativos como o zoom e Padlet pois o Teams é muito pesado para o trabalho com alunos que só contam com 3G </t>
  </si>
  <si>
    <t>AC</t>
  </si>
  <si>
    <t>para o desenvolvimento do trabalho remoto foram usados equipamentos e internet de uso particular</t>
  </si>
  <si>
    <t>Comprei câmera de vídeo, quadro negro, flip chart, quadro branco e ring light</t>
  </si>
  <si>
    <t>Meu trabalho durante todo o período foi presencial.</t>
  </si>
  <si>
    <t>Tive q adquirir impressora, tintas, trocar de cptador e até adquirir cadeira mais ergonômica, além de utilizar meu pacote net virtua</t>
  </si>
  <si>
    <t>PROPLAN</t>
  </si>
  <si>
    <t>Utilizei meus próprios equipamentos</t>
  </si>
  <si>
    <t>Não investi, mas arquei com os gastos de insumos, tinta para impressora, papel A4, troca do teclado do computador.</t>
  </si>
  <si>
    <t>Investi na compra de cabeamento para extensão da internet via cabo, assim ficou mais intenso o sinal de internet (o valor foi de apenas R$ 20)</t>
  </si>
  <si>
    <t>Afastamento para Estudo</t>
  </si>
  <si>
    <t>emprestei o computador e comprei cadeiras, etc.</t>
  </si>
  <si>
    <t>trabalho presencial</t>
  </si>
  <si>
    <t>Não investi, mas estou compartilhando (alternadamente) meu equipamento pessoal com esposa e filha.</t>
  </si>
  <si>
    <t>Não investi, pois já tinha. Computador e internet</t>
  </si>
  <si>
    <t>PP</t>
  </si>
  <si>
    <t>Precisei realizar adaptações na minha residência com a compra de uma cadeira de escritório própria para longas horas de trabalho no computador, um segundo monitor, web câmera para gravar video-aulas, aumento do meu pacote de internet para melhorar as condições de trabalho remoto (ainda assim, para atividades síncronas preciso ir até o Campus para conseguir estabilidade da rede).</t>
  </si>
  <si>
    <t>CT</t>
  </si>
  <si>
    <t>Talvez seja necessário pegar emprestado o computador de meu gabinete, em função do pacote do Office que está vencido em meu laptop e tenho tido dificuldades em utilizar o Libre Office para planejar as aulas remotas; ou se for o caso, terei que adquirir um pacote do Office</t>
  </si>
  <si>
    <t>a questão três é ambígua, pois não ter necessidade pode ser porque não trabalhou via remota, especialmente no primeiro período especial quando muitos dos colegas não ofertaram nenhuma disciplina, ou participavam de reuniões. Não tive necessidade por já possuir seria uma outra resposta</t>
  </si>
  <si>
    <t>trabalhei com os recursos que dispunha, mas farei empréstimo de computador da ufpr a partir de dezembro, pois verifiquei que meu equipamento pessoal não se adequa ao volume de trabalho.</t>
  </si>
  <si>
    <t>Utilizei equipamentos e mobiliário que já possuia</t>
  </si>
  <si>
    <t>emprestei notebook, comprei periferico e o uso do meu celular particular (whats) para dar andamento ao trabalho, é ainda fator preponderante na comunicação, interaçao com o publico alvo (alunos, principalmente), e uso o pessoal que não está na melhor eficiencia e as vezes não funciona devidamente, dificultando o trabalho.</t>
  </si>
  <si>
    <t>SUINFRA</t>
  </si>
  <si>
    <t>Emprestei cadeira mais ergonômica, após apresentar problemas de dores no corpo.</t>
  </si>
  <si>
    <t>Somente emprestei a cadeira. Fora isso, a ergonomia em casa é muito melhor.</t>
  </si>
  <si>
    <t>Emprestei a cpu que utilizava em meu local de trabalho por ter tudo que precisava para as tarefas instalado nele e ter a capacidade e velocidade necessárias.</t>
  </si>
  <si>
    <t>Além de emprestar equipamento da UFPR e investir em pacote de dados, câmera, microfone, memória ram, etc, esses investimentos resultaram em custos adicionais que comprometeram minha renda.</t>
  </si>
  <si>
    <t>Usei recursos que já dispunha em casa (notebook e internet próprios)</t>
  </si>
  <si>
    <t>Investi em materiais com recursos próprios. Faltou apoio da Direção do Setor Palotina para facilitar a comunicação entre os servidores.</t>
  </si>
  <si>
    <t>Já dispunha de equipamentos, mobiliários e pacote de serviço de internet necessários ao desenvolvimento do meu trabalho</t>
  </si>
  <si>
    <t>Adquiri uma mesa digitalizadora para gravar aulas.</t>
  </si>
  <si>
    <t>Uso computador, notebook, mesa que já tinha.</t>
  </si>
  <si>
    <t>Já dispunha de equipamentos e internet para a realização de trabalho remoto.</t>
  </si>
  <si>
    <t>ET</t>
  </si>
  <si>
    <t>Investi em partes. Tive que comprar uma mesa digitalizadora.</t>
  </si>
  <si>
    <t>Comprei Notebook.</t>
  </si>
  <si>
    <t>Investi apenas em aquisição de uma cadeira ergonômica e um headset.</t>
  </si>
  <si>
    <t>Pacote de serviço de internet melhor</t>
  </si>
  <si>
    <t>Equipamentos da UFPR. Pacote de dados pessoal</t>
  </si>
  <si>
    <t xml:space="preserve">Já possuía internet com boa velocidade. </t>
  </si>
  <si>
    <t>Estou usando minhas coisas e minha internet. Recentemente recebi um celular institucional</t>
  </si>
  <si>
    <t>Precisei reformar meu sofá, pois não possuo escritório nem cadeira apropriada e com o uso para trabalho foi estragando a espuma.</t>
  </si>
  <si>
    <t>houver a necessidade comprar e pagar do próprio bolso pacote de serviço de internet, comprar computador e celular</t>
  </si>
  <si>
    <t xml:space="preserve">Não trabalhei remotamente nenhum dia! Sempre presencialmente. </t>
  </si>
  <si>
    <t>utilizei meus próprios equipamentos</t>
  </si>
  <si>
    <t>Investi mas não tenho como investir o suficiente para um bom trabalho</t>
  </si>
  <si>
    <t>Não investi pois já possuia.</t>
  </si>
  <si>
    <t>investi apenas em antivirus</t>
  </si>
  <si>
    <t>Utilizo equipamentos, mobiliário e pacote de serviço de internet pessoal</t>
  </si>
  <si>
    <t>PRPPG</t>
  </si>
  <si>
    <t>Tive que contratar pacote de internet com maior velocidade, pois não conseguia acessar conteúdo da UFPR, além de adaptações de mobiliário.</t>
  </si>
  <si>
    <t>Acho que a UFPR deveria disponibilizar uma sala para gravação de vídeo-aulas, com filmadora e técnico para auxílio.</t>
  </si>
  <si>
    <t>Como técnica de laboratório não estou exercendo minhas funções remotamente, estou indo para a UFPR em alguns dias da semana para realizar o trabalho presencial.</t>
  </si>
  <si>
    <t>Comprei computador Laptop, acessórios de som (microfone), outros acessórios - gasto médio R$ 5mil</t>
  </si>
  <si>
    <t>Gastei mais de R$ 1.000,00 do próprio bolso para poder dar minhas aulas. Não fui e nem serei ressarcido pela universidade em nenhum centavo. Fora que há dois anos atrás fui desprogredido e passei a receber 70% do meu salário. Obrigado, UFPR...</t>
  </si>
  <si>
    <t>Não investi porque já dispunha de pacote internet e notebook</t>
  </si>
  <si>
    <t>Já tenho uma internet suficiente</t>
  </si>
  <si>
    <t>computador</t>
  </si>
  <si>
    <t>Estou usando da UFPR somente o computador e monitores, o mobiliário e internet são de minha propriedade</t>
  </si>
  <si>
    <t xml:space="preserve">Tenho todo o suporte que preciso para concluir minhas tarefas. </t>
  </si>
  <si>
    <t>emprestei somente o notebook. no entanto, cadeira, mesa e demais é  do uso da casa.</t>
  </si>
  <si>
    <t>Investi com recursos próprios, sem qualquer retorno da instituição.</t>
  </si>
  <si>
    <t>Peguei apenas um monitor emprestado da UFPR. O resto, tudo do próprio bolso mesmo!</t>
  </si>
  <si>
    <t>Luminária e mudei o pacote da internet</t>
  </si>
  <si>
    <t>Já dispunha de computador e internet adequados para a realização de atividades no moto remoto</t>
  </si>
  <si>
    <t>Os investimentos ocorreram por meio de projetos de pesquisa financiados</t>
  </si>
  <si>
    <t>De maneira geral não precisei realmente investir. Mas optei por comprar uma mesa digitalizadora, tela verde para gravar aulas sem fundo e um microfone melhor. Meu computador, headset e webcam já seriam bons o bastante.</t>
  </si>
  <si>
    <t>Emprestei um notebook para as aulas síncronas pois não achei webcam a tempo para comprar. Mas adquiri mesa digitalizadora e outros itens de informática necessários</t>
  </si>
  <si>
    <t>Já dispunha de todos os recursos necessários, como: internet excelente, notebook, impressora e cadeira de escritório. Por ora, tive que comprar papel, clips, pastas e grampeador.</t>
  </si>
  <si>
    <t>Apesar de ter sofrido corte no salario</t>
  </si>
  <si>
    <t>Considero que alguns ajustes sejam necessários, pois está havendo o desconto de VT dos servidores, no entanto não há reembolso dos dias em que há deslocamento pessoal até as unidades administrativas para a realização de atividades necessárias. Além disso, os descontos do VT são imcompreensíveis. Não está havendo compensação financeira de gastos com luz, internet, mobiliário, entre outros aspectos que estão intrinsecamente relacionados à implantação do trabalho remoto. É necessário maior transparência em relação aos descontos e um projeto de pagamento de auxílio de custos aos servidores, tendo em vista que a manutenção das atividades remotas já se estendeu por tempo além do necessário à implantação dessas medidas.</t>
  </si>
  <si>
    <t>Já possuía equipamentos suficientes para as atividades.</t>
  </si>
  <si>
    <t>se tivesse condições adquiria computador próprio para o trabalho.</t>
  </si>
  <si>
    <t>SA</t>
  </si>
  <si>
    <t>usei essencialmente equipamentos próprios, pois aqueles que a UFPR disponibiliza não possuem a performance necessária para o trabalho remoto</t>
  </si>
  <si>
    <t>Meu trabalho é 90% manual direto com material odontológico e com assistência de enfermagem, portanto impossível fazer virtual.</t>
  </si>
  <si>
    <t>compra de mesa e luminaria, aumentei a minha internet</t>
  </si>
  <si>
    <t>Usei meus equipamentos e pacotes privados</t>
  </si>
  <si>
    <t>OBS: precisei adaptar para melhorar ergonomia na mesa do escritório</t>
  </si>
  <si>
    <t>Tive que trazer algum material para trabalhar de casa. Nenhum bem patrimoniado, apenas algum material de consumo e científico.</t>
  </si>
  <si>
    <t>TL</t>
  </si>
  <si>
    <t>serviços de telefonia</t>
  </si>
  <si>
    <t>Internet</t>
  </si>
  <si>
    <t>Transportei o computador da UFPR para casa. Usei sofwares gratuitos. Assisti muitos tutoriais e fiz alguns cursos ofertados pelaUFPR.</t>
  </si>
  <si>
    <t>Já possuía uma estrutura necessária em casa. Não era a ideal, mas era suficiente.</t>
  </si>
  <si>
    <t>Adaptações na residência para obter um ambiente adequado para realização do trabalho remoto (transformação de um quarto em escritório).</t>
  </si>
  <si>
    <t>Utilizei equipamentos próprios</t>
  </si>
  <si>
    <t>tive que comprar cadeira adequada e aumentar pacote de internet</t>
  </si>
  <si>
    <t>Uso meu computador pessoal e também o notebook fornecido pela UFPR que sempre uso em caso de plantões</t>
  </si>
  <si>
    <t>Estou com o notebook da UFPR para trabalho remoto, mas tive que aumentar muito a velocidade de internet em casa e para isso tive que pagar muito mais pelo serviço, do que antes. Também tive que comprar um celular com maior capacidade e um pacote de serviços de internet para poder usar i whatsapp para comunicação com a equipe de trabalho. Investi em celular novo, internet melhor para casa e para o celular.</t>
  </si>
  <si>
    <t>Já tinha contratado pacote de internet em casa porque a família precisava (trabalho e escola de outros integrantes da família).</t>
  </si>
  <si>
    <t xml:space="preserve">Estou realizando minhas atividades no Setor de Ciências Agrárias, e estão ocorrendo muitos problemas como a falta de energia elétrica, falta de internet, falta de água, falta de telefone, entre outros. </t>
  </si>
  <si>
    <t>Investi em computador de melhor qualidade para atendimento das demandas</t>
  </si>
  <si>
    <t>FOI NECESSÁRIO BUSCAR A ASSSTÊNCIA PARA FORMATAÇÃO E A COLOCAÇÃO DE MAIS MEMÓRIA PARA O FUNCIONAMENTO DO EQUIPAMENTO.</t>
  </si>
  <si>
    <t>pacote antivírus para maior segurança das atividades remotas</t>
  </si>
  <si>
    <t>Utilizei equipamentos e suporte da minha própria residência.</t>
  </si>
  <si>
    <t>gastei do bolso para consertar equipamento (lap-top)</t>
  </si>
  <si>
    <t>Estou usando a estrutura que já tinha em casa.</t>
  </si>
  <si>
    <t xml:space="preserve">Comprei livros e cursos </t>
  </si>
  <si>
    <t>contratei um serviço de internet melhor com meus prórpios custos, mas precisaria de webcamera mais potente e adequada as aulas e reunioes remotas e equipamento de iluminação adequada, mas não disponho desse investimento pessoal, acredito que essa tecnologia deveria ser fornecida pela universidade.</t>
  </si>
  <si>
    <t>Já tinha meus equipamentos</t>
  </si>
  <si>
    <t>Estou utilizando o computador da instituição, mas tive que montar um escritório em casa para desenvolver as atvidades de maneira remota, além de adiquirir fone de ouvido, mesa digitalizadora, melhorar minha conexão de internet.</t>
  </si>
  <si>
    <t>Emprestei notebook da UFPR, mas demais equipamentos foram improvisados</t>
  </si>
  <si>
    <t>Não estive em trabalho remoto</t>
  </si>
  <si>
    <t>SUCOM</t>
  </si>
  <si>
    <t>Como as portarias sobre trabalho remoto tiveram prazo muito curto, com decisões titubeantes, não pude me organizar para emprestar equipamentos da UFPR. Acabei usando meus próprios recursos, que inclusive sofreram muitos reveses com manutenção devido ao uso contínuo.</t>
  </si>
  <si>
    <t>Se eu tivesse um notebook seria melhor, mas estou dando conta usando o celular que tenho e, às vezes, vindo ao local físico de trabalho.</t>
  </si>
  <si>
    <t xml:space="preserve"> A internet que utilizo sou eu quem pago.</t>
  </si>
  <si>
    <t>Encontro-me afastada para estudo desde o dia 10 de março de 2020.</t>
  </si>
  <si>
    <t>Aceitei trabalhar no Complexo Hospital de Clínicas da UFPR, na minha real função, como técnico de enfermagem.</t>
  </si>
  <si>
    <t>Da UFPR foi emprestado um computador, para realização de trabalho remoto.</t>
  </si>
  <si>
    <t>Usei o que dispunha em casa, porém precisei trocar o HD do notebook</t>
  </si>
  <si>
    <t>Trabalhei presencialmente frequentemente.</t>
  </si>
  <si>
    <t>Eu tinha os equipamentos em casa.</t>
  </si>
  <si>
    <t>Uso do laptop pessoal</t>
  </si>
  <si>
    <t>Utilização de equipamentos disponíveis anteriormente.</t>
  </si>
  <si>
    <t>nao se aplica (na minha funcao nao realizei atividades remotas)</t>
  </si>
  <si>
    <t>Estou usando meus equipamentos, contudo, não investi porque já possuía antes da pandemia.</t>
  </si>
  <si>
    <t>tive que pagar para digitalizar muito material para enviar aos alunos, já que a biblioteca está FECHADA E NÃO OFERECEU NENHUMA POSSIBILIDADE.</t>
  </si>
  <si>
    <t>Utilizei recursos particulares para a compra de holofotes, tripé, Chroma Key (fundo verde em tecido e depois em tinta), lâmpadas, e adaptadores.</t>
  </si>
  <si>
    <t>Já tinha os equipamentos necessários.</t>
  </si>
  <si>
    <t>Já possuia estrutura propria disponível em casa para trabalhar remotamente</t>
  </si>
  <si>
    <t>Já possuía em minha casa os equipamentos necessários para a realização do trabalho remoto.</t>
  </si>
  <si>
    <t>Compra de notebook e pacote de serviços.</t>
  </si>
  <si>
    <t>Investi em camera, cxs acusticas, microfone, banda larga, lâmpadas, HD e impressora e suprimentos.</t>
  </si>
  <si>
    <t>investimento</t>
  </si>
  <si>
    <t>presencial</t>
  </si>
  <si>
    <t>financiamento por projetos</t>
  </si>
  <si>
    <t>empréstimo</t>
  </si>
  <si>
    <t>afastamento</t>
  </si>
  <si>
    <t xml:space="preserve">PERFIL </t>
  </si>
  <si>
    <t>SIGLA DA UNIDADE</t>
  </si>
  <si>
    <t xml:space="preserve">RESPOSTAS </t>
  </si>
  <si>
    <t>CATEGORIAS DE ANÁLISE</t>
  </si>
  <si>
    <t xml:space="preserve">QTE. </t>
  </si>
  <si>
    <t>uso de materiais/insumos da UFPR</t>
  </si>
  <si>
    <t xml:space="preserve">sugere necessidade de apoio da instituição </t>
  </si>
  <si>
    <t>não dispõe de condições para investir</t>
  </si>
  <si>
    <t>sugestão de melhoria das questões desse bloco</t>
  </si>
  <si>
    <t>uso de recursos que já possuía</t>
  </si>
  <si>
    <t>Total de respostas</t>
  </si>
  <si>
    <t>%</t>
  </si>
  <si>
    <t xml:space="preserve">DOCENTE </t>
  </si>
  <si>
    <t>TÉCNICO</t>
  </si>
  <si>
    <t xml:space="preserve">CATEGORIAS POR PERFIL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</si>
</sst>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0" fillId="0" borderId="1" xfId="0" applyBorder="1" applyAlignment="1">
      <alignment horizontal="center" vertical="center" wrapText="1"/>
    </xf>
    <xf numFmtId="0" fontId="0" fillId="0" borderId="0" xfId="0" applyBorder="1"/>
    <xf numFmtId="0" fontId="0" fillId="0" borderId="1" xfId="0" applyBorder="1"/>
    <xf numFmtId="9" fontId="0" fillId="0" borderId="1" xfId="1" applyFont="1" applyBorder="1"/>
    <xf numFmtId="0" fontId="0" fillId="0" borderId="1" xfId="0" applyFill="1" applyBorder="1"/>
    <xf numFmtId="0" fontId="2" fillId="0" borderId="1" xfId="0" applyFont="1" applyBorder="1"/>
    <xf numFmtId="0" fontId="0" fillId="2" borderId="1" xfId="0" applyFill="1" applyBorder="1" applyAlignment="1">
      <alignment horizontal="center" vertical="center" wrapText="1"/>
    </xf>
    <xf numFmtId="0" fontId="0" fillId="2" borderId="1" xfId="0" applyFill="1" applyBorder="1" applyAlignment="1">
      <alignment vertical="center" wrapText="1"/>
    </xf>
    <xf numFmtId="0" fontId="2" fillId="2" borderId="1" xfId="0" applyFont="1" applyFill="1" applyBorder="1"/>
    <xf numFmtId="0" fontId="0" fillId="2" borderId="1" xfId="0" applyFill="1" applyBorder="1"/>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kumimoji="0" lang="pt-BR"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Categorias </a:t>
            </a:r>
            <a:endParaRPr lang="pt-B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col"/>
        <c:grouping val="clustered"/>
        <c:varyColors val="0"/>
        <c:ser>
          <c:idx val="0"/>
          <c:order val="0"/>
          <c:tx>
            <c:strRef>
              <c:f>'ANALISE ABERTAS'!$A$2</c:f>
              <c:strCache>
                <c:ptCount val="1"/>
                <c:pt idx="0">
                  <c:v>afastamento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ABERTAS'!$B$1</c:f>
              <c:strCache>
                <c:ptCount val="1"/>
                <c:pt idx="0">
                  <c:v>%</c:v>
                </c:pt>
              </c:strCache>
            </c:strRef>
          </c:cat>
          <c:val>
            <c:numRef>
              <c:f>'ANALISE ABERTAS'!$B$2</c:f>
              <c:numCache>
                <c:formatCode>0%</c:formatCode>
                <c:ptCount val="1"/>
                <c:pt idx="0">
                  <c:v>2.7027027027027029E-2</c:v>
                </c:pt>
              </c:numCache>
            </c:numRef>
          </c:val>
          <c:extLst>
            <c:ext xmlns:c16="http://schemas.microsoft.com/office/drawing/2014/chart" uri="{C3380CC4-5D6E-409C-BE32-E72D297353CC}">
              <c16:uniqueId val="{00000000-0477-476D-B4C8-B1F1F762FD87}"/>
            </c:ext>
          </c:extLst>
        </c:ser>
        <c:ser>
          <c:idx val="1"/>
          <c:order val="1"/>
          <c:tx>
            <c:strRef>
              <c:f>'ANALISE ABERTAS'!$A$3</c:f>
              <c:strCache>
                <c:ptCount val="1"/>
                <c:pt idx="0">
                  <c:v>empréstimo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ABERTAS'!$B$1</c:f>
              <c:strCache>
                <c:ptCount val="1"/>
                <c:pt idx="0">
                  <c:v>%</c:v>
                </c:pt>
              </c:strCache>
            </c:strRef>
          </c:cat>
          <c:val>
            <c:numRef>
              <c:f>'ANALISE ABERTAS'!$B$3</c:f>
              <c:numCache>
                <c:formatCode>0%</c:formatCode>
                <c:ptCount val="1"/>
                <c:pt idx="0">
                  <c:v>0.12837837837837837</c:v>
                </c:pt>
              </c:numCache>
            </c:numRef>
          </c:val>
          <c:extLst>
            <c:ext xmlns:c16="http://schemas.microsoft.com/office/drawing/2014/chart" uri="{C3380CC4-5D6E-409C-BE32-E72D297353CC}">
              <c16:uniqueId val="{00000001-0477-476D-B4C8-B1F1F762FD87}"/>
            </c:ext>
          </c:extLst>
        </c:ser>
        <c:ser>
          <c:idx val="2"/>
          <c:order val="2"/>
          <c:tx>
            <c:strRef>
              <c:f>'ANALISE ABERTAS'!$A$4</c:f>
              <c:strCache>
                <c:ptCount val="1"/>
                <c:pt idx="0">
                  <c:v>financiamento por projetos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ABERTAS'!$B$1</c:f>
              <c:strCache>
                <c:ptCount val="1"/>
                <c:pt idx="0">
                  <c:v>%</c:v>
                </c:pt>
              </c:strCache>
            </c:strRef>
          </c:cat>
          <c:val>
            <c:numRef>
              <c:f>'ANALISE ABERTAS'!$B$4</c:f>
              <c:numCache>
                <c:formatCode>0%</c:formatCode>
                <c:ptCount val="1"/>
                <c:pt idx="0">
                  <c:v>6.7567567567567571E-3</c:v>
                </c:pt>
              </c:numCache>
            </c:numRef>
          </c:val>
          <c:extLst>
            <c:ext xmlns:c16="http://schemas.microsoft.com/office/drawing/2014/chart" uri="{C3380CC4-5D6E-409C-BE32-E72D297353CC}">
              <c16:uniqueId val="{00000002-0477-476D-B4C8-B1F1F762FD87}"/>
            </c:ext>
          </c:extLst>
        </c:ser>
        <c:ser>
          <c:idx val="3"/>
          <c:order val="3"/>
          <c:tx>
            <c:strRef>
              <c:f>'ANALISE ABERTAS'!$A$5</c:f>
              <c:strCache>
                <c:ptCount val="1"/>
                <c:pt idx="0">
                  <c:v>investimento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ABERTAS'!$B$1</c:f>
              <c:strCache>
                <c:ptCount val="1"/>
                <c:pt idx="0">
                  <c:v>%</c:v>
                </c:pt>
              </c:strCache>
            </c:strRef>
          </c:cat>
          <c:val>
            <c:numRef>
              <c:f>'ANALISE ABERTAS'!$B$5</c:f>
              <c:numCache>
                <c:formatCode>0%</c:formatCode>
                <c:ptCount val="1"/>
                <c:pt idx="0">
                  <c:v>0.3108108108108108</c:v>
                </c:pt>
              </c:numCache>
            </c:numRef>
          </c:val>
          <c:extLst>
            <c:ext xmlns:c16="http://schemas.microsoft.com/office/drawing/2014/chart" uri="{C3380CC4-5D6E-409C-BE32-E72D297353CC}">
              <c16:uniqueId val="{00000003-0477-476D-B4C8-B1F1F762FD87}"/>
            </c:ext>
          </c:extLst>
        </c:ser>
        <c:ser>
          <c:idx val="4"/>
          <c:order val="4"/>
          <c:tx>
            <c:strRef>
              <c:f>'ANALISE ABERTAS'!$A$6</c:f>
              <c:strCache>
                <c:ptCount val="1"/>
                <c:pt idx="0">
                  <c:v>não dispõe de condições para investir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ABERTAS'!$B$1</c:f>
              <c:strCache>
                <c:ptCount val="1"/>
                <c:pt idx="0">
                  <c:v>%</c:v>
                </c:pt>
              </c:strCache>
            </c:strRef>
          </c:cat>
          <c:val>
            <c:numRef>
              <c:f>'ANALISE ABERTAS'!$B$6</c:f>
              <c:numCache>
                <c:formatCode>0%</c:formatCode>
                <c:ptCount val="1"/>
                <c:pt idx="0">
                  <c:v>6.7567567567567571E-3</c:v>
                </c:pt>
              </c:numCache>
            </c:numRef>
          </c:val>
          <c:extLst>
            <c:ext xmlns:c16="http://schemas.microsoft.com/office/drawing/2014/chart" uri="{C3380CC4-5D6E-409C-BE32-E72D297353CC}">
              <c16:uniqueId val="{00000004-0477-476D-B4C8-B1F1F762FD87}"/>
            </c:ext>
          </c:extLst>
        </c:ser>
        <c:ser>
          <c:idx val="5"/>
          <c:order val="5"/>
          <c:tx>
            <c:strRef>
              <c:f>'ANALISE ABERTAS'!$A$7</c:f>
              <c:strCache>
                <c:ptCount val="1"/>
                <c:pt idx="0">
                  <c:v>presencial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ABERTAS'!$B$1</c:f>
              <c:strCache>
                <c:ptCount val="1"/>
                <c:pt idx="0">
                  <c:v>%</c:v>
                </c:pt>
              </c:strCache>
            </c:strRef>
          </c:cat>
          <c:val>
            <c:numRef>
              <c:f>'ANALISE ABERTAS'!$B$7</c:f>
              <c:numCache>
                <c:formatCode>0%</c:formatCode>
                <c:ptCount val="1"/>
                <c:pt idx="0">
                  <c:v>9.45945945945946E-2</c:v>
                </c:pt>
              </c:numCache>
            </c:numRef>
          </c:val>
          <c:extLst>
            <c:ext xmlns:c16="http://schemas.microsoft.com/office/drawing/2014/chart" uri="{C3380CC4-5D6E-409C-BE32-E72D297353CC}">
              <c16:uniqueId val="{00000005-0477-476D-B4C8-B1F1F762FD87}"/>
            </c:ext>
          </c:extLst>
        </c:ser>
        <c:ser>
          <c:idx val="6"/>
          <c:order val="6"/>
          <c:tx>
            <c:strRef>
              <c:f>'ANALISE ABERTAS'!$A$8</c:f>
              <c:strCache>
                <c:ptCount val="1"/>
                <c:pt idx="0">
                  <c:v>uso de materiais/insumos da UFPR</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ABERTAS'!$B$1</c:f>
              <c:strCache>
                <c:ptCount val="1"/>
                <c:pt idx="0">
                  <c:v>%</c:v>
                </c:pt>
              </c:strCache>
            </c:strRef>
          </c:cat>
          <c:val>
            <c:numRef>
              <c:f>'ANALISE ABERTAS'!$B$8</c:f>
              <c:numCache>
                <c:formatCode>0%</c:formatCode>
                <c:ptCount val="1"/>
                <c:pt idx="0">
                  <c:v>6.7567567567567571E-3</c:v>
                </c:pt>
              </c:numCache>
            </c:numRef>
          </c:val>
          <c:extLst>
            <c:ext xmlns:c16="http://schemas.microsoft.com/office/drawing/2014/chart" uri="{C3380CC4-5D6E-409C-BE32-E72D297353CC}">
              <c16:uniqueId val="{00000006-0477-476D-B4C8-B1F1F762FD87}"/>
            </c:ext>
          </c:extLst>
        </c:ser>
        <c:ser>
          <c:idx val="7"/>
          <c:order val="7"/>
          <c:tx>
            <c:strRef>
              <c:f>'ANALISE ABERTAS'!$A$9</c:f>
              <c:strCache>
                <c:ptCount val="1"/>
                <c:pt idx="0">
                  <c:v>uso de recursos que já possuía</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ABERTAS'!$B$1</c:f>
              <c:strCache>
                <c:ptCount val="1"/>
                <c:pt idx="0">
                  <c:v>%</c:v>
                </c:pt>
              </c:strCache>
            </c:strRef>
          </c:cat>
          <c:val>
            <c:numRef>
              <c:f>'ANALISE ABERTAS'!$B$9</c:f>
              <c:numCache>
                <c:formatCode>0%</c:formatCode>
                <c:ptCount val="1"/>
                <c:pt idx="0">
                  <c:v>0.31756756756756754</c:v>
                </c:pt>
              </c:numCache>
            </c:numRef>
          </c:val>
          <c:extLst>
            <c:ext xmlns:c16="http://schemas.microsoft.com/office/drawing/2014/chart" uri="{C3380CC4-5D6E-409C-BE32-E72D297353CC}">
              <c16:uniqueId val="{00000007-0477-476D-B4C8-B1F1F762FD87}"/>
            </c:ext>
          </c:extLst>
        </c:ser>
        <c:ser>
          <c:idx val="8"/>
          <c:order val="8"/>
          <c:tx>
            <c:strRef>
              <c:f>'ANALISE ABERTAS'!$A$10</c:f>
              <c:strCache>
                <c:ptCount val="1"/>
                <c:pt idx="0">
                  <c:v>sugere necessidade de apoio da instituição </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ABERTAS'!$B$1</c:f>
              <c:strCache>
                <c:ptCount val="1"/>
                <c:pt idx="0">
                  <c:v>%</c:v>
                </c:pt>
              </c:strCache>
            </c:strRef>
          </c:cat>
          <c:val>
            <c:numRef>
              <c:f>'ANALISE ABERTAS'!$B$10</c:f>
              <c:numCache>
                <c:formatCode>0%</c:formatCode>
                <c:ptCount val="1"/>
                <c:pt idx="0">
                  <c:v>9.45945945945946E-2</c:v>
                </c:pt>
              </c:numCache>
            </c:numRef>
          </c:val>
          <c:extLst>
            <c:ext xmlns:c16="http://schemas.microsoft.com/office/drawing/2014/chart" uri="{C3380CC4-5D6E-409C-BE32-E72D297353CC}">
              <c16:uniqueId val="{00000008-0477-476D-B4C8-B1F1F762FD87}"/>
            </c:ext>
          </c:extLst>
        </c:ser>
        <c:ser>
          <c:idx val="9"/>
          <c:order val="9"/>
          <c:tx>
            <c:strRef>
              <c:f>'ANALISE ABERTAS'!$A$11</c:f>
              <c:strCache>
                <c:ptCount val="1"/>
                <c:pt idx="0">
                  <c:v>sugestão de melhoria das questões desse bloco</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ABERTAS'!$B$1</c:f>
              <c:strCache>
                <c:ptCount val="1"/>
                <c:pt idx="0">
                  <c:v>%</c:v>
                </c:pt>
              </c:strCache>
            </c:strRef>
          </c:cat>
          <c:val>
            <c:numRef>
              <c:f>'ANALISE ABERTAS'!$B$11</c:f>
              <c:numCache>
                <c:formatCode>0%</c:formatCode>
                <c:ptCount val="1"/>
                <c:pt idx="0">
                  <c:v>6.7567567567567571E-3</c:v>
                </c:pt>
              </c:numCache>
            </c:numRef>
          </c:val>
          <c:extLst>
            <c:ext xmlns:c16="http://schemas.microsoft.com/office/drawing/2014/chart" uri="{C3380CC4-5D6E-409C-BE32-E72D297353CC}">
              <c16:uniqueId val="{00000009-0477-476D-B4C8-B1F1F762FD87}"/>
            </c:ext>
          </c:extLst>
        </c:ser>
        <c:dLbls>
          <c:dLblPos val="outEnd"/>
          <c:showLegendKey val="0"/>
          <c:showVal val="1"/>
          <c:showCatName val="0"/>
          <c:showSerName val="0"/>
          <c:showPercent val="0"/>
          <c:showBubbleSize val="0"/>
        </c:dLbls>
        <c:gapWidth val="182"/>
        <c:axId val="375268256"/>
        <c:axId val="375270336"/>
      </c:barChart>
      <c:catAx>
        <c:axId val="37526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75270336"/>
        <c:crosses val="autoZero"/>
        <c:auto val="1"/>
        <c:lblAlgn val="ctr"/>
        <c:lblOffset val="100"/>
        <c:noMultiLvlLbl val="0"/>
      </c:catAx>
      <c:valAx>
        <c:axId val="375270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75268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kumimoji="0" lang="pt-BR"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Categorias por Perfil </a:t>
            </a:r>
            <a:endParaRPr lang="pt-B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barChart>
        <c:barDir val="col"/>
        <c:grouping val="clustered"/>
        <c:varyColors val="0"/>
        <c:ser>
          <c:idx val="0"/>
          <c:order val="0"/>
          <c:tx>
            <c:strRef>
              <c:f>'ANALISE ABERTAS'!$A$26</c:f>
              <c:strCache>
                <c:ptCount val="1"/>
                <c:pt idx="0">
                  <c:v>afastamento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ABERTAS'!$B$25:$C$25</c:f>
              <c:strCache>
                <c:ptCount val="2"/>
                <c:pt idx="0">
                  <c:v>DOCENTE </c:v>
                </c:pt>
                <c:pt idx="1">
                  <c:v>TÉCNICO</c:v>
                </c:pt>
              </c:strCache>
            </c:strRef>
          </c:cat>
          <c:val>
            <c:numRef>
              <c:f>'ANALISE ABERTAS'!$B$26:$C$26</c:f>
              <c:numCache>
                <c:formatCode>0%</c:formatCode>
                <c:ptCount val="2"/>
                <c:pt idx="0">
                  <c:v>6.7567567567567571E-3</c:v>
                </c:pt>
                <c:pt idx="1">
                  <c:v>2.0270270270270271E-2</c:v>
                </c:pt>
              </c:numCache>
            </c:numRef>
          </c:val>
          <c:extLst>
            <c:ext xmlns:c16="http://schemas.microsoft.com/office/drawing/2014/chart" uri="{C3380CC4-5D6E-409C-BE32-E72D297353CC}">
              <c16:uniqueId val="{00000000-7042-4AAE-8B88-5099FEAA60AE}"/>
            </c:ext>
          </c:extLst>
        </c:ser>
        <c:ser>
          <c:idx val="1"/>
          <c:order val="1"/>
          <c:tx>
            <c:strRef>
              <c:f>'ANALISE ABERTAS'!$A$27</c:f>
              <c:strCache>
                <c:ptCount val="1"/>
                <c:pt idx="0">
                  <c:v>empréstimo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ABERTAS'!$B$25:$C$25</c:f>
              <c:strCache>
                <c:ptCount val="2"/>
                <c:pt idx="0">
                  <c:v>DOCENTE </c:v>
                </c:pt>
                <c:pt idx="1">
                  <c:v>TÉCNICO</c:v>
                </c:pt>
              </c:strCache>
            </c:strRef>
          </c:cat>
          <c:val>
            <c:numRef>
              <c:f>'ANALISE ABERTAS'!$B$27:$C$27</c:f>
              <c:numCache>
                <c:formatCode>0%</c:formatCode>
                <c:ptCount val="2"/>
                <c:pt idx="0">
                  <c:v>2.0270270270270271E-2</c:v>
                </c:pt>
                <c:pt idx="1">
                  <c:v>0.10810810810810811</c:v>
                </c:pt>
              </c:numCache>
            </c:numRef>
          </c:val>
          <c:extLst>
            <c:ext xmlns:c16="http://schemas.microsoft.com/office/drawing/2014/chart" uri="{C3380CC4-5D6E-409C-BE32-E72D297353CC}">
              <c16:uniqueId val="{00000001-7042-4AAE-8B88-5099FEAA60AE}"/>
            </c:ext>
          </c:extLst>
        </c:ser>
        <c:ser>
          <c:idx val="2"/>
          <c:order val="2"/>
          <c:tx>
            <c:strRef>
              <c:f>'ANALISE ABERTAS'!$A$28</c:f>
              <c:strCache>
                <c:ptCount val="1"/>
                <c:pt idx="0">
                  <c:v>financiamento por projetos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ABERTAS'!$B$25:$C$25</c:f>
              <c:strCache>
                <c:ptCount val="2"/>
                <c:pt idx="0">
                  <c:v>DOCENTE </c:v>
                </c:pt>
                <c:pt idx="1">
                  <c:v>TÉCNICO</c:v>
                </c:pt>
              </c:strCache>
            </c:strRef>
          </c:cat>
          <c:val>
            <c:numRef>
              <c:f>'ANALISE ABERTAS'!$B$28:$C$28</c:f>
              <c:numCache>
                <c:formatCode>0%</c:formatCode>
                <c:ptCount val="2"/>
                <c:pt idx="0">
                  <c:v>6.7567567567567571E-3</c:v>
                </c:pt>
                <c:pt idx="1">
                  <c:v>0</c:v>
                </c:pt>
              </c:numCache>
            </c:numRef>
          </c:val>
          <c:extLst>
            <c:ext xmlns:c16="http://schemas.microsoft.com/office/drawing/2014/chart" uri="{C3380CC4-5D6E-409C-BE32-E72D297353CC}">
              <c16:uniqueId val="{00000002-7042-4AAE-8B88-5099FEAA60AE}"/>
            </c:ext>
          </c:extLst>
        </c:ser>
        <c:ser>
          <c:idx val="3"/>
          <c:order val="3"/>
          <c:tx>
            <c:strRef>
              <c:f>'ANALISE ABERTAS'!$A$29</c:f>
              <c:strCache>
                <c:ptCount val="1"/>
                <c:pt idx="0">
                  <c:v>investimento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ABERTAS'!$B$25:$C$25</c:f>
              <c:strCache>
                <c:ptCount val="2"/>
                <c:pt idx="0">
                  <c:v>DOCENTE </c:v>
                </c:pt>
                <c:pt idx="1">
                  <c:v>TÉCNICO</c:v>
                </c:pt>
              </c:strCache>
            </c:strRef>
          </c:cat>
          <c:val>
            <c:numRef>
              <c:f>'ANALISE ABERTAS'!$B$29:$C$29</c:f>
              <c:numCache>
                <c:formatCode>0%</c:formatCode>
                <c:ptCount val="2"/>
                <c:pt idx="0">
                  <c:v>0.16891891891891891</c:v>
                </c:pt>
                <c:pt idx="1">
                  <c:v>0.14189189189189189</c:v>
                </c:pt>
              </c:numCache>
            </c:numRef>
          </c:val>
          <c:extLst>
            <c:ext xmlns:c16="http://schemas.microsoft.com/office/drawing/2014/chart" uri="{C3380CC4-5D6E-409C-BE32-E72D297353CC}">
              <c16:uniqueId val="{00000003-7042-4AAE-8B88-5099FEAA60AE}"/>
            </c:ext>
          </c:extLst>
        </c:ser>
        <c:ser>
          <c:idx val="4"/>
          <c:order val="4"/>
          <c:tx>
            <c:strRef>
              <c:f>'ANALISE ABERTAS'!$A$30</c:f>
              <c:strCache>
                <c:ptCount val="1"/>
                <c:pt idx="0">
                  <c:v>não dispõe de condições para investir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ABERTAS'!$B$25:$C$25</c:f>
              <c:strCache>
                <c:ptCount val="2"/>
                <c:pt idx="0">
                  <c:v>DOCENTE </c:v>
                </c:pt>
                <c:pt idx="1">
                  <c:v>TÉCNICO</c:v>
                </c:pt>
              </c:strCache>
            </c:strRef>
          </c:cat>
          <c:val>
            <c:numRef>
              <c:f>'ANALISE ABERTAS'!$B$30:$C$30</c:f>
              <c:numCache>
                <c:formatCode>0%</c:formatCode>
                <c:ptCount val="2"/>
                <c:pt idx="0">
                  <c:v>0</c:v>
                </c:pt>
                <c:pt idx="1">
                  <c:v>6.7567567567567571E-3</c:v>
                </c:pt>
              </c:numCache>
            </c:numRef>
          </c:val>
          <c:extLst>
            <c:ext xmlns:c16="http://schemas.microsoft.com/office/drawing/2014/chart" uri="{C3380CC4-5D6E-409C-BE32-E72D297353CC}">
              <c16:uniqueId val="{00000004-7042-4AAE-8B88-5099FEAA60AE}"/>
            </c:ext>
          </c:extLst>
        </c:ser>
        <c:ser>
          <c:idx val="5"/>
          <c:order val="5"/>
          <c:tx>
            <c:strRef>
              <c:f>'ANALISE ABERTAS'!$A$31</c:f>
              <c:strCache>
                <c:ptCount val="1"/>
                <c:pt idx="0">
                  <c:v>presencial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ABERTAS'!$B$25:$C$25</c:f>
              <c:strCache>
                <c:ptCount val="2"/>
                <c:pt idx="0">
                  <c:v>DOCENTE </c:v>
                </c:pt>
                <c:pt idx="1">
                  <c:v>TÉCNICO</c:v>
                </c:pt>
              </c:strCache>
            </c:strRef>
          </c:cat>
          <c:val>
            <c:numRef>
              <c:f>'ANALISE ABERTAS'!$B$31:$C$31</c:f>
              <c:numCache>
                <c:formatCode>0%</c:formatCode>
                <c:ptCount val="2"/>
                <c:pt idx="0">
                  <c:v>2.0270270270270271E-2</c:v>
                </c:pt>
                <c:pt idx="1">
                  <c:v>7.4324324324324328E-2</c:v>
                </c:pt>
              </c:numCache>
            </c:numRef>
          </c:val>
          <c:extLst>
            <c:ext xmlns:c16="http://schemas.microsoft.com/office/drawing/2014/chart" uri="{C3380CC4-5D6E-409C-BE32-E72D297353CC}">
              <c16:uniqueId val="{00000005-7042-4AAE-8B88-5099FEAA60AE}"/>
            </c:ext>
          </c:extLst>
        </c:ser>
        <c:ser>
          <c:idx val="6"/>
          <c:order val="6"/>
          <c:tx>
            <c:strRef>
              <c:f>'ANALISE ABERTAS'!$A$32</c:f>
              <c:strCache>
                <c:ptCount val="1"/>
                <c:pt idx="0">
                  <c:v>uso de materiais/insumos da UFPR</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ABERTAS'!$B$25:$C$25</c:f>
              <c:strCache>
                <c:ptCount val="2"/>
                <c:pt idx="0">
                  <c:v>DOCENTE </c:v>
                </c:pt>
                <c:pt idx="1">
                  <c:v>TÉCNICO</c:v>
                </c:pt>
              </c:strCache>
            </c:strRef>
          </c:cat>
          <c:val>
            <c:numRef>
              <c:f>'ANALISE ABERTAS'!$B$32:$C$32</c:f>
              <c:numCache>
                <c:formatCode>0%</c:formatCode>
                <c:ptCount val="2"/>
                <c:pt idx="0">
                  <c:v>0</c:v>
                </c:pt>
                <c:pt idx="1">
                  <c:v>6.7567567567567571E-3</c:v>
                </c:pt>
              </c:numCache>
            </c:numRef>
          </c:val>
          <c:extLst>
            <c:ext xmlns:c16="http://schemas.microsoft.com/office/drawing/2014/chart" uri="{C3380CC4-5D6E-409C-BE32-E72D297353CC}">
              <c16:uniqueId val="{00000006-7042-4AAE-8B88-5099FEAA60AE}"/>
            </c:ext>
          </c:extLst>
        </c:ser>
        <c:ser>
          <c:idx val="7"/>
          <c:order val="7"/>
          <c:tx>
            <c:strRef>
              <c:f>'ANALISE ABERTAS'!$A$33</c:f>
              <c:strCache>
                <c:ptCount val="1"/>
                <c:pt idx="0">
                  <c:v>uso de recursos que já possuía</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ABERTAS'!$B$25:$C$25</c:f>
              <c:strCache>
                <c:ptCount val="2"/>
                <c:pt idx="0">
                  <c:v>DOCENTE </c:v>
                </c:pt>
                <c:pt idx="1">
                  <c:v>TÉCNICO</c:v>
                </c:pt>
              </c:strCache>
            </c:strRef>
          </c:cat>
          <c:val>
            <c:numRef>
              <c:f>'ANALISE ABERTAS'!$B$33:$C$33</c:f>
              <c:numCache>
                <c:formatCode>0%</c:formatCode>
                <c:ptCount val="2"/>
                <c:pt idx="0">
                  <c:v>8.1081081081081086E-2</c:v>
                </c:pt>
                <c:pt idx="1">
                  <c:v>0.23648648648648649</c:v>
                </c:pt>
              </c:numCache>
            </c:numRef>
          </c:val>
          <c:extLst>
            <c:ext xmlns:c16="http://schemas.microsoft.com/office/drawing/2014/chart" uri="{C3380CC4-5D6E-409C-BE32-E72D297353CC}">
              <c16:uniqueId val="{00000007-7042-4AAE-8B88-5099FEAA60AE}"/>
            </c:ext>
          </c:extLst>
        </c:ser>
        <c:ser>
          <c:idx val="8"/>
          <c:order val="8"/>
          <c:tx>
            <c:strRef>
              <c:f>'ANALISE ABERTAS'!$A$34</c:f>
              <c:strCache>
                <c:ptCount val="1"/>
                <c:pt idx="0">
                  <c:v>sugere necessidade de apoio da instituição </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ABERTAS'!$B$25:$C$25</c:f>
              <c:strCache>
                <c:ptCount val="2"/>
                <c:pt idx="0">
                  <c:v>DOCENTE </c:v>
                </c:pt>
                <c:pt idx="1">
                  <c:v>TÉCNICO</c:v>
                </c:pt>
              </c:strCache>
            </c:strRef>
          </c:cat>
          <c:val>
            <c:numRef>
              <c:f>'ANALISE ABERTAS'!$B$34:$C$34</c:f>
              <c:numCache>
                <c:formatCode>0%</c:formatCode>
                <c:ptCount val="2"/>
                <c:pt idx="0">
                  <c:v>6.0810810810810814E-2</c:v>
                </c:pt>
                <c:pt idx="1">
                  <c:v>3.3783783783783786E-2</c:v>
                </c:pt>
              </c:numCache>
            </c:numRef>
          </c:val>
          <c:extLst>
            <c:ext xmlns:c16="http://schemas.microsoft.com/office/drawing/2014/chart" uri="{C3380CC4-5D6E-409C-BE32-E72D297353CC}">
              <c16:uniqueId val="{00000008-7042-4AAE-8B88-5099FEAA60AE}"/>
            </c:ext>
          </c:extLst>
        </c:ser>
        <c:ser>
          <c:idx val="9"/>
          <c:order val="9"/>
          <c:tx>
            <c:strRef>
              <c:f>'ANALISE ABERTAS'!$A$35</c:f>
              <c:strCache>
                <c:ptCount val="1"/>
                <c:pt idx="0">
                  <c:v>sugestão de melhoria das questões desse bloco</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'ANALISE ABERTAS'!$B$25:$C$25</c:f>
              <c:strCache>
                <c:ptCount val="2"/>
                <c:pt idx="0">
                  <c:v>DOCENTE </c:v>
                </c:pt>
                <c:pt idx="1">
                  <c:v>TÉCNICO</c:v>
                </c:pt>
              </c:strCache>
            </c:strRef>
          </c:cat>
          <c:val>
            <c:numRef>
              <c:f>'ANALISE ABERTAS'!$B$35:$C$35</c:f>
              <c:numCache>
                <c:formatCode>0%</c:formatCode>
                <c:ptCount val="2"/>
                <c:pt idx="0">
                  <c:v>6.7567567567567571E-3</c:v>
                </c:pt>
                <c:pt idx="1">
                  <c:v>0</c:v>
                </c:pt>
              </c:numCache>
            </c:numRef>
          </c:val>
          <c:extLst>
            <c:ext xmlns:c16="http://schemas.microsoft.com/office/drawing/2014/chart" uri="{C3380CC4-5D6E-409C-BE32-E72D297353CC}">
              <c16:uniqueId val="{00000009-7042-4AAE-8B88-5099FEAA60AE}"/>
            </c:ext>
          </c:extLst>
        </c:ser>
        <c:dLbls>
          <c:dLblPos val="outEnd"/>
          <c:showLegendKey val="0"/>
          <c:showVal val="1"/>
          <c:showCatName val="0"/>
          <c:showSerName val="0"/>
          <c:showPercent val="0"/>
          <c:showBubbleSize val="0"/>
        </c:dLbls>
        <c:gapWidth val="182"/>
        <c:axId val="375268256"/>
        <c:axId val="375270336"/>
      </c:barChart>
      <c:catAx>
        <c:axId val="37526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75270336"/>
        <c:crosses val="autoZero"/>
        <c:auto val="1"/>
        <c:lblAlgn val="ctr"/>
        <c:lblOffset val="100"/>
        <c:noMultiLvlLbl val="0"/>
      </c:catAx>
      <c:valAx>
        <c:axId val="375270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375268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28575</xdr:colOff>
      <xdr:row>0</xdr:row>
      <xdr:rowOff>61912</xdr:rowOff>
    </xdr:from>
    <xdr:to>
      <xdr:col>14</xdr:col>
      <xdr:colOff>238125</xdr:colOff>
      <xdr:row>21</xdr:row>
      <xdr:rowOff>133350</xdr:rowOff>
    </xdr:to>
    <xdr:graphicFrame macro="">
      <xdr:nvGraphicFramePr>
        <xdr:cNvPr id="3" name="Gráfico 2">
          <a:extLst>
            <a:ext uri="{FF2B5EF4-FFF2-40B4-BE49-F238E27FC236}">
              <a16:creationId xmlns:a16="http://schemas.microsoft.com/office/drawing/2014/main" id="{F87C1E8C-8101-4E88-A4F4-6067287C45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607217</xdr:colOff>
      <xdr:row>23</xdr:row>
      <xdr:rowOff>35719</xdr:rowOff>
    </xdr:from>
    <xdr:to>
      <xdr:col>17</xdr:col>
      <xdr:colOff>535781</xdr:colOff>
      <xdr:row>43</xdr:row>
      <xdr:rowOff>71438</xdr:rowOff>
    </xdr:to>
    <xdr:graphicFrame macro="">
      <xdr:nvGraphicFramePr>
        <xdr:cNvPr id="4" name="Gráfico 3">
          <a:extLst>
            <a:ext uri="{FF2B5EF4-FFF2-40B4-BE49-F238E27FC236}">
              <a16:creationId xmlns:a16="http://schemas.microsoft.com/office/drawing/2014/main" id="{F9040648-1D12-48F3-B33E-51E11EBBEA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14E5-ADFF-4CD2-8FEE-0C86D15C7005}">
  <dimension ref="A1:D149"/>
  <sheetViews>
    <sheetView tabSelected="1" view="pageBreakPreview" zoomScale="90" zoomScaleNormal="30" zoomScaleSheetLayoutView="90" workbookViewId="0">
      <selection activeCell="F6" sqref="F6"/>
    </sheetView>
  </sheetViews>
  <sheetFormatPr defaultColWidth="53.5703125" defaultRowHeight="39" customHeight="1" x14ac:dyDescent="0.25"/>
  <cols>
    <col min="1" max="1" width="29.7109375" style="10" customWidth="1"/>
    <col min="2" max="2" width="19" style="10" customWidth="1"/>
    <col min="3" max="3" width="77.42578125" style="10" customWidth="1"/>
    <col min="4" max="16384" width="53.5703125" style="10"/>
  </cols>
  <sheetData>
    <row r="1" spans="1:4" ht="39" customHeight="1" x14ac:dyDescent="0.25">
      <c r="A1" s="9" t="s">
        <v>185</v>
      </c>
      <c r="B1" s="9" t="s">
        <v>186</v>
      </c>
      <c r="C1" s="9" t="s">
        <v>187</v>
      </c>
      <c r="D1" s="9" t="s">
        <v>188</v>
      </c>
    </row>
    <row r="2" spans="1:4" ht="39" customHeight="1" x14ac:dyDescent="0.25">
      <c r="A2" s="7" t="s">
        <v>0</v>
      </c>
      <c r="B2" s="7" t="s">
        <v>1</v>
      </c>
      <c r="C2" s="8" t="s">
        <v>2</v>
      </c>
      <c r="D2" s="10" t="s">
        <v>184</v>
      </c>
    </row>
    <row r="3" spans="1:4" ht="66.75" customHeight="1" x14ac:dyDescent="0.25">
      <c r="A3" s="7" t="s">
        <v>0</v>
      </c>
      <c r="B3" s="7" t="s">
        <v>3</v>
      </c>
      <c r="C3" s="8" t="s">
        <v>4</v>
      </c>
      <c r="D3" s="10" t="s">
        <v>183</v>
      </c>
    </row>
    <row r="4" spans="1:4" ht="39" customHeight="1" x14ac:dyDescent="0.25">
      <c r="A4" s="7" t="s">
        <v>5</v>
      </c>
      <c r="B4" s="7" t="s">
        <v>6</v>
      </c>
      <c r="C4" s="8" t="s">
        <v>7</v>
      </c>
      <c r="D4" s="10" t="s">
        <v>194</v>
      </c>
    </row>
    <row r="5" spans="1:4" ht="39" customHeight="1" x14ac:dyDescent="0.25">
      <c r="A5" s="7" t="s">
        <v>5</v>
      </c>
      <c r="B5" s="7" t="s">
        <v>3</v>
      </c>
      <c r="C5" s="8" t="s">
        <v>8</v>
      </c>
      <c r="D5" s="10" t="s">
        <v>194</v>
      </c>
    </row>
    <row r="6" spans="1:4" ht="54" customHeight="1" x14ac:dyDescent="0.25">
      <c r="A6" s="7" t="s">
        <v>5</v>
      </c>
      <c r="B6" s="7" t="s">
        <v>9</v>
      </c>
      <c r="C6" s="8" t="s">
        <v>10</v>
      </c>
      <c r="D6" s="10" t="s">
        <v>191</v>
      </c>
    </row>
    <row r="7" spans="1:4" ht="39" customHeight="1" x14ac:dyDescent="0.25">
      <c r="A7" s="7" t="s">
        <v>0</v>
      </c>
      <c r="B7" s="7" t="s">
        <v>11</v>
      </c>
      <c r="C7" s="8" t="s">
        <v>12</v>
      </c>
      <c r="D7" s="10" t="s">
        <v>191</v>
      </c>
    </row>
    <row r="8" spans="1:4" ht="39" customHeight="1" x14ac:dyDescent="0.25">
      <c r="A8" s="7" t="s">
        <v>0</v>
      </c>
      <c r="B8" s="7" t="s">
        <v>13</v>
      </c>
      <c r="C8" s="8" t="s">
        <v>14</v>
      </c>
      <c r="D8" s="10" t="s">
        <v>194</v>
      </c>
    </row>
    <row r="9" spans="1:4" ht="39" customHeight="1" x14ac:dyDescent="0.25">
      <c r="A9" s="7" t="s">
        <v>5</v>
      </c>
      <c r="B9" s="7" t="s">
        <v>3</v>
      </c>
      <c r="C9" s="8" t="s">
        <v>15</v>
      </c>
      <c r="D9" s="10" t="s">
        <v>180</v>
      </c>
    </row>
    <row r="10" spans="1:4" ht="39" customHeight="1" x14ac:dyDescent="0.25">
      <c r="A10" s="7" t="s">
        <v>5</v>
      </c>
      <c r="B10" s="7" t="s">
        <v>16</v>
      </c>
      <c r="C10" s="8" t="s">
        <v>17</v>
      </c>
      <c r="D10" s="10" t="s">
        <v>181</v>
      </c>
    </row>
    <row r="11" spans="1:4" ht="39" customHeight="1" x14ac:dyDescent="0.25">
      <c r="A11" s="7" t="s">
        <v>0</v>
      </c>
      <c r="B11" s="7" t="s">
        <v>18</v>
      </c>
      <c r="C11" s="8" t="s">
        <v>19</v>
      </c>
      <c r="D11" s="10" t="s">
        <v>194</v>
      </c>
    </row>
    <row r="12" spans="1:4" ht="39" customHeight="1" x14ac:dyDescent="0.25">
      <c r="A12" s="7" t="s">
        <v>0</v>
      </c>
      <c r="B12" s="7" t="s">
        <v>20</v>
      </c>
      <c r="C12" s="8" t="s">
        <v>21</v>
      </c>
      <c r="D12" s="10" t="s">
        <v>180</v>
      </c>
    </row>
    <row r="13" spans="1:4" ht="117.75" customHeight="1" x14ac:dyDescent="0.25">
      <c r="A13" s="7" t="s">
        <v>0</v>
      </c>
      <c r="B13" s="7" t="s">
        <v>6</v>
      </c>
      <c r="C13" s="8" t="s">
        <v>22</v>
      </c>
      <c r="D13" s="10" t="s">
        <v>191</v>
      </c>
    </row>
    <row r="14" spans="1:4" ht="39" customHeight="1" x14ac:dyDescent="0.25">
      <c r="A14" s="7" t="s">
        <v>5</v>
      </c>
      <c r="B14" s="7" t="s">
        <v>18</v>
      </c>
      <c r="C14" s="8" t="s">
        <v>23</v>
      </c>
      <c r="D14" s="10" t="s">
        <v>180</v>
      </c>
    </row>
    <row r="15" spans="1:4" ht="39" customHeight="1" x14ac:dyDescent="0.25">
      <c r="A15" s="7" t="s">
        <v>0</v>
      </c>
      <c r="B15" s="7" t="s">
        <v>24</v>
      </c>
      <c r="C15" s="8" t="s">
        <v>25</v>
      </c>
      <c r="D15" s="10" t="s">
        <v>194</v>
      </c>
    </row>
    <row r="16" spans="1:4" ht="39" customHeight="1" x14ac:dyDescent="0.25">
      <c r="A16" s="7" t="s">
        <v>5</v>
      </c>
      <c r="B16" s="7" t="s">
        <v>3</v>
      </c>
      <c r="C16" s="8" t="s">
        <v>26</v>
      </c>
      <c r="D16" s="10" t="s">
        <v>180</v>
      </c>
    </row>
    <row r="17" spans="1:4" ht="39" customHeight="1" x14ac:dyDescent="0.25">
      <c r="A17" s="7" t="s">
        <v>0</v>
      </c>
      <c r="B17" s="7" t="s">
        <v>27</v>
      </c>
      <c r="C17" s="8" t="s">
        <v>28</v>
      </c>
      <c r="D17" s="10" t="s">
        <v>194</v>
      </c>
    </row>
    <row r="18" spans="1:4" ht="39" customHeight="1" x14ac:dyDescent="0.25">
      <c r="A18" s="7" t="s">
        <v>5</v>
      </c>
      <c r="B18" s="7" t="s">
        <v>29</v>
      </c>
      <c r="C18" s="8" t="s">
        <v>30</v>
      </c>
      <c r="D18" s="10" t="s">
        <v>180</v>
      </c>
    </row>
    <row r="19" spans="1:4" ht="39" customHeight="1" x14ac:dyDescent="0.25">
      <c r="A19" s="7" t="s">
        <v>0</v>
      </c>
      <c r="B19" s="7" t="s">
        <v>31</v>
      </c>
      <c r="C19" s="8" t="s">
        <v>32</v>
      </c>
      <c r="D19" s="10" t="s">
        <v>180</v>
      </c>
    </row>
    <row r="20" spans="1:4" ht="39" customHeight="1" x14ac:dyDescent="0.25">
      <c r="A20" s="7" t="s">
        <v>5</v>
      </c>
      <c r="B20" s="7" t="s">
        <v>16</v>
      </c>
      <c r="C20" s="8" t="s">
        <v>33</v>
      </c>
      <c r="D20" s="10" t="s">
        <v>181</v>
      </c>
    </row>
    <row r="21" spans="1:4" ht="39" customHeight="1" x14ac:dyDescent="0.25">
      <c r="A21" s="7" t="s">
        <v>0</v>
      </c>
      <c r="B21" s="7" t="s">
        <v>34</v>
      </c>
      <c r="C21" s="8" t="s">
        <v>35</v>
      </c>
      <c r="D21" s="10" t="s">
        <v>181</v>
      </c>
    </row>
    <row r="22" spans="1:4" ht="39" customHeight="1" x14ac:dyDescent="0.25">
      <c r="A22" s="7" t="s">
        <v>5</v>
      </c>
      <c r="B22" s="7" t="s">
        <v>6</v>
      </c>
      <c r="C22" s="8" t="s">
        <v>36</v>
      </c>
      <c r="D22" s="10" t="s">
        <v>194</v>
      </c>
    </row>
    <row r="23" spans="1:4" ht="39" customHeight="1" x14ac:dyDescent="0.25">
      <c r="A23" s="7" t="s">
        <v>0</v>
      </c>
      <c r="B23" s="7" t="s">
        <v>37</v>
      </c>
      <c r="C23" s="8" t="s">
        <v>38</v>
      </c>
      <c r="D23" s="10" t="s">
        <v>183</v>
      </c>
    </row>
    <row r="24" spans="1:4" ht="39" customHeight="1" x14ac:dyDescent="0.25">
      <c r="A24" s="7" t="s">
        <v>5</v>
      </c>
      <c r="B24" s="7" t="s">
        <v>3</v>
      </c>
      <c r="C24" s="8" t="s">
        <v>39</v>
      </c>
      <c r="D24" s="10" t="s">
        <v>184</v>
      </c>
    </row>
    <row r="25" spans="1:4" ht="39" customHeight="1" x14ac:dyDescent="0.25">
      <c r="A25" s="7" t="s">
        <v>0</v>
      </c>
      <c r="B25" s="7" t="s">
        <v>16</v>
      </c>
      <c r="C25" s="8" t="s">
        <v>40</v>
      </c>
      <c r="D25" s="10" t="s">
        <v>183</v>
      </c>
    </row>
    <row r="26" spans="1:4" ht="89.25" customHeight="1" x14ac:dyDescent="0.25">
      <c r="A26" s="7" t="s">
        <v>5</v>
      </c>
      <c r="B26" s="7" t="s">
        <v>3</v>
      </c>
      <c r="C26" s="8" t="s">
        <v>41</v>
      </c>
      <c r="D26" s="10" t="s">
        <v>191</v>
      </c>
    </row>
    <row r="27" spans="1:4" ht="39" customHeight="1" x14ac:dyDescent="0.25">
      <c r="A27" s="7" t="s">
        <v>5</v>
      </c>
      <c r="B27" s="7" t="s">
        <v>42</v>
      </c>
      <c r="C27" s="8" t="s">
        <v>43</v>
      </c>
      <c r="D27" s="10" t="s">
        <v>180</v>
      </c>
    </row>
    <row r="28" spans="1:4" ht="39" customHeight="1" x14ac:dyDescent="0.25">
      <c r="A28" s="7" t="s">
        <v>0</v>
      </c>
      <c r="B28" s="7" t="s">
        <v>44</v>
      </c>
      <c r="C28" s="8" t="s">
        <v>45</v>
      </c>
      <c r="D28" s="10" t="s">
        <v>181</v>
      </c>
    </row>
    <row r="29" spans="1:4" ht="39" customHeight="1" x14ac:dyDescent="0.25">
      <c r="A29" s="7" t="s">
        <v>0</v>
      </c>
      <c r="B29" s="7" t="s">
        <v>3</v>
      </c>
      <c r="C29" s="8" t="s">
        <v>46</v>
      </c>
      <c r="D29" s="10" t="s">
        <v>183</v>
      </c>
    </row>
    <row r="30" spans="1:4" ht="85.5" customHeight="1" x14ac:dyDescent="0.25">
      <c r="A30" s="7" t="s">
        <v>0</v>
      </c>
      <c r="B30" s="7" t="s">
        <v>34</v>
      </c>
      <c r="C30" s="8" t="s">
        <v>47</v>
      </c>
      <c r="D30" s="10" t="s">
        <v>183</v>
      </c>
    </row>
    <row r="31" spans="1:4" ht="39" customHeight="1" x14ac:dyDescent="0.25">
      <c r="A31" s="7" t="s">
        <v>0</v>
      </c>
      <c r="B31" s="7" t="s">
        <v>48</v>
      </c>
      <c r="C31" s="8" t="s">
        <v>49</v>
      </c>
      <c r="D31" s="10" t="s">
        <v>194</v>
      </c>
    </row>
    <row r="32" spans="1:4" ht="39" customHeight="1" x14ac:dyDescent="0.25">
      <c r="A32" s="7" t="s">
        <v>0</v>
      </c>
      <c r="B32" s="7" t="s">
        <v>50</v>
      </c>
      <c r="C32" s="8" t="s">
        <v>51</v>
      </c>
      <c r="D32" s="10" t="s">
        <v>194</v>
      </c>
    </row>
    <row r="33" spans="1:4" ht="39" customHeight="1" x14ac:dyDescent="0.25">
      <c r="A33" s="7" t="s">
        <v>0</v>
      </c>
      <c r="B33" s="7" t="s">
        <v>52</v>
      </c>
      <c r="C33" s="8" t="s">
        <v>53</v>
      </c>
      <c r="D33" s="10" t="s">
        <v>180</v>
      </c>
    </row>
    <row r="34" spans="1:4" ht="39" customHeight="1" x14ac:dyDescent="0.25">
      <c r="A34" s="7" t="s">
        <v>5</v>
      </c>
      <c r="B34" s="7" t="s">
        <v>3</v>
      </c>
      <c r="C34" s="8" t="s">
        <v>54</v>
      </c>
      <c r="D34" s="10" t="s">
        <v>180</v>
      </c>
    </row>
    <row r="35" spans="1:4" ht="39" customHeight="1" x14ac:dyDescent="0.25">
      <c r="A35" s="7" t="s">
        <v>0</v>
      </c>
      <c r="B35" s="7" t="s">
        <v>55</v>
      </c>
      <c r="C35" s="8" t="s">
        <v>56</v>
      </c>
      <c r="D35" s="10" t="s">
        <v>194</v>
      </c>
    </row>
    <row r="36" spans="1:4" ht="39" customHeight="1" x14ac:dyDescent="0.25">
      <c r="A36" s="7" t="s">
        <v>5</v>
      </c>
      <c r="B36" s="7" t="s">
        <v>9</v>
      </c>
      <c r="C36" s="8" t="s">
        <v>57</v>
      </c>
      <c r="D36" s="10" t="s">
        <v>180</v>
      </c>
    </row>
    <row r="37" spans="1:4" ht="39" customHeight="1" x14ac:dyDescent="0.25">
      <c r="A37" s="7" t="s">
        <v>0</v>
      </c>
      <c r="B37" s="7" t="s">
        <v>24</v>
      </c>
      <c r="C37" s="8" t="s">
        <v>58</v>
      </c>
      <c r="D37" s="10" t="s">
        <v>181</v>
      </c>
    </row>
    <row r="38" spans="1:4" ht="39" customHeight="1" x14ac:dyDescent="0.25">
      <c r="A38" s="7" t="s">
        <v>0</v>
      </c>
      <c r="B38" s="7" t="s">
        <v>6</v>
      </c>
      <c r="C38" s="8" t="s">
        <v>59</v>
      </c>
      <c r="D38" s="10" t="s">
        <v>180</v>
      </c>
    </row>
    <row r="39" spans="1:4" ht="39" customHeight="1" x14ac:dyDescent="0.25">
      <c r="A39" s="7" t="s">
        <v>0</v>
      </c>
      <c r="B39" s="7" t="s">
        <v>60</v>
      </c>
      <c r="C39" s="8" t="s">
        <v>61</v>
      </c>
      <c r="D39" s="10" t="s">
        <v>194</v>
      </c>
    </row>
    <row r="40" spans="1:4" ht="39" customHeight="1" x14ac:dyDescent="0.25">
      <c r="A40" s="7" t="s">
        <v>0</v>
      </c>
      <c r="B40" s="7" t="s">
        <v>24</v>
      </c>
      <c r="C40" s="8" t="s">
        <v>62</v>
      </c>
      <c r="D40" s="10" t="s">
        <v>194</v>
      </c>
    </row>
    <row r="41" spans="1:4" ht="39" customHeight="1" x14ac:dyDescent="0.25">
      <c r="A41" s="7" t="s">
        <v>0</v>
      </c>
      <c r="B41" s="7" t="s">
        <v>27</v>
      </c>
      <c r="C41" s="8" t="s">
        <v>63</v>
      </c>
      <c r="D41" s="10" t="s">
        <v>180</v>
      </c>
    </row>
    <row r="42" spans="1:4" ht="39" customHeight="1" x14ac:dyDescent="0.25">
      <c r="A42" s="7" t="s">
        <v>0</v>
      </c>
      <c r="B42" s="7" t="s">
        <v>1</v>
      </c>
      <c r="C42" s="8" t="s">
        <v>64</v>
      </c>
      <c r="D42" s="10" t="s">
        <v>184</v>
      </c>
    </row>
    <row r="43" spans="1:4" ht="39" customHeight="1" x14ac:dyDescent="0.25">
      <c r="A43" s="7" t="s">
        <v>0</v>
      </c>
      <c r="B43" s="7" t="s">
        <v>6</v>
      </c>
      <c r="C43" s="8" t="s">
        <v>65</v>
      </c>
      <c r="D43" s="10" t="s">
        <v>183</v>
      </c>
    </row>
    <row r="44" spans="1:4" ht="39" customHeight="1" x14ac:dyDescent="0.25">
      <c r="A44" s="7" t="s">
        <v>0</v>
      </c>
      <c r="B44" s="7" t="s">
        <v>44</v>
      </c>
      <c r="C44" s="8" t="s">
        <v>66</v>
      </c>
      <c r="D44" s="10" t="s">
        <v>181</v>
      </c>
    </row>
    <row r="45" spans="1:4" ht="39" customHeight="1" x14ac:dyDescent="0.25">
      <c r="A45" s="7" t="s">
        <v>0</v>
      </c>
      <c r="B45" s="7" t="s">
        <v>1</v>
      </c>
      <c r="C45" s="8" t="s">
        <v>67</v>
      </c>
      <c r="D45" s="10" t="s">
        <v>194</v>
      </c>
    </row>
    <row r="46" spans="1:4" ht="39" customHeight="1" x14ac:dyDescent="0.25">
      <c r="A46" s="7" t="s">
        <v>0</v>
      </c>
      <c r="B46" s="7" t="s">
        <v>42</v>
      </c>
      <c r="C46" s="8" t="s">
        <v>68</v>
      </c>
      <c r="D46" s="10" t="s">
        <v>194</v>
      </c>
    </row>
    <row r="47" spans="1:4" ht="39" customHeight="1" x14ac:dyDescent="0.25">
      <c r="A47" s="7" t="s">
        <v>5</v>
      </c>
      <c r="B47" s="7" t="s">
        <v>69</v>
      </c>
      <c r="C47" s="8" t="s">
        <v>70</v>
      </c>
      <c r="D47" s="10" t="s">
        <v>180</v>
      </c>
    </row>
    <row r="48" spans="1:4" ht="99.75" customHeight="1" x14ac:dyDescent="0.25">
      <c r="A48" s="7" t="s">
        <v>5</v>
      </c>
      <c r="B48" s="7" t="s">
        <v>71</v>
      </c>
      <c r="C48" s="8" t="s">
        <v>72</v>
      </c>
      <c r="D48" s="10" t="s">
        <v>191</v>
      </c>
    </row>
    <row r="49" spans="1:4" ht="87" customHeight="1" x14ac:dyDescent="0.25">
      <c r="A49" s="7" t="s">
        <v>5</v>
      </c>
      <c r="B49" s="7" t="s">
        <v>1</v>
      </c>
      <c r="C49" s="8" t="s">
        <v>73</v>
      </c>
      <c r="D49" s="10" t="s">
        <v>193</v>
      </c>
    </row>
    <row r="50" spans="1:4" ht="39" customHeight="1" x14ac:dyDescent="0.25">
      <c r="A50" s="7" t="s">
        <v>0</v>
      </c>
      <c r="B50" s="7" t="s">
        <v>11</v>
      </c>
      <c r="C50" s="8" t="s">
        <v>74</v>
      </c>
      <c r="D50" s="10" t="s">
        <v>183</v>
      </c>
    </row>
    <row r="51" spans="1:4" ht="39" customHeight="1" x14ac:dyDescent="0.25">
      <c r="A51" s="7" t="s">
        <v>0</v>
      </c>
      <c r="B51" s="7" t="s">
        <v>27</v>
      </c>
      <c r="C51" s="8" t="s">
        <v>75</v>
      </c>
      <c r="D51" s="10" t="s">
        <v>194</v>
      </c>
    </row>
    <row r="52" spans="1:4" ht="78.75" customHeight="1" x14ac:dyDescent="0.25">
      <c r="A52" s="7" t="s">
        <v>0</v>
      </c>
      <c r="B52" s="7" t="s">
        <v>1</v>
      </c>
      <c r="C52" s="8" t="s">
        <v>76</v>
      </c>
      <c r="D52" s="10" t="s">
        <v>183</v>
      </c>
    </row>
    <row r="53" spans="1:4" ht="39" customHeight="1" x14ac:dyDescent="0.25">
      <c r="A53" s="7" t="s">
        <v>0</v>
      </c>
      <c r="B53" s="7" t="s">
        <v>77</v>
      </c>
      <c r="C53" s="8" t="s">
        <v>78</v>
      </c>
      <c r="D53" s="10" t="s">
        <v>183</v>
      </c>
    </row>
    <row r="54" spans="1:4" ht="39" customHeight="1" x14ac:dyDescent="0.25">
      <c r="A54" s="7" t="s">
        <v>0</v>
      </c>
      <c r="B54" s="7" t="s">
        <v>11</v>
      </c>
      <c r="C54" s="8" t="s">
        <v>79</v>
      </c>
      <c r="D54" s="10" t="s">
        <v>183</v>
      </c>
    </row>
    <row r="55" spans="1:4" ht="39" customHeight="1" x14ac:dyDescent="0.25">
      <c r="A55" s="7" t="s">
        <v>0</v>
      </c>
      <c r="B55" s="7" t="s">
        <v>3</v>
      </c>
      <c r="C55" s="8" t="s">
        <v>80</v>
      </c>
      <c r="D55" s="10" t="s">
        <v>183</v>
      </c>
    </row>
    <row r="56" spans="1:4" ht="39" customHeight="1" x14ac:dyDescent="0.25">
      <c r="A56" s="7" t="s">
        <v>5</v>
      </c>
      <c r="B56" s="7" t="s">
        <v>6</v>
      </c>
      <c r="C56" s="8" t="s">
        <v>81</v>
      </c>
      <c r="D56" s="10" t="s">
        <v>180</v>
      </c>
    </row>
    <row r="57" spans="1:4" ht="39" customHeight="1" x14ac:dyDescent="0.25">
      <c r="A57" s="7" t="s">
        <v>0</v>
      </c>
      <c r="B57" s="7" t="s">
        <v>9</v>
      </c>
      <c r="C57" s="8" t="s">
        <v>82</v>
      </c>
      <c r="D57" s="10" t="s">
        <v>194</v>
      </c>
    </row>
    <row r="58" spans="1:4" ht="39" customHeight="1" x14ac:dyDescent="0.25">
      <c r="A58" s="7" t="s">
        <v>5</v>
      </c>
      <c r="B58" s="7" t="s">
        <v>29</v>
      </c>
      <c r="C58" s="8" t="s">
        <v>83</v>
      </c>
      <c r="D58" s="10" t="s">
        <v>191</v>
      </c>
    </row>
    <row r="59" spans="1:4" ht="39" customHeight="1" x14ac:dyDescent="0.25">
      <c r="A59" s="7" t="s">
        <v>0</v>
      </c>
      <c r="B59" s="7" t="s">
        <v>24</v>
      </c>
      <c r="C59" s="8" t="s">
        <v>84</v>
      </c>
      <c r="D59" s="10" t="s">
        <v>194</v>
      </c>
    </row>
    <row r="60" spans="1:4" ht="39" customHeight="1" x14ac:dyDescent="0.25">
      <c r="A60" s="7" t="s">
        <v>5</v>
      </c>
      <c r="B60" s="7" t="s">
        <v>29</v>
      </c>
      <c r="C60" s="8" t="s">
        <v>85</v>
      </c>
      <c r="D60" s="10" t="s">
        <v>180</v>
      </c>
    </row>
    <row r="61" spans="1:4" ht="39" customHeight="1" x14ac:dyDescent="0.25">
      <c r="A61" s="7" t="s">
        <v>0</v>
      </c>
      <c r="B61" s="7" t="s">
        <v>18</v>
      </c>
      <c r="C61" s="8" t="s">
        <v>86</v>
      </c>
      <c r="D61" s="10" t="s">
        <v>194</v>
      </c>
    </row>
    <row r="62" spans="1:4" ht="39" customHeight="1" x14ac:dyDescent="0.25">
      <c r="A62" s="7" t="s">
        <v>0</v>
      </c>
      <c r="B62" s="7" t="s">
        <v>55</v>
      </c>
      <c r="C62" s="8" t="s">
        <v>87</v>
      </c>
      <c r="D62" s="10" t="s">
        <v>194</v>
      </c>
    </row>
    <row r="63" spans="1:4" ht="39" customHeight="1" x14ac:dyDescent="0.25">
      <c r="A63" s="7" t="s">
        <v>5</v>
      </c>
      <c r="B63" s="7" t="s">
        <v>88</v>
      </c>
      <c r="C63" s="8" t="s">
        <v>89</v>
      </c>
      <c r="D63" s="10" t="s">
        <v>180</v>
      </c>
    </row>
    <row r="64" spans="1:4" ht="39" customHeight="1" x14ac:dyDescent="0.25">
      <c r="A64" s="7" t="s">
        <v>0</v>
      </c>
      <c r="B64" s="7" t="s">
        <v>11</v>
      </c>
      <c r="C64" s="8" t="s">
        <v>90</v>
      </c>
      <c r="D64" s="10" t="s">
        <v>180</v>
      </c>
    </row>
    <row r="65" spans="1:4" ht="39" customHeight="1" x14ac:dyDescent="0.25">
      <c r="A65" s="7" t="s">
        <v>5</v>
      </c>
      <c r="B65" s="7" t="s">
        <v>29</v>
      </c>
      <c r="C65" s="8" t="s">
        <v>91</v>
      </c>
      <c r="D65" s="10" t="s">
        <v>180</v>
      </c>
    </row>
    <row r="66" spans="1:4" ht="39" customHeight="1" x14ac:dyDescent="0.25">
      <c r="A66" s="7" t="s">
        <v>0</v>
      </c>
      <c r="B66" s="7" t="s">
        <v>18</v>
      </c>
      <c r="C66" s="8" t="s">
        <v>92</v>
      </c>
      <c r="D66" s="10" t="s">
        <v>180</v>
      </c>
    </row>
    <row r="67" spans="1:4" ht="39" customHeight="1" x14ac:dyDescent="0.25">
      <c r="A67" s="7" t="s">
        <v>0</v>
      </c>
      <c r="B67" s="7" t="s">
        <v>24</v>
      </c>
      <c r="C67" s="8" t="s">
        <v>93</v>
      </c>
      <c r="D67" s="10" t="s">
        <v>183</v>
      </c>
    </row>
    <row r="68" spans="1:4" ht="39" customHeight="1" x14ac:dyDescent="0.25">
      <c r="A68" s="7" t="s">
        <v>0</v>
      </c>
      <c r="B68" s="7" t="s">
        <v>50</v>
      </c>
      <c r="C68" s="8" t="s">
        <v>94</v>
      </c>
      <c r="D68" s="10" t="s">
        <v>194</v>
      </c>
    </row>
    <row r="69" spans="1:4" ht="39" customHeight="1" x14ac:dyDescent="0.25">
      <c r="A69" s="7" t="s">
        <v>0</v>
      </c>
      <c r="B69" s="7" t="s">
        <v>20</v>
      </c>
      <c r="C69" s="8" t="s">
        <v>95</v>
      </c>
      <c r="D69" s="10" t="s">
        <v>194</v>
      </c>
    </row>
    <row r="70" spans="1:4" ht="39" customHeight="1" x14ac:dyDescent="0.25">
      <c r="A70" s="7" t="s">
        <v>0</v>
      </c>
      <c r="B70" s="7" t="s">
        <v>27</v>
      </c>
      <c r="C70" s="8" t="s">
        <v>96</v>
      </c>
      <c r="D70" s="10" t="s">
        <v>180</v>
      </c>
    </row>
    <row r="71" spans="1:4" ht="39" customHeight="1" x14ac:dyDescent="0.25">
      <c r="A71" s="7" t="s">
        <v>0</v>
      </c>
      <c r="B71" s="7" t="s">
        <v>11</v>
      </c>
      <c r="C71" s="8" t="s">
        <v>97</v>
      </c>
      <c r="D71" s="10" t="s">
        <v>180</v>
      </c>
    </row>
    <row r="72" spans="1:4" ht="39" customHeight="1" x14ac:dyDescent="0.25">
      <c r="A72" s="7" t="s">
        <v>0</v>
      </c>
      <c r="B72" s="7" t="s">
        <v>44</v>
      </c>
      <c r="C72" s="8" t="s">
        <v>98</v>
      </c>
      <c r="D72" s="10" t="s">
        <v>181</v>
      </c>
    </row>
    <row r="73" spans="1:4" ht="39" customHeight="1" x14ac:dyDescent="0.25">
      <c r="A73" s="7" t="s">
        <v>0</v>
      </c>
      <c r="B73" s="7" t="s">
        <v>11</v>
      </c>
      <c r="C73" s="8" t="s">
        <v>99</v>
      </c>
      <c r="D73" s="10" t="s">
        <v>194</v>
      </c>
    </row>
    <row r="74" spans="1:4" ht="39" customHeight="1" x14ac:dyDescent="0.25">
      <c r="A74" s="7" t="s">
        <v>5</v>
      </c>
      <c r="B74" s="7" t="s">
        <v>29</v>
      </c>
      <c r="C74" s="8" t="s">
        <v>100</v>
      </c>
      <c r="D74" s="10" t="s">
        <v>180</v>
      </c>
    </row>
    <row r="75" spans="1:4" ht="39" customHeight="1" x14ac:dyDescent="0.25">
      <c r="A75" s="7" t="s">
        <v>5</v>
      </c>
      <c r="B75" s="7" t="s">
        <v>16</v>
      </c>
      <c r="C75" s="8" t="s">
        <v>101</v>
      </c>
      <c r="D75" s="10" t="s">
        <v>194</v>
      </c>
    </row>
    <row r="76" spans="1:4" ht="39" customHeight="1" x14ac:dyDescent="0.25">
      <c r="A76" s="7" t="s">
        <v>0</v>
      </c>
      <c r="B76" s="7" t="s">
        <v>16</v>
      </c>
      <c r="C76" s="8" t="s">
        <v>102</v>
      </c>
      <c r="D76" s="10" t="s">
        <v>180</v>
      </c>
    </row>
    <row r="77" spans="1:4" ht="39" customHeight="1" x14ac:dyDescent="0.25">
      <c r="A77" s="7" t="s">
        <v>0</v>
      </c>
      <c r="B77" s="7" t="s">
        <v>29</v>
      </c>
      <c r="C77" s="8" t="s">
        <v>103</v>
      </c>
      <c r="D77" s="10" t="s">
        <v>194</v>
      </c>
    </row>
    <row r="78" spans="1:4" ht="39" customHeight="1" x14ac:dyDescent="0.25">
      <c r="A78" s="7" t="s">
        <v>0</v>
      </c>
      <c r="B78" s="7" t="s">
        <v>104</v>
      </c>
      <c r="C78" s="8" t="s">
        <v>105</v>
      </c>
      <c r="D78" s="10" t="s">
        <v>180</v>
      </c>
    </row>
    <row r="79" spans="1:4" ht="39" customHeight="1" x14ac:dyDescent="0.25">
      <c r="A79" s="7" t="s">
        <v>5</v>
      </c>
      <c r="B79" s="7" t="s">
        <v>29</v>
      </c>
      <c r="C79" s="8" t="s">
        <v>106</v>
      </c>
      <c r="D79" s="10" t="s">
        <v>191</v>
      </c>
    </row>
    <row r="80" spans="1:4" ht="39" customHeight="1" x14ac:dyDescent="0.25">
      <c r="A80" s="7" t="s">
        <v>0</v>
      </c>
      <c r="B80" s="7" t="s">
        <v>50</v>
      </c>
      <c r="C80" s="8" t="s">
        <v>107</v>
      </c>
      <c r="D80" s="10" t="s">
        <v>181</v>
      </c>
    </row>
    <row r="81" spans="1:4" ht="39" customHeight="1" x14ac:dyDescent="0.25">
      <c r="A81" s="7" t="s">
        <v>5</v>
      </c>
      <c r="B81" s="7" t="s">
        <v>16</v>
      </c>
      <c r="C81" s="8" t="s">
        <v>108</v>
      </c>
      <c r="D81" s="10" t="s">
        <v>180</v>
      </c>
    </row>
    <row r="82" spans="1:4" ht="123.75" customHeight="1" x14ac:dyDescent="0.25">
      <c r="A82" s="7" t="s">
        <v>5</v>
      </c>
      <c r="B82" s="7" t="s">
        <v>55</v>
      </c>
      <c r="C82" s="8" t="s">
        <v>109</v>
      </c>
      <c r="D82" s="10" t="s">
        <v>191</v>
      </c>
    </row>
    <row r="83" spans="1:4" ht="39" customHeight="1" x14ac:dyDescent="0.25">
      <c r="A83" s="7" t="s">
        <v>0</v>
      </c>
      <c r="B83" s="7" t="s">
        <v>24</v>
      </c>
      <c r="C83" s="8" t="s">
        <v>110</v>
      </c>
      <c r="D83" s="10" t="s">
        <v>194</v>
      </c>
    </row>
    <row r="84" spans="1:4" ht="39" customHeight="1" x14ac:dyDescent="0.25">
      <c r="A84" s="7" t="s">
        <v>0</v>
      </c>
      <c r="B84" s="7" t="s">
        <v>13</v>
      </c>
      <c r="C84" s="8" t="s">
        <v>111</v>
      </c>
      <c r="D84" s="10" t="s">
        <v>194</v>
      </c>
    </row>
    <row r="85" spans="1:4" ht="39" customHeight="1" x14ac:dyDescent="0.25">
      <c r="A85" s="7" t="s">
        <v>0</v>
      </c>
      <c r="B85" s="7" t="s">
        <v>69</v>
      </c>
      <c r="C85" s="8" t="s">
        <v>112</v>
      </c>
      <c r="D85" s="10" t="s">
        <v>180</v>
      </c>
    </row>
    <row r="86" spans="1:4" ht="39" customHeight="1" x14ac:dyDescent="0.25">
      <c r="A86" s="7" t="s">
        <v>0</v>
      </c>
      <c r="B86" s="7" t="s">
        <v>24</v>
      </c>
      <c r="C86" s="8" t="s">
        <v>113</v>
      </c>
      <c r="D86" s="10" t="s">
        <v>183</v>
      </c>
    </row>
    <row r="87" spans="1:4" ht="39" customHeight="1" x14ac:dyDescent="0.25">
      <c r="A87" s="7" t="s">
        <v>0</v>
      </c>
      <c r="B87" s="7" t="s">
        <v>6</v>
      </c>
      <c r="C87" s="8" t="s">
        <v>114</v>
      </c>
      <c r="D87" s="10" t="s">
        <v>194</v>
      </c>
    </row>
    <row r="88" spans="1:4" ht="39" customHeight="1" x14ac:dyDescent="0.25">
      <c r="A88" s="7" t="s">
        <v>0</v>
      </c>
      <c r="B88" s="7" t="s">
        <v>48</v>
      </c>
      <c r="C88" s="8" t="s">
        <v>115</v>
      </c>
      <c r="D88" s="10" t="s">
        <v>183</v>
      </c>
    </row>
    <row r="89" spans="1:4" ht="39" customHeight="1" x14ac:dyDescent="0.25">
      <c r="A89" s="7" t="s">
        <v>5</v>
      </c>
      <c r="B89" s="7" t="s">
        <v>11</v>
      </c>
      <c r="C89" s="8" t="s">
        <v>116</v>
      </c>
      <c r="D89" s="10" t="s">
        <v>191</v>
      </c>
    </row>
    <row r="90" spans="1:4" ht="39" customHeight="1" x14ac:dyDescent="0.25">
      <c r="A90" s="7" t="s">
        <v>5</v>
      </c>
      <c r="B90" s="7" t="s">
        <v>69</v>
      </c>
      <c r="C90" s="8" t="s">
        <v>117</v>
      </c>
      <c r="D90" s="10" t="s">
        <v>183</v>
      </c>
    </row>
    <row r="91" spans="1:4" ht="39" customHeight="1" x14ac:dyDescent="0.25">
      <c r="A91" s="7" t="s">
        <v>0</v>
      </c>
      <c r="B91" s="7" t="s">
        <v>27</v>
      </c>
      <c r="C91" s="8" t="s">
        <v>118</v>
      </c>
      <c r="D91" s="10" t="s">
        <v>180</v>
      </c>
    </row>
    <row r="92" spans="1:4" ht="39" customHeight="1" x14ac:dyDescent="0.25">
      <c r="A92" s="7" t="s">
        <v>5</v>
      </c>
      <c r="B92" s="7" t="s">
        <v>18</v>
      </c>
      <c r="C92" s="8" t="s">
        <v>119</v>
      </c>
      <c r="D92" s="10" t="s">
        <v>194</v>
      </c>
    </row>
    <row r="93" spans="1:4" ht="39" customHeight="1" x14ac:dyDescent="0.25">
      <c r="A93" s="7" t="s">
        <v>5</v>
      </c>
      <c r="B93" s="7" t="s">
        <v>71</v>
      </c>
      <c r="C93" s="8" t="s">
        <v>120</v>
      </c>
      <c r="D93" s="10" t="s">
        <v>182</v>
      </c>
    </row>
    <row r="94" spans="1:4" ht="39" customHeight="1" x14ac:dyDescent="0.25">
      <c r="A94" s="7" t="s">
        <v>5</v>
      </c>
      <c r="B94" s="7" t="s">
        <v>3</v>
      </c>
      <c r="C94" s="8" t="s">
        <v>121</v>
      </c>
      <c r="D94" s="10" t="s">
        <v>180</v>
      </c>
    </row>
    <row r="95" spans="1:4" ht="39" customHeight="1" x14ac:dyDescent="0.25">
      <c r="A95" s="7" t="s">
        <v>5</v>
      </c>
      <c r="B95" s="7" t="s">
        <v>3</v>
      </c>
      <c r="C95" s="8" t="s">
        <v>122</v>
      </c>
      <c r="D95" s="10" t="s">
        <v>180</v>
      </c>
    </row>
    <row r="96" spans="1:4" ht="39" customHeight="1" x14ac:dyDescent="0.25">
      <c r="A96" s="7" t="s">
        <v>0</v>
      </c>
      <c r="B96" s="7" t="s">
        <v>34</v>
      </c>
      <c r="C96" s="8" t="s">
        <v>123</v>
      </c>
      <c r="D96" s="10" t="s">
        <v>194</v>
      </c>
    </row>
    <row r="97" spans="1:4" ht="39" customHeight="1" x14ac:dyDescent="0.25">
      <c r="A97" s="7" t="s">
        <v>0</v>
      </c>
      <c r="B97" s="7" t="s">
        <v>18</v>
      </c>
      <c r="C97" s="8" t="s">
        <v>124</v>
      </c>
      <c r="D97" s="10" t="s">
        <v>180</v>
      </c>
    </row>
    <row r="98" spans="1:4" ht="150" customHeight="1" x14ac:dyDescent="0.25">
      <c r="A98" s="7" t="s">
        <v>0</v>
      </c>
      <c r="B98" s="7" t="s">
        <v>6</v>
      </c>
      <c r="C98" s="8" t="s">
        <v>125</v>
      </c>
      <c r="D98" s="10" t="s">
        <v>191</v>
      </c>
    </row>
    <row r="99" spans="1:4" ht="39" customHeight="1" x14ac:dyDescent="0.25">
      <c r="A99" s="7" t="s">
        <v>0</v>
      </c>
      <c r="B99" s="7" t="s">
        <v>24</v>
      </c>
      <c r="C99" s="8" t="s">
        <v>126</v>
      </c>
      <c r="D99" s="10" t="s">
        <v>194</v>
      </c>
    </row>
    <row r="100" spans="1:4" ht="39" customHeight="1" x14ac:dyDescent="0.25">
      <c r="A100" s="7" t="s">
        <v>0</v>
      </c>
      <c r="B100" s="7" t="s">
        <v>6</v>
      </c>
      <c r="C100" s="8" t="s">
        <v>127</v>
      </c>
      <c r="D100" s="10" t="s">
        <v>192</v>
      </c>
    </row>
    <row r="101" spans="1:4" ht="39" customHeight="1" x14ac:dyDescent="0.25">
      <c r="A101" s="7" t="s">
        <v>5</v>
      </c>
      <c r="B101" s="7" t="s">
        <v>128</v>
      </c>
      <c r="C101" s="8" t="s">
        <v>129</v>
      </c>
      <c r="D101" s="10" t="s">
        <v>194</v>
      </c>
    </row>
    <row r="102" spans="1:4" ht="39" customHeight="1" x14ac:dyDescent="0.25">
      <c r="A102" s="7" t="s">
        <v>0</v>
      </c>
      <c r="B102" s="7" t="s">
        <v>20</v>
      </c>
      <c r="C102" s="8" t="s">
        <v>130</v>
      </c>
      <c r="D102" s="10" t="s">
        <v>181</v>
      </c>
    </row>
    <row r="103" spans="1:4" ht="39" customHeight="1" x14ac:dyDescent="0.25">
      <c r="A103" s="7" t="s">
        <v>0</v>
      </c>
      <c r="B103" s="7" t="s">
        <v>13</v>
      </c>
      <c r="C103" s="8" t="s">
        <v>131</v>
      </c>
      <c r="D103" s="10" t="s">
        <v>180</v>
      </c>
    </row>
    <row r="104" spans="1:4" ht="39" customHeight="1" x14ac:dyDescent="0.25">
      <c r="A104" s="7" t="s">
        <v>5</v>
      </c>
      <c r="B104" s="7" t="s">
        <v>128</v>
      </c>
      <c r="C104" s="8" t="s">
        <v>132</v>
      </c>
      <c r="D104" s="10" t="s">
        <v>194</v>
      </c>
    </row>
    <row r="105" spans="1:4" ht="39" customHeight="1" x14ac:dyDescent="0.25">
      <c r="A105" s="7" t="s">
        <v>5</v>
      </c>
      <c r="B105" s="7" t="s">
        <v>3</v>
      </c>
      <c r="C105" s="8" t="s">
        <v>133</v>
      </c>
      <c r="D105" s="10" t="s">
        <v>180</v>
      </c>
    </row>
    <row r="106" spans="1:4" ht="39" customHeight="1" x14ac:dyDescent="0.25">
      <c r="A106" s="7" t="s">
        <v>0</v>
      </c>
      <c r="B106" s="7" t="s">
        <v>3</v>
      </c>
      <c r="C106" s="8" t="s">
        <v>134</v>
      </c>
      <c r="D106" s="10" t="s">
        <v>190</v>
      </c>
    </row>
    <row r="107" spans="1:4" ht="14.25" customHeight="1" x14ac:dyDescent="0.25">
      <c r="A107" s="7" t="s">
        <v>0</v>
      </c>
      <c r="B107" s="7" t="s">
        <v>135</v>
      </c>
      <c r="C107" s="8" t="s">
        <v>136</v>
      </c>
      <c r="D107" s="10" t="s">
        <v>180</v>
      </c>
    </row>
    <row r="108" spans="1:4" ht="32.25" customHeight="1" x14ac:dyDescent="0.25">
      <c r="A108" s="7" t="s">
        <v>5</v>
      </c>
      <c r="B108" s="7" t="s">
        <v>128</v>
      </c>
      <c r="C108" s="8" t="s">
        <v>137</v>
      </c>
      <c r="D108" s="10" t="s">
        <v>180</v>
      </c>
    </row>
    <row r="109" spans="1:4" ht="39" customHeight="1" x14ac:dyDescent="0.25">
      <c r="A109" s="7" t="s">
        <v>5</v>
      </c>
      <c r="B109" s="7" t="s">
        <v>3</v>
      </c>
      <c r="C109" s="8" t="s">
        <v>138</v>
      </c>
      <c r="D109" s="10" t="s">
        <v>183</v>
      </c>
    </row>
    <row r="110" spans="1:4" ht="39" customHeight="1" x14ac:dyDescent="0.25">
      <c r="A110" s="7" t="s">
        <v>5</v>
      </c>
      <c r="B110" s="7" t="s">
        <v>18</v>
      </c>
      <c r="C110" s="8" t="s">
        <v>139</v>
      </c>
      <c r="D110" s="10" t="s">
        <v>194</v>
      </c>
    </row>
    <row r="111" spans="1:4" ht="39" customHeight="1" x14ac:dyDescent="0.25">
      <c r="A111" s="7" t="s">
        <v>0</v>
      </c>
      <c r="B111" s="7" t="s">
        <v>24</v>
      </c>
      <c r="C111" s="8" t="s">
        <v>140</v>
      </c>
      <c r="D111" s="10" t="s">
        <v>180</v>
      </c>
    </row>
    <row r="112" spans="1:4" ht="39" customHeight="1" x14ac:dyDescent="0.25">
      <c r="A112" s="7" t="s">
        <v>0</v>
      </c>
      <c r="B112" s="7" t="s">
        <v>24</v>
      </c>
      <c r="C112" s="8" t="s">
        <v>141</v>
      </c>
      <c r="D112" s="10" t="s">
        <v>194</v>
      </c>
    </row>
    <row r="113" spans="1:4" ht="39" customHeight="1" x14ac:dyDescent="0.25">
      <c r="A113" s="7" t="s">
        <v>5</v>
      </c>
      <c r="B113" s="7" t="s">
        <v>128</v>
      </c>
      <c r="C113" s="8" t="s">
        <v>142</v>
      </c>
      <c r="D113" s="10" t="s">
        <v>180</v>
      </c>
    </row>
    <row r="114" spans="1:4" ht="39" customHeight="1" x14ac:dyDescent="0.25">
      <c r="A114" s="7" t="s">
        <v>0</v>
      </c>
      <c r="B114" s="7" t="s">
        <v>24</v>
      </c>
      <c r="C114" s="8" t="s">
        <v>143</v>
      </c>
      <c r="D114" s="10" t="s">
        <v>183</v>
      </c>
    </row>
    <row r="115" spans="1:4" ht="39" customHeight="1" x14ac:dyDescent="0.25">
      <c r="A115" s="7" t="s">
        <v>5</v>
      </c>
      <c r="B115" s="7" t="s">
        <v>128</v>
      </c>
      <c r="C115" s="8" t="s">
        <v>144</v>
      </c>
      <c r="D115" s="10" t="s">
        <v>180</v>
      </c>
    </row>
    <row r="116" spans="1:4" ht="39" customHeight="1" x14ac:dyDescent="0.25">
      <c r="A116" s="7" t="s">
        <v>0</v>
      </c>
      <c r="B116" s="7" t="s">
        <v>34</v>
      </c>
      <c r="C116" s="8" t="s">
        <v>145</v>
      </c>
      <c r="D116" s="10" t="s">
        <v>194</v>
      </c>
    </row>
    <row r="117" spans="1:4" ht="39" customHeight="1" x14ac:dyDescent="0.25">
      <c r="A117" s="7" t="s">
        <v>5</v>
      </c>
      <c r="B117" s="7" t="s">
        <v>16</v>
      </c>
      <c r="C117" s="8" t="s">
        <v>146</v>
      </c>
      <c r="D117" s="10" t="s">
        <v>181</v>
      </c>
    </row>
    <row r="118" spans="1:4" ht="39" customHeight="1" x14ac:dyDescent="0.25">
      <c r="A118" s="7" t="s">
        <v>5</v>
      </c>
      <c r="B118" s="7" t="s">
        <v>50</v>
      </c>
      <c r="C118" s="8" t="s">
        <v>147</v>
      </c>
      <c r="D118" s="10" t="s">
        <v>180</v>
      </c>
    </row>
    <row r="119" spans="1:4" ht="39" customHeight="1" x14ac:dyDescent="0.25">
      <c r="A119" s="7" t="s">
        <v>0</v>
      </c>
      <c r="B119" s="7" t="s">
        <v>55</v>
      </c>
      <c r="C119" s="8" t="s">
        <v>148</v>
      </c>
      <c r="D119" s="10" t="s">
        <v>180</v>
      </c>
    </row>
    <row r="120" spans="1:4" ht="39" customHeight="1" x14ac:dyDescent="0.25">
      <c r="A120" s="7" t="s">
        <v>0</v>
      </c>
      <c r="B120" s="7" t="s">
        <v>77</v>
      </c>
      <c r="C120" s="8" t="s">
        <v>149</v>
      </c>
      <c r="D120" s="10" t="s">
        <v>180</v>
      </c>
    </row>
    <row r="121" spans="1:4" ht="39" customHeight="1" x14ac:dyDescent="0.25">
      <c r="A121" s="7" t="s">
        <v>5</v>
      </c>
      <c r="B121" s="7" t="s">
        <v>71</v>
      </c>
      <c r="C121" s="8" t="s">
        <v>150</v>
      </c>
      <c r="D121" s="10" t="s">
        <v>194</v>
      </c>
    </row>
    <row r="122" spans="1:4" ht="39" customHeight="1" x14ac:dyDescent="0.25">
      <c r="A122" s="7" t="s">
        <v>5</v>
      </c>
      <c r="B122" s="7" t="s">
        <v>55</v>
      </c>
      <c r="C122" s="8" t="s">
        <v>151</v>
      </c>
      <c r="D122" s="10" t="s">
        <v>180</v>
      </c>
    </row>
    <row r="123" spans="1:4" ht="39" customHeight="1" x14ac:dyDescent="0.25">
      <c r="A123" s="7" t="s">
        <v>0</v>
      </c>
      <c r="B123" s="7" t="s">
        <v>16</v>
      </c>
      <c r="C123" s="8" t="s">
        <v>152</v>
      </c>
      <c r="D123" s="10" t="s">
        <v>194</v>
      </c>
    </row>
    <row r="124" spans="1:4" ht="39" customHeight="1" x14ac:dyDescent="0.25">
      <c r="A124" s="7" t="s">
        <v>5</v>
      </c>
      <c r="B124" s="7" t="s">
        <v>50</v>
      </c>
      <c r="C124" s="8" t="s">
        <v>153</v>
      </c>
      <c r="D124" s="10" t="s">
        <v>180</v>
      </c>
    </row>
    <row r="125" spans="1:4" ht="74.25" customHeight="1" x14ac:dyDescent="0.25">
      <c r="A125" s="7" t="s">
        <v>5</v>
      </c>
      <c r="B125" s="7" t="s">
        <v>50</v>
      </c>
      <c r="C125" s="8" t="s">
        <v>154</v>
      </c>
      <c r="D125" s="10" t="s">
        <v>191</v>
      </c>
    </row>
    <row r="126" spans="1:4" ht="39" customHeight="1" x14ac:dyDescent="0.25">
      <c r="A126" s="7" t="s">
        <v>0</v>
      </c>
      <c r="B126" s="7" t="s">
        <v>16</v>
      </c>
      <c r="C126" s="8" t="s">
        <v>155</v>
      </c>
      <c r="D126" s="10" t="s">
        <v>194</v>
      </c>
    </row>
    <row r="127" spans="1:4" ht="39" customHeight="1" x14ac:dyDescent="0.25">
      <c r="A127" s="7" t="s">
        <v>5</v>
      </c>
      <c r="B127" s="7" t="s">
        <v>34</v>
      </c>
      <c r="C127" s="8" t="s">
        <v>156</v>
      </c>
      <c r="D127" s="10" t="s">
        <v>180</v>
      </c>
    </row>
    <row r="128" spans="1:4" ht="34.5" customHeight="1" x14ac:dyDescent="0.25">
      <c r="A128" s="7" t="s">
        <v>5</v>
      </c>
      <c r="B128" s="7" t="s">
        <v>34</v>
      </c>
      <c r="C128" s="8" t="s">
        <v>157</v>
      </c>
      <c r="D128" s="10" t="s">
        <v>183</v>
      </c>
    </row>
    <row r="129" spans="1:4" ht="47.25" customHeight="1" x14ac:dyDescent="0.25">
      <c r="A129" s="7" t="s">
        <v>0</v>
      </c>
      <c r="B129" s="7" t="s">
        <v>44</v>
      </c>
      <c r="C129" s="8" t="s">
        <v>158</v>
      </c>
      <c r="D129" s="10" t="s">
        <v>181</v>
      </c>
    </row>
    <row r="130" spans="1:4" ht="62.25" customHeight="1" x14ac:dyDescent="0.25">
      <c r="A130" s="7" t="s">
        <v>0</v>
      </c>
      <c r="B130" s="7" t="s">
        <v>159</v>
      </c>
      <c r="C130" s="8" t="s">
        <v>160</v>
      </c>
      <c r="D130" s="10" t="s">
        <v>191</v>
      </c>
    </row>
    <row r="131" spans="1:4" ht="39" customHeight="1" x14ac:dyDescent="0.25">
      <c r="A131" s="7" t="s">
        <v>0</v>
      </c>
      <c r="B131" s="7" t="s">
        <v>88</v>
      </c>
      <c r="C131" s="8" t="s">
        <v>161</v>
      </c>
      <c r="D131" s="10" t="s">
        <v>191</v>
      </c>
    </row>
    <row r="132" spans="1:4" ht="39" customHeight="1" x14ac:dyDescent="0.25">
      <c r="A132" s="7" t="s">
        <v>0</v>
      </c>
      <c r="B132" s="7" t="s">
        <v>55</v>
      </c>
      <c r="C132" s="8" t="s">
        <v>162</v>
      </c>
      <c r="D132" s="10" t="s">
        <v>194</v>
      </c>
    </row>
    <row r="133" spans="1:4" ht="39" customHeight="1" x14ac:dyDescent="0.25">
      <c r="A133" s="7" t="s">
        <v>0</v>
      </c>
      <c r="B133" s="7" t="s">
        <v>1</v>
      </c>
      <c r="C133" s="8" t="s">
        <v>163</v>
      </c>
      <c r="D133" s="10" t="s">
        <v>184</v>
      </c>
    </row>
    <row r="134" spans="1:4" ht="39" customHeight="1" x14ac:dyDescent="0.25">
      <c r="A134" s="7" t="s">
        <v>0</v>
      </c>
      <c r="B134" s="7" t="s">
        <v>44</v>
      </c>
      <c r="C134" s="8" t="s">
        <v>164</v>
      </c>
      <c r="D134" s="10" t="s">
        <v>181</v>
      </c>
    </row>
    <row r="135" spans="1:4" ht="39" customHeight="1" x14ac:dyDescent="0.25">
      <c r="A135" s="7" t="s">
        <v>0</v>
      </c>
      <c r="B135" s="7" t="s">
        <v>128</v>
      </c>
      <c r="C135" s="8" t="s">
        <v>165</v>
      </c>
      <c r="D135" s="10" t="s">
        <v>183</v>
      </c>
    </row>
    <row r="136" spans="1:4" ht="39" customHeight="1" x14ac:dyDescent="0.25">
      <c r="A136" s="7" t="s">
        <v>0</v>
      </c>
      <c r="B136" s="7" t="s">
        <v>27</v>
      </c>
      <c r="C136" s="8" t="s">
        <v>166</v>
      </c>
      <c r="D136" s="10" t="s">
        <v>194</v>
      </c>
    </row>
    <row r="137" spans="1:4" ht="39" customHeight="1" x14ac:dyDescent="0.25">
      <c r="A137" s="7" t="s">
        <v>0</v>
      </c>
      <c r="B137" s="7" t="s">
        <v>77</v>
      </c>
      <c r="C137" s="8" t="s">
        <v>167</v>
      </c>
      <c r="D137" s="10" t="s">
        <v>181</v>
      </c>
    </row>
    <row r="138" spans="1:4" ht="39" customHeight="1" x14ac:dyDescent="0.25">
      <c r="A138" s="7" t="s">
        <v>0</v>
      </c>
      <c r="B138" s="7" t="s">
        <v>27</v>
      </c>
      <c r="C138" s="8" t="s">
        <v>168</v>
      </c>
      <c r="D138" s="10" t="s">
        <v>194</v>
      </c>
    </row>
    <row r="139" spans="1:4" ht="39" customHeight="1" x14ac:dyDescent="0.25">
      <c r="A139" s="7" t="s">
        <v>5</v>
      </c>
      <c r="B139" s="7" t="s">
        <v>3</v>
      </c>
      <c r="C139" s="8" t="s">
        <v>169</v>
      </c>
      <c r="D139" s="10" t="s">
        <v>194</v>
      </c>
    </row>
    <row r="140" spans="1:4" ht="39" customHeight="1" x14ac:dyDescent="0.25">
      <c r="A140" s="7" t="s">
        <v>5</v>
      </c>
      <c r="B140" s="7" t="s">
        <v>128</v>
      </c>
      <c r="C140" s="8" t="s">
        <v>170</v>
      </c>
      <c r="D140" s="10" t="s">
        <v>194</v>
      </c>
    </row>
    <row r="141" spans="1:4" ht="39" customHeight="1" x14ac:dyDescent="0.25">
      <c r="A141" s="7" t="s">
        <v>0</v>
      </c>
      <c r="B141" s="7" t="s">
        <v>50</v>
      </c>
      <c r="C141" s="8" t="s">
        <v>171</v>
      </c>
      <c r="D141" s="10" t="s">
        <v>181</v>
      </c>
    </row>
    <row r="142" spans="1:4" ht="39" customHeight="1" x14ac:dyDescent="0.25">
      <c r="A142" s="7" t="s">
        <v>0</v>
      </c>
      <c r="B142" s="7" t="s">
        <v>37</v>
      </c>
      <c r="C142" s="8" t="s">
        <v>172</v>
      </c>
      <c r="D142" s="10" t="s">
        <v>194</v>
      </c>
    </row>
    <row r="143" spans="1:4" ht="39" customHeight="1" x14ac:dyDescent="0.25">
      <c r="A143" s="7" t="s">
        <v>5</v>
      </c>
      <c r="B143" s="7" t="s">
        <v>6</v>
      </c>
      <c r="C143" s="8" t="s">
        <v>173</v>
      </c>
      <c r="D143" s="10" t="s">
        <v>191</v>
      </c>
    </row>
    <row r="144" spans="1:4" ht="39" customHeight="1" x14ac:dyDescent="0.25">
      <c r="A144" s="7" t="s">
        <v>0</v>
      </c>
      <c r="B144" s="7" t="s">
        <v>31</v>
      </c>
      <c r="C144" s="8" t="s">
        <v>174</v>
      </c>
      <c r="D144" s="10" t="s">
        <v>180</v>
      </c>
    </row>
    <row r="145" spans="1:4" ht="39" customHeight="1" x14ac:dyDescent="0.25">
      <c r="A145" s="7" t="s">
        <v>0</v>
      </c>
      <c r="B145" s="7" t="s">
        <v>20</v>
      </c>
      <c r="C145" s="8" t="s">
        <v>175</v>
      </c>
      <c r="D145" s="10" t="s">
        <v>194</v>
      </c>
    </row>
    <row r="146" spans="1:4" ht="39" customHeight="1" x14ac:dyDescent="0.25">
      <c r="A146" s="7" t="s">
        <v>5</v>
      </c>
      <c r="B146" s="7" t="s">
        <v>69</v>
      </c>
      <c r="C146" s="8" t="s">
        <v>176</v>
      </c>
      <c r="D146" s="10" t="s">
        <v>194</v>
      </c>
    </row>
    <row r="147" spans="1:4" ht="39" customHeight="1" x14ac:dyDescent="0.25">
      <c r="A147" s="7" t="s">
        <v>0</v>
      </c>
      <c r="B147" s="7" t="s">
        <v>60</v>
      </c>
      <c r="C147" s="8" t="s">
        <v>177</v>
      </c>
      <c r="D147" s="10" t="s">
        <v>194</v>
      </c>
    </row>
    <row r="148" spans="1:4" ht="39" customHeight="1" x14ac:dyDescent="0.25">
      <c r="A148" s="7" t="s">
        <v>0</v>
      </c>
      <c r="B148" s="7" t="s">
        <v>6</v>
      </c>
      <c r="C148" s="8" t="s">
        <v>178</v>
      </c>
      <c r="D148" s="10" t="s">
        <v>180</v>
      </c>
    </row>
    <row r="149" spans="1:4" ht="39" customHeight="1" x14ac:dyDescent="0.25">
      <c r="A149" s="7" t="s">
        <v>5</v>
      </c>
      <c r="B149" s="7" t="s">
        <v>88</v>
      </c>
      <c r="C149" s="8" t="s">
        <v>179</v>
      </c>
      <c r="D149" s="10" t="s">
        <v>180</v>
      </c>
    </row>
  </sheetData>
  <sheetProtection algorithmName="SHA-512" hashValue="fQPhyKApulZ89yGRWdeUYO8iGlXeQnjBOpbZOQ3UUY3zRq5po0sNw56sRTZfTParGNyyUGqDcdF/eTuUrWxh2A==" saltValue="tglfRYhQEp5J6WlRHc/BsQ==" spinCount="100000" sheet="1" objects="1" scenarios="1" selectLockedCells="1" selectUnlockedCells="1"/>
  <autoFilter ref="A1:D149" xr:uid="{49D8EEC0-4588-4112-AA92-23716691363B}"/>
  <pageMargins left="1.1811023622047245" right="1.1811023622047245" top="0.78740157480314965" bottom="0.78740157480314965" header="0.31496062992125984" footer="0.31496062992125984"/>
  <pageSetup paperSize="9" scale="95" orientation="portrait" r:id="rId1"/>
  <rowBreaks count="2" manualBreakCount="2">
    <brk id="65" max="3" man="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C93FA-9F72-412C-9B83-6BD915E37EE1}">
  <dimension ref="A1:E36"/>
  <sheetViews>
    <sheetView zoomScale="80" zoomScaleNormal="80" workbookViewId="0">
      <selection activeCell="A17" sqref="A17"/>
    </sheetView>
  </sheetViews>
  <sheetFormatPr defaultRowHeight="15" x14ac:dyDescent="0.25"/>
  <cols>
    <col min="1" max="1" width="49.7109375" customWidth="1"/>
    <col min="2" max="2" width="11.7109375" customWidth="1"/>
    <col min="3" max="3" width="13.5703125" customWidth="1"/>
  </cols>
  <sheetData>
    <row r="1" spans="1:3" x14ac:dyDescent="0.25">
      <c r="A1" s="6" t="s">
        <v>188</v>
      </c>
      <c r="B1" s="6" t="s">
        <v>196</v>
      </c>
      <c r="C1" s="6" t="s">
        <v>189</v>
      </c>
    </row>
    <row r="2" spans="1:3" x14ac:dyDescent="0.25">
      <c r="A2" s="3" t="s">
        <v>184</v>
      </c>
      <c r="B2" s="4">
        <f>C2/$C$12</f>
        <v>2.7027027027027029E-2</v>
      </c>
      <c r="C2" s="3">
        <f>COUNTIF(ABERTAS!$D$2:$D$149,A2)</f>
        <v>4</v>
      </c>
    </row>
    <row r="3" spans="1:3" x14ac:dyDescent="0.25">
      <c r="A3" s="3" t="s">
        <v>183</v>
      </c>
      <c r="B3" s="4">
        <f t="shared" ref="B3:B11" si="0">C3/$C$12</f>
        <v>0.12837837837837837</v>
      </c>
      <c r="C3" s="3">
        <f>COUNTIF(ABERTAS!$D$2:$D$149,A3)</f>
        <v>19</v>
      </c>
    </row>
    <row r="4" spans="1:3" x14ac:dyDescent="0.25">
      <c r="A4" s="3" t="s">
        <v>182</v>
      </c>
      <c r="B4" s="4">
        <f t="shared" si="0"/>
        <v>6.7567567567567571E-3</v>
      </c>
      <c r="C4" s="3">
        <f>COUNTIF(ABERTAS!$D$2:$D$149,A4)</f>
        <v>1</v>
      </c>
    </row>
    <row r="5" spans="1:3" x14ac:dyDescent="0.25">
      <c r="A5" s="3" t="s">
        <v>180</v>
      </c>
      <c r="B5" s="4">
        <f t="shared" si="0"/>
        <v>0.3108108108108108</v>
      </c>
      <c r="C5" s="3">
        <f>COUNTIF(ABERTAS!$D$2:$D$149,A5)</f>
        <v>46</v>
      </c>
    </row>
    <row r="6" spans="1:3" x14ac:dyDescent="0.25">
      <c r="A6" s="3" t="s">
        <v>192</v>
      </c>
      <c r="B6" s="4">
        <f t="shared" si="0"/>
        <v>6.7567567567567571E-3</v>
      </c>
      <c r="C6" s="3">
        <f>COUNTIF(ABERTAS!$D$2:$D$149,A6)</f>
        <v>1</v>
      </c>
    </row>
    <row r="7" spans="1:3" x14ac:dyDescent="0.25">
      <c r="A7" s="3" t="s">
        <v>181</v>
      </c>
      <c r="B7" s="4">
        <f t="shared" si="0"/>
        <v>9.45945945945946E-2</v>
      </c>
      <c r="C7" s="3">
        <f>COUNTIF(ABERTAS!$D$2:$D$149,A7)</f>
        <v>14</v>
      </c>
    </row>
    <row r="8" spans="1:3" x14ac:dyDescent="0.25">
      <c r="A8" s="3" t="s">
        <v>190</v>
      </c>
      <c r="B8" s="4">
        <f t="shared" si="0"/>
        <v>6.7567567567567571E-3</v>
      </c>
      <c r="C8" s="3">
        <f>COUNTIF(ABERTAS!$D$2:$D$149,A8)</f>
        <v>1</v>
      </c>
    </row>
    <row r="9" spans="1:3" x14ac:dyDescent="0.25">
      <c r="A9" s="3" t="s">
        <v>194</v>
      </c>
      <c r="B9" s="4">
        <f t="shared" si="0"/>
        <v>0.31756756756756754</v>
      </c>
      <c r="C9" s="3">
        <f>COUNTIF(ABERTAS!$D$2:$D$149,A9)</f>
        <v>47</v>
      </c>
    </row>
    <row r="10" spans="1:3" x14ac:dyDescent="0.25">
      <c r="A10" s="3" t="s">
        <v>191</v>
      </c>
      <c r="B10" s="4">
        <f t="shared" si="0"/>
        <v>9.45945945945946E-2</v>
      </c>
      <c r="C10" s="3">
        <f>COUNTIF(ABERTAS!$D$2:$D$149,A10)</f>
        <v>14</v>
      </c>
    </row>
    <row r="11" spans="1:3" x14ac:dyDescent="0.25">
      <c r="A11" s="3" t="s">
        <v>193</v>
      </c>
      <c r="B11" s="4">
        <f t="shared" si="0"/>
        <v>6.7567567567567571E-3</v>
      </c>
      <c r="C11" s="3">
        <f>COUNTIF(ABERTAS!$D$2:$D$149,A11)</f>
        <v>1</v>
      </c>
    </row>
    <row r="12" spans="1:3" x14ac:dyDescent="0.25">
      <c r="A12" s="5" t="s">
        <v>195</v>
      </c>
      <c r="B12" s="5"/>
      <c r="C12" s="3">
        <f>SUM(C2:C11)</f>
        <v>148</v>
      </c>
    </row>
    <row r="14" spans="1:3" x14ac:dyDescent="0.25">
      <c r="A14" s="2"/>
      <c r="B14" s="2"/>
    </row>
    <row r="25" spans="1:5" ht="45" x14ac:dyDescent="0.25">
      <c r="A25" s="3" t="s">
        <v>199</v>
      </c>
      <c r="B25" s="1" t="s">
        <v>197</v>
      </c>
      <c r="C25" s="1" t="s">
        <v>198</v>
      </c>
      <c r="D25" s="1" t="s">
        <v>5</v>
      </c>
      <c r="E25" s="1" t="s">
        <v>0</v>
      </c>
    </row>
    <row r="26" spans="1:5" x14ac:dyDescent="0.25">
      <c r="A26" s="3" t="s">
        <v>184</v>
      </c>
      <c r="B26" s="4">
        <f>D26/$C$36</f>
        <v>6.7567567567567571E-3</v>
      </c>
      <c r="C26" s="4">
        <f>E26/$C$36</f>
        <v>2.0270270270270271E-2</v>
      </c>
      <c r="D26" s="3">
        <f>COUNTIFS(ABERTAS!$D$2:$D$149,A26,ABERTAS!$A$2:$A$149,$D$25)</f>
        <v>1</v>
      </c>
      <c r="E26" s="3">
        <f>COUNTIFS(ABERTAS!$D$2:$D$149,A26,ABERTAS!$A$2:$A$149,$E$25)</f>
        <v>3</v>
      </c>
    </row>
    <row r="27" spans="1:5" x14ac:dyDescent="0.25">
      <c r="A27" s="3" t="s">
        <v>183</v>
      </c>
      <c r="B27" s="4">
        <f t="shared" ref="B27:B35" si="1">D27/$C$36</f>
        <v>2.0270270270270271E-2</v>
      </c>
      <c r="C27" s="4">
        <f t="shared" ref="C27:C35" si="2">E27/$C$36</f>
        <v>0.10810810810810811</v>
      </c>
      <c r="D27" s="3">
        <f>COUNTIFS(ABERTAS!$D$2:$D$149,A27,ABERTAS!$A$2:$A$149,$D$25)</f>
        <v>3</v>
      </c>
      <c r="E27" s="3">
        <f>COUNTIFS(ABERTAS!$D$2:$D$149,A27,ABERTAS!$A$2:$A$149,$E$25)</f>
        <v>16</v>
      </c>
    </row>
    <row r="28" spans="1:5" x14ac:dyDescent="0.25">
      <c r="A28" s="3" t="s">
        <v>182</v>
      </c>
      <c r="B28" s="4">
        <f t="shared" si="1"/>
        <v>6.7567567567567571E-3</v>
      </c>
      <c r="C28" s="4">
        <f t="shared" si="2"/>
        <v>0</v>
      </c>
      <c r="D28" s="3">
        <f>COUNTIFS(ABERTAS!$D$2:$D$149,A28,ABERTAS!$A$2:$A$149,$D$25)</f>
        <v>1</v>
      </c>
      <c r="E28" s="3">
        <f>COUNTIFS(ABERTAS!$D$2:$D$149,A28,ABERTAS!$A$2:$A$149,$E$25)</f>
        <v>0</v>
      </c>
    </row>
    <row r="29" spans="1:5" x14ac:dyDescent="0.25">
      <c r="A29" s="3" t="s">
        <v>180</v>
      </c>
      <c r="B29" s="4">
        <f t="shared" si="1"/>
        <v>0.16891891891891891</v>
      </c>
      <c r="C29" s="4">
        <f t="shared" si="2"/>
        <v>0.14189189189189189</v>
      </c>
      <c r="D29" s="3">
        <f>COUNTIFS(ABERTAS!$D$2:$D$149,A29,ABERTAS!$A$2:$A$149,$D$25)</f>
        <v>25</v>
      </c>
      <c r="E29" s="3">
        <f>COUNTIFS(ABERTAS!$D$2:$D$149,A29,ABERTAS!$A$2:$A$149,$E$25)</f>
        <v>21</v>
      </c>
    </row>
    <row r="30" spans="1:5" x14ac:dyDescent="0.25">
      <c r="A30" s="3" t="s">
        <v>192</v>
      </c>
      <c r="B30" s="4">
        <f t="shared" si="1"/>
        <v>0</v>
      </c>
      <c r="C30" s="4">
        <f t="shared" si="2"/>
        <v>6.7567567567567571E-3</v>
      </c>
      <c r="D30" s="3">
        <f>COUNTIFS(ABERTAS!$D$2:$D$149,A30,ABERTAS!$A$2:$A$149,$D$25)</f>
        <v>0</v>
      </c>
      <c r="E30" s="3">
        <f>COUNTIFS(ABERTAS!$D$2:$D$149,A30,ABERTAS!$A$2:$A$149,$E$25)</f>
        <v>1</v>
      </c>
    </row>
    <row r="31" spans="1:5" x14ac:dyDescent="0.25">
      <c r="A31" s="3" t="s">
        <v>181</v>
      </c>
      <c r="B31" s="4">
        <f t="shared" si="1"/>
        <v>2.0270270270270271E-2</v>
      </c>
      <c r="C31" s="4">
        <f t="shared" si="2"/>
        <v>7.4324324324324328E-2</v>
      </c>
      <c r="D31" s="3">
        <f>COUNTIFS(ABERTAS!$D$2:$D$149,A31,ABERTAS!$A$2:$A$149,$D$25)</f>
        <v>3</v>
      </c>
      <c r="E31" s="3">
        <f>COUNTIFS(ABERTAS!$D$2:$D$149,A31,ABERTAS!$A$2:$A$149,$E$25)</f>
        <v>11</v>
      </c>
    </row>
    <row r="32" spans="1:5" x14ac:dyDescent="0.25">
      <c r="A32" s="3" t="s">
        <v>190</v>
      </c>
      <c r="B32" s="4">
        <f t="shared" si="1"/>
        <v>0</v>
      </c>
      <c r="C32" s="4">
        <f t="shared" si="2"/>
        <v>6.7567567567567571E-3</v>
      </c>
      <c r="D32" s="3">
        <f>COUNTIFS(ABERTAS!$D$2:$D$149,A32,ABERTAS!$A$2:$A$149,$D$25)</f>
        <v>0</v>
      </c>
      <c r="E32" s="3">
        <f>COUNTIFS(ABERTAS!$D$2:$D$149,A32,ABERTAS!$A$2:$A$149,$E$25)</f>
        <v>1</v>
      </c>
    </row>
    <row r="33" spans="1:5" x14ac:dyDescent="0.25">
      <c r="A33" s="3" t="s">
        <v>194</v>
      </c>
      <c r="B33" s="4">
        <f t="shared" si="1"/>
        <v>8.1081081081081086E-2</v>
      </c>
      <c r="C33" s="4">
        <f t="shared" si="2"/>
        <v>0.23648648648648649</v>
      </c>
      <c r="D33" s="3">
        <f>COUNTIFS(ABERTAS!$D$2:$D$149,A33,ABERTAS!$A$2:$A$149,$D$25)</f>
        <v>12</v>
      </c>
      <c r="E33" s="3">
        <f>COUNTIFS(ABERTAS!$D$2:$D$149,A33,ABERTAS!$A$2:$A$149,$E$25)</f>
        <v>35</v>
      </c>
    </row>
    <row r="34" spans="1:5" x14ac:dyDescent="0.25">
      <c r="A34" s="3" t="s">
        <v>191</v>
      </c>
      <c r="B34" s="4">
        <f t="shared" si="1"/>
        <v>6.0810810810810814E-2</v>
      </c>
      <c r="C34" s="4">
        <f t="shared" si="2"/>
        <v>3.3783783783783786E-2</v>
      </c>
      <c r="D34" s="3">
        <f>COUNTIFS(ABERTAS!$D$2:$D$149,A34,ABERTAS!$A$2:$A$149,$D$25)</f>
        <v>9</v>
      </c>
      <c r="E34" s="3">
        <f>COUNTIFS(ABERTAS!$D$2:$D$149,A34,ABERTAS!$A$2:$A$149,$E$25)</f>
        <v>5</v>
      </c>
    </row>
    <row r="35" spans="1:5" x14ac:dyDescent="0.25">
      <c r="A35" s="3" t="s">
        <v>193</v>
      </c>
      <c r="B35" s="4">
        <f t="shared" si="1"/>
        <v>6.7567567567567571E-3</v>
      </c>
      <c r="C35" s="4">
        <f t="shared" si="2"/>
        <v>0</v>
      </c>
      <c r="D35" s="3">
        <f>COUNTIFS(ABERTAS!$D$2:$D$149,A35,ABERTAS!$A$2:$A$149,$D$25)</f>
        <v>1</v>
      </c>
      <c r="E35" s="3">
        <f>COUNTIFS(ABERTAS!$D$2:$D$149,A35,ABERTAS!$A$2:$A$149,$E$25)</f>
        <v>0</v>
      </c>
    </row>
    <row r="36" spans="1:5" x14ac:dyDescent="0.25">
      <c r="C36" s="3">
        <f>D36+E36</f>
        <v>148</v>
      </c>
      <c r="D36" s="3">
        <f>SUM(D26:D35)</f>
        <v>55</v>
      </c>
      <c r="E36" s="3">
        <f>SUM(E26:E35)</f>
        <v>93</v>
      </c>
    </row>
  </sheetData>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ABERTAS</vt:lpstr>
      <vt:lpstr>ANALISE ABERTAS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SONY</cp:lastModifiedBy>
  <dcterms:created xsi:type="dcterms:W3CDTF">2021-02-22T14:08:04Z</dcterms:created>
  <dcterms:modified xsi:type="dcterms:W3CDTF">2021-03-23T15:09:37Z</dcterms:modified>
</cp:coreProperties>
</file>